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 defaultThemeVersion="124226"/>
  <xr:revisionPtr revIDLastSave="0" documentId="8_{53DF58F7-C668-4A57-92BE-1F304F52278F}" xr6:coauthVersionLast="36" xr6:coauthVersionMax="36" xr10:uidLastSave="{00000000-0000-0000-0000-000000000000}"/>
  <bookViews>
    <workbookView xWindow="0" yWindow="0" windowWidth="19440" windowHeight="11625" xr2:uid="{00000000-000D-0000-FFFF-FFFF00000000}"/>
  </bookViews>
  <sheets>
    <sheet name="do uzupełnienia" sheetId="5" r:id="rId1"/>
  </sheets>
  <definedNames>
    <definedName name="_xlnm._FilterDatabase" localSheetId="0" hidden="1">'do uzupełnienia'!$B$2:$BU$69</definedName>
  </definedNames>
  <calcPr calcId="191029"/>
</workbook>
</file>

<file path=xl/calcChain.xml><?xml version="1.0" encoding="utf-8"?>
<calcChain xmlns="http://schemas.openxmlformats.org/spreadsheetml/2006/main">
  <c r="J49" i="5" l="1"/>
  <c r="L49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3" i="5"/>
  <c r="J4" i="5"/>
  <c r="L4" i="5" s="1"/>
  <c r="J5" i="5"/>
  <c r="L5" i="5" s="1"/>
  <c r="J6" i="5"/>
  <c r="L6" i="5" s="1"/>
  <c r="J7" i="5"/>
  <c r="L7" i="5" s="1"/>
  <c r="J8" i="5"/>
  <c r="L8" i="5" s="1"/>
  <c r="J9" i="5"/>
  <c r="L9" i="5" s="1"/>
  <c r="J10" i="5"/>
  <c r="L10" i="5" s="1"/>
  <c r="J11" i="5"/>
  <c r="L11" i="5" s="1"/>
  <c r="J12" i="5"/>
  <c r="L12" i="5" s="1"/>
  <c r="J13" i="5"/>
  <c r="L13" i="5" s="1"/>
  <c r="J14" i="5"/>
  <c r="L14" i="5" s="1"/>
  <c r="J15" i="5"/>
  <c r="L15" i="5" s="1"/>
  <c r="J16" i="5"/>
  <c r="L16" i="5" s="1"/>
  <c r="J17" i="5"/>
  <c r="L17" i="5" s="1"/>
  <c r="J18" i="5"/>
  <c r="L18" i="5" s="1"/>
  <c r="J19" i="5"/>
  <c r="L19" i="5" s="1"/>
  <c r="J20" i="5"/>
  <c r="L20" i="5" s="1"/>
  <c r="J21" i="5"/>
  <c r="L21" i="5" s="1"/>
  <c r="J22" i="5"/>
  <c r="L22" i="5" s="1"/>
  <c r="J23" i="5"/>
  <c r="L23" i="5" s="1"/>
  <c r="J24" i="5"/>
  <c r="L24" i="5" s="1"/>
  <c r="J25" i="5"/>
  <c r="L25" i="5" s="1"/>
  <c r="J26" i="5"/>
  <c r="L26" i="5" s="1"/>
  <c r="J27" i="5"/>
  <c r="L27" i="5" s="1"/>
  <c r="J28" i="5"/>
  <c r="L28" i="5" s="1"/>
  <c r="J29" i="5"/>
  <c r="L29" i="5" s="1"/>
  <c r="J30" i="5"/>
  <c r="L30" i="5" s="1"/>
  <c r="J31" i="5"/>
  <c r="L31" i="5" s="1"/>
  <c r="J32" i="5"/>
  <c r="L32" i="5" s="1"/>
  <c r="J33" i="5"/>
  <c r="L33" i="5" s="1"/>
  <c r="J34" i="5"/>
  <c r="L34" i="5" s="1"/>
  <c r="J35" i="5"/>
  <c r="L35" i="5" s="1"/>
  <c r="J36" i="5"/>
  <c r="L36" i="5" s="1"/>
  <c r="J37" i="5"/>
  <c r="L37" i="5" s="1"/>
  <c r="J38" i="5"/>
  <c r="L38" i="5" s="1"/>
  <c r="J39" i="5"/>
  <c r="L39" i="5" s="1"/>
  <c r="J40" i="5"/>
  <c r="L40" i="5" s="1"/>
  <c r="J41" i="5"/>
  <c r="L41" i="5" s="1"/>
  <c r="J42" i="5"/>
  <c r="L42" i="5" s="1"/>
  <c r="J43" i="5"/>
  <c r="L43" i="5" s="1"/>
  <c r="J44" i="5"/>
  <c r="L44" i="5" s="1"/>
  <c r="J45" i="5"/>
  <c r="L45" i="5" s="1"/>
  <c r="J46" i="5"/>
  <c r="L46" i="5" s="1"/>
  <c r="J47" i="5"/>
  <c r="L47" i="5" s="1"/>
  <c r="J48" i="5"/>
  <c r="L48" i="5" s="1"/>
  <c r="J50" i="5"/>
  <c r="L50" i="5" s="1"/>
  <c r="J51" i="5"/>
  <c r="L51" i="5" s="1"/>
  <c r="J52" i="5"/>
  <c r="L52" i="5" s="1"/>
  <c r="J53" i="5"/>
  <c r="L53" i="5" s="1"/>
  <c r="J54" i="5"/>
  <c r="L54" i="5" s="1"/>
  <c r="J55" i="5"/>
  <c r="L55" i="5" s="1"/>
  <c r="J56" i="5"/>
  <c r="L56" i="5" s="1"/>
  <c r="J57" i="5"/>
  <c r="L57" i="5" s="1"/>
  <c r="J58" i="5"/>
  <c r="L58" i="5" s="1"/>
  <c r="J59" i="5"/>
  <c r="L59" i="5" s="1"/>
  <c r="J60" i="5"/>
  <c r="L60" i="5" s="1"/>
  <c r="J61" i="5"/>
  <c r="L61" i="5" s="1"/>
  <c r="J62" i="5"/>
  <c r="L62" i="5" s="1"/>
  <c r="J63" i="5"/>
  <c r="L63" i="5" s="1"/>
  <c r="J64" i="5"/>
  <c r="L64" i="5" s="1"/>
  <c r="J65" i="5"/>
  <c r="L65" i="5" s="1"/>
  <c r="J66" i="5"/>
  <c r="L66" i="5" s="1"/>
  <c r="J67" i="5"/>
  <c r="L67" i="5" s="1"/>
  <c r="J68" i="5"/>
  <c r="L68" i="5" s="1"/>
  <c r="J3" i="5"/>
  <c r="L3" i="5" s="1"/>
  <c r="K69" i="5" l="1"/>
  <c r="L69" i="5"/>
</calcChain>
</file>

<file path=xl/sharedStrings.xml><?xml version="1.0" encoding="utf-8"?>
<sst xmlns="http://schemas.openxmlformats.org/spreadsheetml/2006/main" count="328" uniqueCount="220">
  <si>
    <t>nazwa produktu</t>
  </si>
  <si>
    <t>opis produktu -najważniejsze parametry zapewniające oczekiwane wymagania, np. czystość, zastosowanie itp.</t>
  </si>
  <si>
    <t>jedn miary</t>
  </si>
  <si>
    <t>wielkość opakowania (waga / ilość sztuk)</t>
  </si>
  <si>
    <t>ilość opakowań</t>
  </si>
  <si>
    <t>op</t>
  </si>
  <si>
    <t>25g</t>
  </si>
  <si>
    <t>100 g</t>
  </si>
  <si>
    <t>10 g</t>
  </si>
  <si>
    <t>500g</t>
  </si>
  <si>
    <t>1 l</t>
  </si>
  <si>
    <t>Glycidyl methacrylate</t>
  </si>
  <si>
    <t>Divinylbenzene</t>
  </si>
  <si>
    <t>2,2-Diphenyl-1-picrylhydrazyl</t>
  </si>
  <si>
    <t>Sodium (meta)periodate</t>
  </si>
  <si>
    <t xml:space="preserve">Tetrahydrofuran </t>
  </si>
  <si>
    <t>DIPHENYLMETHANE </t>
  </si>
  <si>
    <t>Acetonitrile hypergrade for LC-MS LiChrosolv®</t>
  </si>
  <si>
    <t>Methanol hypergrade for LC-MS LiChrosolv®</t>
  </si>
  <si>
    <t>Murashige and Skoog Basal Salt Micronutrient Solution</t>
  </si>
  <si>
    <t>CAS Number 106-91-2, monomer do syntezy polimerów</t>
  </si>
  <si>
    <t>CAS Number 1321-74-0, monomer do syntezy polimerów</t>
  </si>
  <si>
    <t>BioUltra, ≥99.5% (RT)</t>
  </si>
  <si>
    <t>CAS Number 109-99-9, rozpuszczalnik do analiz chromatograficznych, czystość ≥99.9% (GC), ≤0.0002 meq/g Acidity
≤0.0002 meq/g Alkalinity
≤0.02% Peroxide
≤0.02% Water</t>
  </si>
  <si>
    <t>CAS Number 1565-94-2</t>
  </si>
  <si>
    <t>CAS Number 101-81-5, reagent do syntezy monomerów, 99%</t>
  </si>
  <si>
    <t>Acetonitryl, odczynnik wysokiej klasy czystości do analiz LC-MS</t>
  </si>
  <si>
    <t>Metanol, odczynnik wysokiej klasy czystości do analiz LC-MS</t>
  </si>
  <si>
    <t>Podłoże do hodowli roślin</t>
  </si>
  <si>
    <t>5g</t>
  </si>
  <si>
    <t>10g</t>
  </si>
  <si>
    <t>1g</t>
  </si>
  <si>
    <t>100 ml</t>
  </si>
  <si>
    <t>500 g</t>
  </si>
  <si>
    <t>1 L</t>
  </si>
  <si>
    <t>250 g</t>
  </si>
  <si>
    <t>100g</t>
  </si>
  <si>
    <t>500 ML</t>
  </si>
  <si>
    <t>250g</t>
  </si>
  <si>
    <t>2,5 L</t>
  </si>
  <si>
    <t>100ml</t>
  </si>
  <si>
    <t>1kg</t>
  </si>
  <si>
    <t>Avicel pH-101</t>
  </si>
  <si>
    <t>Anthracene</t>
  </si>
  <si>
    <t>Acetonitryl</t>
  </si>
  <si>
    <t>Tributyrin</t>
  </si>
  <si>
    <t>Formamide</t>
  </si>
  <si>
    <t>4-Nitrophenyl α-L-arabinofuranoside</t>
  </si>
  <si>
    <t>Ethylene glycol</t>
  </si>
  <si>
    <t>3-Aminopropyl)triethoxysilane</t>
  </si>
  <si>
    <t>n-heksan</t>
  </si>
  <si>
    <t xml:space="preserve">Diiodomethane </t>
  </si>
  <si>
    <t>Succinic acid disodium salt anhydrous</t>
  </si>
  <si>
    <t>4,4′-Methylenebis(phenyl isocyanate)</t>
  </si>
  <si>
    <t>Iron (III) perchlorate hydrate</t>
  </si>
  <si>
    <t>p-hydroxybenzoic acid</t>
  </si>
  <si>
    <t>Rhamnolipid</t>
  </si>
  <si>
    <t>Divinyl sulfone</t>
  </si>
  <si>
    <t>NADPH, Tetrasodium Salt</t>
  </si>
  <si>
    <t>Triton™ X-100 Detergent, Hydrogenated</t>
  </si>
  <si>
    <t>N-(3-Dimethylaminopropyl)-N′-ethylcarbodiimide hydrochloride</t>
  </si>
  <si>
    <t>DOPC, 1,2-Dioleoyl-sn-glycero-3-phosphocholine</t>
  </si>
  <si>
    <t>DPPG, 1,2-Dipalmitoyl-sn-glycero-3-phospho-rac-(1-glycerol) sodium salt</t>
  </si>
  <si>
    <t xml:space="preserve">Surfactin </t>
  </si>
  <si>
    <t xml:space="preserve">	tested according to Ph. Eur.</t>
  </si>
  <si>
    <t>Analytical standard, ISO 9001</t>
  </si>
  <si>
    <t>Czystość do HPLC</t>
  </si>
  <si>
    <t>CAS Number 75-12-7;Molecular Weight 45.04; Sigma Grade,  ≥99.5% (GC)</t>
  </si>
  <si>
    <t>≥98% (TLC), ISO 9001</t>
  </si>
  <si>
    <t>anhydrous, 99.8%</t>
  </si>
  <si>
    <t>liquid, 99%</t>
  </si>
  <si>
    <t>≥ 99.0 %</t>
  </si>
  <si>
    <t>≥ 99.5 %</t>
  </si>
  <si>
    <t>&gt; 99 %, czda</t>
  </si>
  <si>
    <t>≥ 99.5 %</t>
  </si>
  <si>
    <t>czda</t>
  </si>
  <si>
    <t>CAS Number 75-11-6; Molecular Weight 267.84; Sigma Grade, ≥99%</t>
  </si>
  <si>
    <t>bursztynian sodu</t>
  </si>
  <si>
    <t>CAS Number 101-68-8, monomer do syntezy poliuretanów, czystość 98%</t>
  </si>
  <si>
    <t>crystalline</t>
  </si>
  <si>
    <t>CAS Number 4687-94-9</t>
  </si>
  <si>
    <t>ReagentPlus®, 99%</t>
  </si>
  <si>
    <t>&gt;95%</t>
  </si>
  <si>
    <t>contains hydroquinone as inhibitor, ≥96%</t>
  </si>
  <si>
    <t>Detergent niejonowy stosowany do rozpuszczania białek związanych z błoną.</t>
  </si>
  <si>
    <t>CAS Number 4235-95-4; Molecular Weight 786.11; lyophilized powder; ≥99%</t>
  </si>
  <si>
    <t xml:space="preserve">CAS Number 67232-81-9; Molecular Weight 744.95, czystość ≥99% (TLC), </t>
  </si>
  <si>
    <t>CAS Number 24730-31-2; Molecular Weight 1036.34; Sigma Grade,  ≥98.0% (HPLC)</t>
  </si>
  <si>
    <t>250 mg</t>
  </si>
  <si>
    <t>100mg</t>
  </si>
  <si>
    <t>1l</t>
  </si>
  <si>
    <t>500ml</t>
  </si>
  <si>
    <t>250 ML</t>
  </si>
  <si>
    <t>10 mg</t>
  </si>
  <si>
    <t xml:space="preserve">100 mg </t>
  </si>
  <si>
    <t>Na2CO3 64mM and NaHCO3 20mM in water, IC eluent concentrate (20x) for Metrosep A Supp 5, do chromatografu jonowego</t>
  </si>
  <si>
    <t>2.5l</t>
  </si>
  <si>
    <t xml:space="preserve">61905-2.5L </t>
  </si>
  <si>
    <t>HNO3 34 mM and Dipicolinic acid 14 mM in water, IC eluent concentrate (20x) for Metrosep C 4, do chromatografu jonowego</t>
  </si>
  <si>
    <t xml:space="preserve">318728-500ML </t>
  </si>
  <si>
    <t>Bromocresol Green/Methyl Red</t>
  </si>
  <si>
    <t>mixed indicator solution</t>
  </si>
  <si>
    <t>50g</t>
  </si>
  <si>
    <t>M0529-1L</t>
  </si>
  <si>
    <t>494356-100ML</t>
  </si>
  <si>
    <t xml:space="preserve">62414-2.5L </t>
  </si>
  <si>
    <t>P9789-100MG</t>
  </si>
  <si>
    <t>P6354-100MG</t>
  </si>
  <si>
    <t>E6383-5G</t>
  </si>
  <si>
    <t>648465-10GM</t>
  </si>
  <si>
    <t>V3700-25G</t>
  </si>
  <si>
    <t>R95MD-10MG</t>
  </si>
  <si>
    <t>H20059-500G</t>
  </si>
  <si>
    <t>411167-250ML</t>
  </si>
  <si>
    <t>309281-100G</t>
  </si>
  <si>
    <t>256439-500G</t>
  </si>
  <si>
    <t>158429-100G</t>
  </si>
  <si>
    <t>224731-500G</t>
  </si>
  <si>
    <t>440140-500ML</t>
  </si>
  <si>
    <t>324558-1L</t>
  </si>
  <si>
    <t>N3641-100MG</t>
  </si>
  <si>
    <t>F9037-100ML</t>
  </si>
  <si>
    <t>31581-250MG</t>
  </si>
  <si>
    <t xml:space="preserve"> 11365-1KG</t>
  </si>
  <si>
    <t>71859-100G</t>
  </si>
  <si>
    <t>779342-500ML</t>
  </si>
  <si>
    <t>G5768-10L</t>
  </si>
  <si>
    <t>Gamborg B-5</t>
  </si>
  <si>
    <t>Pożywka hodowlana dla roślin typu Gamborg B-5 w proszku</t>
  </si>
  <si>
    <t>10l/32g</t>
  </si>
  <si>
    <t>135011-100G</t>
  </si>
  <si>
    <t>1,2-Dihydroxybenzene</t>
  </si>
  <si>
    <t>Czystość do oznaczania aktywności enzymatycznej</t>
  </si>
  <si>
    <t>D13208-100G</t>
  </si>
  <si>
    <t>1,4-Diaminobutane</t>
  </si>
  <si>
    <t>481973-100MG</t>
  </si>
  <si>
    <t>D12384-25G</t>
  </si>
  <si>
    <t>3,3′-Diaminobenzidine</t>
  </si>
  <si>
    <t>77332-100MG</t>
  </si>
  <si>
    <t>Peroxidase from horseradish</t>
  </si>
  <si>
    <t>W222305-1KG</t>
  </si>
  <si>
    <t>short-chain triacylglycerol that mainly occurs in butter. It shows potent anti-cancer property.</t>
  </si>
  <si>
    <t>Caprylic Acid</t>
  </si>
  <si>
    <t>purum, ≥98.0% (GC)</t>
  </si>
  <si>
    <t>Ammonium  peroxodisulfate</t>
  </si>
  <si>
    <t xml:space="preserve">	puriss. p.a., ACS reagent, ≥98.0% (RT)</t>
  </si>
  <si>
    <t xml:space="preserve">D9132
</t>
  </si>
  <si>
    <t>powder, green</t>
  </si>
  <si>
    <t xml:space="preserve"> 34851-1L</t>
  </si>
  <si>
    <t xml:space="preserve"> D209317-1KG</t>
  </si>
  <si>
    <t>&gt;98%, cz.d.a.</t>
  </si>
  <si>
    <t>436909-500ML</t>
  </si>
  <si>
    <t>Diurethane dimethacrylate, mixture of isomers</t>
  </si>
  <si>
    <t>nr CAS: 72869-86-4, próba ≥97%, contains MEHQ as inhibitor</t>
  </si>
  <si>
    <t xml:space="preserve"> P6354-1G</t>
  </si>
  <si>
    <t>I2255-10G</t>
  </si>
  <si>
    <t>Inulin</t>
  </si>
  <si>
    <t xml:space="preserve"> reagent grade, ≥90%</t>
  </si>
  <si>
    <t xml:space="preserve"> S3523-10MG</t>
  </si>
  <si>
    <t>10mg</t>
  </si>
  <si>
    <t>P4394-1G</t>
  </si>
  <si>
    <t>cisplatyna</t>
  </si>
  <si>
    <t>badanie sorpcji, usuwania cytostatyku z wód</t>
  </si>
  <si>
    <t>I1892-100G</t>
  </si>
  <si>
    <t>Ibuprofen sodium salt</t>
  </si>
  <si>
    <t>analytical standard, ≥98% (GC)</t>
  </si>
  <si>
    <t>PHR1528-200MG</t>
  </si>
  <si>
    <t>200mg</t>
  </si>
  <si>
    <t>Potassium bromide</t>
  </si>
  <si>
    <t>for IR spectroscopy Uvasol</t>
  </si>
  <si>
    <t>CBR01097-1G</t>
  </si>
  <si>
    <t>[(5-Methyl-1,3,4-oxadiazol-2-yl)thio]acetic acid</t>
  </si>
  <si>
    <t>CAS: 842966-64-4</t>
  </si>
  <si>
    <t>A75633-100G</t>
  </si>
  <si>
    <t>2-Amino-3-methylpyridine</t>
  </si>
  <si>
    <t>CAS: 1603-40-3; 95%</t>
  </si>
  <si>
    <t>123080-100G</t>
  </si>
  <si>
    <t>2-Amino-4-methylpyridine</t>
  </si>
  <si>
    <t>CAS: 695-34-1; 99%</t>
  </si>
  <si>
    <t>A75684-10G</t>
  </si>
  <si>
    <t>2-Amino-5-methylpyridine</t>
  </si>
  <si>
    <t>CAS: 1603-41-4; 99%</t>
  </si>
  <si>
    <t>A75706-100G</t>
  </si>
  <si>
    <t>2-Amino-6-methylpyridine</t>
  </si>
  <si>
    <t>CAS: 1824-81-3; 98%</t>
  </si>
  <si>
    <t>759597-5G</t>
  </si>
  <si>
    <t>4,4′-Stilbenedicarboxylic acid</t>
  </si>
  <si>
    <t>Zinc acetate dihydrate</t>
  </si>
  <si>
    <t>puriss. p.a., ACS reagent, ≥99.0% (KT)</t>
  </si>
  <si>
    <t xml:space="preserve">250 g </t>
  </si>
  <si>
    <t>46070-250G-F</t>
  </si>
  <si>
    <t>Ethyl cellulose</t>
  </si>
  <si>
    <t>nr CAS 9004-57-3</t>
  </si>
  <si>
    <t>372595-25G</t>
  </si>
  <si>
    <t>Siarczek ołowiu (II)</t>
  </si>
  <si>
    <t>nr CAS1314-87-0</t>
  </si>
  <si>
    <t>380679-50G</t>
  </si>
  <si>
    <t>Zirconium(IV) oxynitrate hydrate</t>
  </si>
  <si>
    <t>czystość: 99,99%</t>
  </si>
  <si>
    <t>cena jedn netto</t>
  </si>
  <si>
    <t>stawka vat</t>
  </si>
  <si>
    <t>248614-500G</t>
  </si>
  <si>
    <t>cena jedn brutto</t>
  </si>
  <si>
    <t>wartość brutto</t>
  </si>
  <si>
    <t>wartość netto</t>
  </si>
  <si>
    <t>Oxaliplatyna</t>
  </si>
  <si>
    <t>Eluent anionowy - sodium bicarbonate/ sodium carbonate concentrate do chromatografu jonowego</t>
  </si>
  <si>
    <t>Eluent kationowy - Nitric acid/Dipicolinic acid concentrate 2.5L</t>
  </si>
  <si>
    <t>Bisphenol A glycerolate (1 glycerol/phenol) diacrylate</t>
  </si>
  <si>
    <t>Bisphenol A glycerolate (1 glycerol/phenol) dimethacrylate</t>
  </si>
  <si>
    <t>Chlorek potasu</t>
  </si>
  <si>
    <t>Azotan(V) potasu</t>
  </si>
  <si>
    <t>Manganian(VIII) potasu</t>
  </si>
  <si>
    <t>Nadtlenek wodoru, 30 %, czda</t>
  </si>
  <si>
    <t>Chlorek sodu</t>
  </si>
  <si>
    <r>
      <t>CAS:100-31-2, C</t>
    </r>
    <r>
      <rPr>
        <vertAlign val="subscript"/>
        <sz val="9"/>
        <color theme="1"/>
        <rFont val="Calibri"/>
        <family val="2"/>
        <charset val="238"/>
      </rPr>
      <t>16</t>
    </r>
    <r>
      <rPr>
        <sz val="9"/>
        <color theme="1"/>
        <rFont val="Calibri"/>
        <family val="2"/>
        <charset val="238"/>
      </rPr>
      <t>H</t>
    </r>
    <r>
      <rPr>
        <vertAlign val="subscript"/>
        <sz val="9"/>
        <color theme="1"/>
        <rFont val="Calibri"/>
        <family val="2"/>
        <charset val="238"/>
      </rPr>
      <t>12</t>
    </r>
    <r>
      <rPr>
        <sz val="9"/>
        <color theme="1"/>
        <rFont val="Calibri"/>
        <family val="2"/>
        <charset val="238"/>
      </rPr>
      <t>O</t>
    </r>
    <r>
      <rPr>
        <vertAlign val="subscript"/>
        <sz val="9"/>
        <color theme="1"/>
        <rFont val="Calibri"/>
        <family val="2"/>
        <charset val="238"/>
      </rPr>
      <t>4</t>
    </r>
    <r>
      <rPr>
        <sz val="9"/>
        <color theme="1"/>
        <rFont val="Calibri"/>
        <family val="2"/>
        <charset val="238"/>
      </rPr>
      <t>, 98%</t>
    </r>
  </si>
  <si>
    <r>
      <t>Disodu wodorofosforan dihydrat Na</t>
    </r>
    <r>
      <rPr>
        <vertAlign val="sub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>HPO</t>
    </r>
    <r>
      <rPr>
        <vertAlign val="subscript"/>
        <sz val="9"/>
        <rFont val="Calibri"/>
        <family val="2"/>
        <charset val="238"/>
        <scheme val="minor"/>
      </rPr>
      <t>4</t>
    </r>
    <r>
      <rPr>
        <sz val="9"/>
        <rFont val="Calibri"/>
        <family val="2"/>
        <charset val="238"/>
        <scheme val="minor"/>
      </rPr>
      <t>·2H</t>
    </r>
    <r>
      <rPr>
        <vertAlign val="sub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>O</t>
    </r>
  </si>
  <si>
    <t>25mg</t>
  </si>
  <si>
    <t>nr katalogowy</t>
  </si>
  <si>
    <t>TP/75-2023/DZP-p - Formularz asortymentowo - cenowy Merck Life Science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</si>
</sst>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vertAlign val="subscript"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</font>
    <font>
      <vertAlign val="subscript"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/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Protection="1">
      <protection locked="0"/>
    </xf>
    <xf numFmtId="0" fontId="5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3">
    <cellStyle name="Hiperłącze" xfId="1" builtinId="8"/>
    <cellStyle name="Hiperłącze 2" xfId="2" xr:uid="{00000000-0005-0000-0000-000001000000}"/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CC"/>
      <color rgb="FFCC99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73"/>
  <sheetViews>
    <sheetView showGridLines="0" tabSelected="1" zoomScale="120" zoomScaleNormal="120" zoomScaleSheetLayoutView="90" workbookViewId="0">
      <pane ySplit="2" topLeftCell="A3" activePane="bottomLeft" state="frozen"/>
      <selection pane="bottomLeft" activeCell="C10" sqref="C10"/>
    </sheetView>
  </sheetViews>
  <sheetFormatPr defaultColWidth="9.140625" defaultRowHeight="29.25" customHeight="1" x14ac:dyDescent="0.2"/>
  <cols>
    <col min="1" max="1" width="4.140625" style="1" bestFit="1" customWidth="1"/>
    <col min="2" max="2" width="34.85546875" style="3" customWidth="1"/>
    <col min="3" max="3" width="18.42578125" style="2" customWidth="1"/>
    <col min="4" max="4" width="33.5703125" style="3" customWidth="1"/>
    <col min="5" max="5" width="9.85546875" style="2" customWidth="1"/>
    <col min="6" max="6" width="12.42578125" style="2" customWidth="1"/>
    <col min="7" max="7" width="6.42578125" style="2" customWidth="1"/>
    <col min="8" max="8" width="10.7109375" style="2" customWidth="1"/>
    <col min="9" max="9" width="6.42578125" style="4" customWidth="1"/>
    <col min="10" max="10" width="11.85546875" style="4" customWidth="1"/>
    <col min="11" max="11" width="11.7109375" style="4" hidden="1" customWidth="1"/>
    <col min="12" max="12" width="13.7109375" style="4" hidden="1" customWidth="1"/>
    <col min="13" max="73" width="9.140625" style="4"/>
    <col min="74" max="16384" width="9.140625" style="1"/>
  </cols>
  <sheetData>
    <row r="1" spans="1:12" ht="29.25" customHeight="1" x14ac:dyDescent="0.2">
      <c r="B1" s="71" t="s">
        <v>219</v>
      </c>
    </row>
    <row r="2" spans="1:12" ht="48" x14ac:dyDescent="0.2">
      <c r="A2" s="5"/>
      <c r="B2" s="6" t="s">
        <v>0</v>
      </c>
      <c r="C2" s="6" t="s">
        <v>218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199</v>
      </c>
      <c r="I2" s="6" t="s">
        <v>200</v>
      </c>
      <c r="J2" s="6" t="s">
        <v>202</v>
      </c>
      <c r="K2" s="6" t="s">
        <v>204</v>
      </c>
      <c r="L2" s="6" t="s">
        <v>203</v>
      </c>
    </row>
    <row r="3" spans="1:12" ht="29.25" customHeight="1" x14ac:dyDescent="0.2">
      <c r="A3" s="7">
        <v>1</v>
      </c>
      <c r="B3" s="8" t="s">
        <v>44</v>
      </c>
      <c r="C3" s="9" t="s">
        <v>148</v>
      </c>
      <c r="D3" s="10" t="s">
        <v>66</v>
      </c>
      <c r="E3" s="11" t="s">
        <v>5</v>
      </c>
      <c r="F3" s="11" t="s">
        <v>90</v>
      </c>
      <c r="G3" s="11">
        <v>30</v>
      </c>
      <c r="H3" s="12">
        <v>63</v>
      </c>
      <c r="I3" s="11">
        <v>23</v>
      </c>
      <c r="J3" s="12">
        <f>H3*1.23</f>
        <v>77.489999999999995</v>
      </c>
      <c r="K3" s="12">
        <f>G3*H3</f>
        <v>1890</v>
      </c>
      <c r="L3" s="12">
        <f>G3*J3</f>
        <v>2324.6999999999998</v>
      </c>
    </row>
    <row r="4" spans="1:12" ht="29.25" customHeight="1" x14ac:dyDescent="0.2">
      <c r="A4" s="7">
        <v>2</v>
      </c>
      <c r="B4" s="13" t="s">
        <v>205</v>
      </c>
      <c r="C4" s="15" t="s">
        <v>166</v>
      </c>
      <c r="D4" s="14" t="s">
        <v>162</v>
      </c>
      <c r="E4" s="15" t="s">
        <v>5</v>
      </c>
      <c r="F4" s="15" t="s">
        <v>167</v>
      </c>
      <c r="G4" s="16">
        <v>5</v>
      </c>
      <c r="H4" s="17">
        <v>1131</v>
      </c>
      <c r="I4" s="11">
        <v>23</v>
      </c>
      <c r="J4" s="12">
        <f t="shared" ref="J4:J54" si="0">H4*1.23</f>
        <v>1391.1299999999999</v>
      </c>
      <c r="K4" s="12">
        <f t="shared" ref="K4:K54" si="1">G4*H4</f>
        <v>5655</v>
      </c>
      <c r="L4" s="12">
        <f t="shared" ref="L4:L54" si="2">G4*J4</f>
        <v>6955.65</v>
      </c>
    </row>
    <row r="5" spans="1:12" ht="29.25" customHeight="1" x14ac:dyDescent="0.2">
      <c r="A5" s="7">
        <v>3</v>
      </c>
      <c r="B5" s="18" t="s">
        <v>17</v>
      </c>
      <c r="C5" s="19">
        <v>1000292500</v>
      </c>
      <c r="D5" s="20" t="s">
        <v>26</v>
      </c>
      <c r="E5" s="9" t="s">
        <v>5</v>
      </c>
      <c r="F5" s="19" t="s">
        <v>39</v>
      </c>
      <c r="G5" s="21">
        <v>4</v>
      </c>
      <c r="H5" s="22">
        <v>104</v>
      </c>
      <c r="I5" s="11">
        <v>23</v>
      </c>
      <c r="J5" s="12">
        <f t="shared" si="0"/>
        <v>127.92</v>
      </c>
      <c r="K5" s="12">
        <f t="shared" si="1"/>
        <v>416</v>
      </c>
      <c r="L5" s="12">
        <f t="shared" si="2"/>
        <v>511.68</v>
      </c>
    </row>
    <row r="6" spans="1:12" ht="29.25" customHeight="1" x14ac:dyDescent="0.2">
      <c r="A6" s="7">
        <v>4</v>
      </c>
      <c r="B6" s="8" t="s">
        <v>171</v>
      </c>
      <c r="C6" s="23" t="s">
        <v>170</v>
      </c>
      <c r="D6" s="24" t="s">
        <v>172</v>
      </c>
      <c r="E6" s="15" t="s">
        <v>5</v>
      </c>
      <c r="F6" s="9" t="s">
        <v>31</v>
      </c>
      <c r="G6" s="25">
        <v>4</v>
      </c>
      <c r="H6" s="26">
        <v>431</v>
      </c>
      <c r="I6" s="11">
        <v>23</v>
      </c>
      <c r="J6" s="12">
        <f t="shared" si="0"/>
        <v>530.13</v>
      </c>
      <c r="K6" s="12">
        <f t="shared" si="1"/>
        <v>1724</v>
      </c>
      <c r="L6" s="12">
        <f t="shared" si="2"/>
        <v>2120.52</v>
      </c>
    </row>
    <row r="7" spans="1:12" ht="29.25" customHeight="1" x14ac:dyDescent="0.2">
      <c r="A7" s="7">
        <v>5</v>
      </c>
      <c r="B7" s="27" t="s">
        <v>47</v>
      </c>
      <c r="C7" s="9" t="s">
        <v>120</v>
      </c>
      <c r="D7" s="10" t="s">
        <v>68</v>
      </c>
      <c r="E7" s="9" t="s">
        <v>5</v>
      </c>
      <c r="F7" s="9" t="s">
        <v>89</v>
      </c>
      <c r="G7" s="11">
        <v>3</v>
      </c>
      <c r="H7" s="12">
        <v>1875</v>
      </c>
      <c r="I7" s="11">
        <v>23</v>
      </c>
      <c r="J7" s="12">
        <f t="shared" si="0"/>
        <v>2306.25</v>
      </c>
      <c r="K7" s="12">
        <f t="shared" si="1"/>
        <v>5625</v>
      </c>
      <c r="L7" s="12">
        <f t="shared" si="2"/>
        <v>6918.75</v>
      </c>
    </row>
    <row r="8" spans="1:12" ht="29.25" customHeight="1" x14ac:dyDescent="0.2">
      <c r="A8" s="7">
        <v>6</v>
      </c>
      <c r="B8" s="27" t="s">
        <v>19</v>
      </c>
      <c r="C8" s="9" t="s">
        <v>103</v>
      </c>
      <c r="D8" s="28" t="s">
        <v>28</v>
      </c>
      <c r="E8" s="9" t="s">
        <v>5</v>
      </c>
      <c r="F8" s="9" t="s">
        <v>10</v>
      </c>
      <c r="G8" s="9">
        <v>3</v>
      </c>
      <c r="H8" s="26">
        <v>188</v>
      </c>
      <c r="I8" s="11">
        <v>23</v>
      </c>
      <c r="J8" s="12">
        <f t="shared" si="0"/>
        <v>231.24</v>
      </c>
      <c r="K8" s="12">
        <f t="shared" si="1"/>
        <v>564</v>
      </c>
      <c r="L8" s="12">
        <f t="shared" si="2"/>
        <v>693.72</v>
      </c>
    </row>
    <row r="9" spans="1:12" ht="41.25" customHeight="1" x14ac:dyDescent="0.2">
      <c r="A9" s="7">
        <v>7</v>
      </c>
      <c r="B9" s="20" t="s">
        <v>206</v>
      </c>
      <c r="C9" s="11" t="s">
        <v>105</v>
      </c>
      <c r="D9" s="29" t="s">
        <v>95</v>
      </c>
      <c r="E9" s="11" t="s">
        <v>5</v>
      </c>
      <c r="F9" s="11" t="s">
        <v>96</v>
      </c>
      <c r="G9" s="11">
        <v>2</v>
      </c>
      <c r="H9" s="12">
        <v>429</v>
      </c>
      <c r="I9" s="11">
        <v>23</v>
      </c>
      <c r="J9" s="12">
        <f t="shared" si="0"/>
        <v>527.66999999999996</v>
      </c>
      <c r="K9" s="12">
        <f t="shared" si="1"/>
        <v>858</v>
      </c>
      <c r="L9" s="12">
        <f t="shared" si="2"/>
        <v>1055.3399999999999</v>
      </c>
    </row>
    <row r="10" spans="1:12" ht="38.25" customHeight="1" x14ac:dyDescent="0.2">
      <c r="A10" s="7">
        <v>8</v>
      </c>
      <c r="B10" s="29" t="s">
        <v>207</v>
      </c>
      <c r="C10" s="11" t="s">
        <v>97</v>
      </c>
      <c r="D10" s="29" t="s">
        <v>98</v>
      </c>
      <c r="E10" s="11" t="s">
        <v>5</v>
      </c>
      <c r="F10" s="11" t="s">
        <v>96</v>
      </c>
      <c r="G10" s="11">
        <v>2</v>
      </c>
      <c r="H10" s="12">
        <v>429</v>
      </c>
      <c r="I10" s="11">
        <v>23</v>
      </c>
      <c r="J10" s="12">
        <f t="shared" si="0"/>
        <v>527.66999999999996</v>
      </c>
      <c r="K10" s="12">
        <f t="shared" si="1"/>
        <v>858</v>
      </c>
      <c r="L10" s="12">
        <f t="shared" si="2"/>
        <v>1055.3399999999999</v>
      </c>
    </row>
    <row r="11" spans="1:12" ht="29.25" customHeight="1" x14ac:dyDescent="0.2">
      <c r="A11" s="7">
        <v>9</v>
      </c>
      <c r="B11" s="27" t="s">
        <v>43</v>
      </c>
      <c r="C11" s="9" t="s">
        <v>122</v>
      </c>
      <c r="D11" s="10" t="s">
        <v>65</v>
      </c>
      <c r="E11" s="9" t="s">
        <v>5</v>
      </c>
      <c r="F11" s="9" t="s">
        <v>88</v>
      </c>
      <c r="G11" s="11">
        <v>2</v>
      </c>
      <c r="H11" s="12">
        <v>293</v>
      </c>
      <c r="I11" s="11">
        <v>23</v>
      </c>
      <c r="J11" s="12">
        <f t="shared" si="0"/>
        <v>360.39</v>
      </c>
      <c r="K11" s="12">
        <f t="shared" si="1"/>
        <v>586</v>
      </c>
      <c r="L11" s="12">
        <f t="shared" si="2"/>
        <v>720.78</v>
      </c>
    </row>
    <row r="12" spans="1:12" ht="29.25" customHeight="1" x14ac:dyDescent="0.2">
      <c r="A12" s="7">
        <v>10</v>
      </c>
      <c r="B12" s="30" t="s">
        <v>127</v>
      </c>
      <c r="C12" s="31" t="s">
        <v>126</v>
      </c>
      <c r="D12" s="10" t="s">
        <v>128</v>
      </c>
      <c r="E12" s="11" t="s">
        <v>5</v>
      </c>
      <c r="F12" s="31" t="s">
        <v>129</v>
      </c>
      <c r="G12" s="11">
        <v>2</v>
      </c>
      <c r="H12" s="12">
        <v>182</v>
      </c>
      <c r="I12" s="11">
        <v>23</v>
      </c>
      <c r="J12" s="12">
        <f t="shared" si="0"/>
        <v>223.85999999999999</v>
      </c>
      <c r="K12" s="12">
        <f t="shared" si="1"/>
        <v>364</v>
      </c>
      <c r="L12" s="12">
        <f t="shared" si="2"/>
        <v>447.71999999999997</v>
      </c>
    </row>
    <row r="13" spans="1:12" ht="29.25" customHeight="1" x14ac:dyDescent="0.2">
      <c r="A13" s="7">
        <v>11</v>
      </c>
      <c r="B13" s="30" t="s">
        <v>13</v>
      </c>
      <c r="C13" s="72" t="s">
        <v>146</v>
      </c>
      <c r="D13" s="28" t="s">
        <v>147</v>
      </c>
      <c r="E13" s="11" t="s">
        <v>5</v>
      </c>
      <c r="F13" s="11" t="s">
        <v>29</v>
      </c>
      <c r="G13" s="11">
        <v>2</v>
      </c>
      <c r="H13" s="12">
        <v>1140</v>
      </c>
      <c r="I13" s="11">
        <v>23</v>
      </c>
      <c r="J13" s="12">
        <f t="shared" si="0"/>
        <v>1402.2</v>
      </c>
      <c r="K13" s="12">
        <f t="shared" si="1"/>
        <v>2280</v>
      </c>
      <c r="L13" s="12">
        <f t="shared" si="2"/>
        <v>2804.4</v>
      </c>
    </row>
    <row r="14" spans="1:12" ht="29.25" customHeight="1" x14ac:dyDescent="0.2">
      <c r="A14" s="7">
        <v>12</v>
      </c>
      <c r="B14" s="13" t="s">
        <v>161</v>
      </c>
      <c r="C14" s="15" t="s">
        <v>160</v>
      </c>
      <c r="D14" s="14" t="s">
        <v>162</v>
      </c>
      <c r="E14" s="11" t="s">
        <v>5</v>
      </c>
      <c r="F14" s="11" t="s">
        <v>41</v>
      </c>
      <c r="G14" s="32">
        <v>2</v>
      </c>
      <c r="H14" s="12">
        <v>1669</v>
      </c>
      <c r="I14" s="11">
        <v>23</v>
      </c>
      <c r="J14" s="12">
        <f t="shared" si="0"/>
        <v>2052.87</v>
      </c>
      <c r="K14" s="12">
        <f t="shared" si="1"/>
        <v>3338</v>
      </c>
      <c r="L14" s="12">
        <f t="shared" si="2"/>
        <v>4105.74</v>
      </c>
    </row>
    <row r="15" spans="1:12" ht="29.25" customHeight="1" x14ac:dyDescent="0.25">
      <c r="A15" s="7">
        <v>13</v>
      </c>
      <c r="B15" s="33" t="s">
        <v>186</v>
      </c>
      <c r="C15" s="23" t="s">
        <v>185</v>
      </c>
      <c r="D15" s="34" t="s">
        <v>215</v>
      </c>
      <c r="E15" s="23" t="s">
        <v>5</v>
      </c>
      <c r="F15" s="23" t="s">
        <v>29</v>
      </c>
      <c r="G15" s="35">
        <v>2</v>
      </c>
      <c r="H15" s="36">
        <v>1433</v>
      </c>
      <c r="I15" s="11">
        <v>23</v>
      </c>
      <c r="J15" s="12">
        <f t="shared" si="0"/>
        <v>1762.59</v>
      </c>
      <c r="K15" s="12">
        <f t="shared" si="1"/>
        <v>2866</v>
      </c>
      <c r="L15" s="12">
        <f t="shared" si="2"/>
        <v>3525.18</v>
      </c>
    </row>
    <row r="16" spans="1:12" ht="29.25" customHeight="1" x14ac:dyDescent="0.2">
      <c r="A16" s="7">
        <v>14</v>
      </c>
      <c r="B16" s="27" t="s">
        <v>57</v>
      </c>
      <c r="C16" s="9" t="s">
        <v>110</v>
      </c>
      <c r="D16" s="10" t="s">
        <v>83</v>
      </c>
      <c r="E16" s="9" t="s">
        <v>5</v>
      </c>
      <c r="F16" s="9" t="s">
        <v>6</v>
      </c>
      <c r="G16" s="11">
        <v>1</v>
      </c>
      <c r="H16" s="12">
        <v>582</v>
      </c>
      <c r="I16" s="11">
        <v>23</v>
      </c>
      <c r="J16" s="12">
        <f t="shared" si="0"/>
        <v>715.86</v>
      </c>
      <c r="K16" s="12">
        <f t="shared" si="1"/>
        <v>582</v>
      </c>
      <c r="L16" s="12">
        <f t="shared" si="2"/>
        <v>715.86</v>
      </c>
    </row>
    <row r="17" spans="1:12" ht="29.25" customHeight="1" x14ac:dyDescent="0.2">
      <c r="A17" s="7">
        <v>15</v>
      </c>
      <c r="B17" s="27" t="s">
        <v>55</v>
      </c>
      <c r="C17" s="9" t="s">
        <v>112</v>
      </c>
      <c r="D17" s="10" t="s">
        <v>81</v>
      </c>
      <c r="E17" s="9" t="s">
        <v>5</v>
      </c>
      <c r="F17" s="9" t="s">
        <v>33</v>
      </c>
      <c r="G17" s="11">
        <v>1</v>
      </c>
      <c r="H17" s="12">
        <v>210</v>
      </c>
      <c r="I17" s="11">
        <v>23</v>
      </c>
      <c r="J17" s="12">
        <f t="shared" si="0"/>
        <v>258.3</v>
      </c>
      <c r="K17" s="12">
        <f t="shared" si="1"/>
        <v>210</v>
      </c>
      <c r="L17" s="12">
        <f t="shared" si="2"/>
        <v>258.3</v>
      </c>
    </row>
    <row r="18" spans="1:12" ht="29.25" customHeight="1" x14ac:dyDescent="0.2">
      <c r="A18" s="7">
        <v>16</v>
      </c>
      <c r="B18" s="27" t="s">
        <v>60</v>
      </c>
      <c r="C18" s="9" t="s">
        <v>108</v>
      </c>
      <c r="D18" s="10" t="s">
        <v>79</v>
      </c>
      <c r="E18" s="9" t="s">
        <v>5</v>
      </c>
      <c r="F18" s="9" t="s">
        <v>29</v>
      </c>
      <c r="G18" s="11">
        <v>1</v>
      </c>
      <c r="H18" s="12">
        <v>515</v>
      </c>
      <c r="I18" s="11">
        <v>23</v>
      </c>
      <c r="J18" s="12">
        <f t="shared" si="0"/>
        <v>633.45000000000005</v>
      </c>
      <c r="K18" s="12">
        <f t="shared" si="1"/>
        <v>515</v>
      </c>
      <c r="L18" s="12">
        <f t="shared" si="2"/>
        <v>633.45000000000005</v>
      </c>
    </row>
    <row r="19" spans="1:12" ht="29.25" customHeight="1" x14ac:dyDescent="0.2">
      <c r="A19" s="7">
        <v>17</v>
      </c>
      <c r="B19" s="27" t="s">
        <v>14</v>
      </c>
      <c r="C19" s="9" t="s">
        <v>124</v>
      </c>
      <c r="D19" s="10" t="s">
        <v>22</v>
      </c>
      <c r="E19" s="9" t="s">
        <v>5</v>
      </c>
      <c r="F19" s="9" t="s">
        <v>36</v>
      </c>
      <c r="G19" s="21">
        <v>1</v>
      </c>
      <c r="H19" s="22">
        <v>579</v>
      </c>
      <c r="I19" s="11">
        <v>23</v>
      </c>
      <c r="J19" s="12">
        <f t="shared" si="0"/>
        <v>712.17</v>
      </c>
      <c r="K19" s="12">
        <f t="shared" si="1"/>
        <v>579</v>
      </c>
      <c r="L19" s="12">
        <f t="shared" si="2"/>
        <v>712.17</v>
      </c>
    </row>
    <row r="20" spans="1:12" ht="29.25" customHeight="1" x14ac:dyDescent="0.2">
      <c r="A20" s="7">
        <v>18</v>
      </c>
      <c r="B20" s="27" t="s">
        <v>49</v>
      </c>
      <c r="C20" s="9" t="s">
        <v>118</v>
      </c>
      <c r="D20" s="10" t="s">
        <v>70</v>
      </c>
      <c r="E20" s="9" t="s">
        <v>5</v>
      </c>
      <c r="F20" s="9" t="s">
        <v>91</v>
      </c>
      <c r="G20" s="11">
        <v>1</v>
      </c>
      <c r="H20" s="12">
        <v>800</v>
      </c>
      <c r="I20" s="11">
        <v>23</v>
      </c>
      <c r="J20" s="12">
        <f t="shared" si="0"/>
        <v>984</v>
      </c>
      <c r="K20" s="12">
        <f t="shared" si="1"/>
        <v>800</v>
      </c>
      <c r="L20" s="12">
        <f t="shared" si="2"/>
        <v>984</v>
      </c>
    </row>
    <row r="21" spans="1:12" ht="29.25" customHeight="1" x14ac:dyDescent="0.2">
      <c r="A21" s="7">
        <v>19</v>
      </c>
      <c r="B21" s="37" t="s">
        <v>100</v>
      </c>
      <c r="C21" s="11" t="s">
        <v>99</v>
      </c>
      <c r="D21" s="29" t="s">
        <v>101</v>
      </c>
      <c r="E21" s="11" t="s">
        <v>5</v>
      </c>
      <c r="F21" s="11" t="s">
        <v>91</v>
      </c>
      <c r="G21" s="11">
        <v>1</v>
      </c>
      <c r="H21" s="12">
        <v>357</v>
      </c>
      <c r="I21" s="11">
        <v>23</v>
      </c>
      <c r="J21" s="12">
        <f t="shared" si="0"/>
        <v>439.11</v>
      </c>
      <c r="K21" s="12">
        <f t="shared" si="1"/>
        <v>357</v>
      </c>
      <c r="L21" s="12">
        <f t="shared" si="2"/>
        <v>439.11</v>
      </c>
    </row>
    <row r="22" spans="1:12" ht="29.25" customHeight="1" x14ac:dyDescent="0.2">
      <c r="A22" s="7">
        <v>20</v>
      </c>
      <c r="B22" s="27" t="s">
        <v>54</v>
      </c>
      <c r="C22" s="9" t="s">
        <v>114</v>
      </c>
      <c r="D22" s="10" t="s">
        <v>79</v>
      </c>
      <c r="E22" s="9" t="s">
        <v>5</v>
      </c>
      <c r="F22" s="9" t="s">
        <v>7</v>
      </c>
      <c r="G22" s="11">
        <v>1</v>
      </c>
      <c r="H22" s="12">
        <v>201</v>
      </c>
      <c r="I22" s="11">
        <v>23</v>
      </c>
      <c r="J22" s="12">
        <f t="shared" si="0"/>
        <v>247.23</v>
      </c>
      <c r="K22" s="12">
        <f t="shared" si="1"/>
        <v>201</v>
      </c>
      <c r="L22" s="12">
        <f t="shared" si="2"/>
        <v>247.23</v>
      </c>
    </row>
    <row r="23" spans="1:12" ht="29.25" customHeight="1" x14ac:dyDescent="0.2">
      <c r="A23" s="7">
        <v>21</v>
      </c>
      <c r="B23" s="27" t="s">
        <v>52</v>
      </c>
      <c r="C23" s="9" t="s">
        <v>117</v>
      </c>
      <c r="D23" s="10" t="s">
        <v>77</v>
      </c>
      <c r="E23" s="9" t="s">
        <v>5</v>
      </c>
      <c r="F23" s="9" t="s">
        <v>33</v>
      </c>
      <c r="G23" s="11">
        <v>1</v>
      </c>
      <c r="H23" s="12">
        <v>210</v>
      </c>
      <c r="I23" s="11">
        <v>23</v>
      </c>
      <c r="J23" s="12">
        <f t="shared" si="0"/>
        <v>258.3</v>
      </c>
      <c r="K23" s="12">
        <f t="shared" si="1"/>
        <v>210</v>
      </c>
      <c r="L23" s="12">
        <f t="shared" si="2"/>
        <v>258.3</v>
      </c>
    </row>
    <row r="24" spans="1:12" ht="29.25" customHeight="1" x14ac:dyDescent="0.2">
      <c r="A24" s="7">
        <v>22</v>
      </c>
      <c r="B24" s="18" t="s">
        <v>42</v>
      </c>
      <c r="C24" s="9" t="s">
        <v>123</v>
      </c>
      <c r="D24" s="10" t="s">
        <v>64</v>
      </c>
      <c r="E24" s="9" t="s">
        <v>5</v>
      </c>
      <c r="F24" s="9" t="s">
        <v>41</v>
      </c>
      <c r="G24" s="11">
        <v>1</v>
      </c>
      <c r="H24" s="12">
        <v>757.1</v>
      </c>
      <c r="I24" s="11">
        <v>23</v>
      </c>
      <c r="J24" s="12">
        <f t="shared" si="0"/>
        <v>931.23300000000006</v>
      </c>
      <c r="K24" s="12">
        <f t="shared" si="1"/>
        <v>757.1</v>
      </c>
      <c r="L24" s="12">
        <f t="shared" si="2"/>
        <v>931.23300000000006</v>
      </c>
    </row>
    <row r="25" spans="1:12" ht="29.25" customHeight="1" x14ac:dyDescent="0.2">
      <c r="A25" s="7">
        <v>23</v>
      </c>
      <c r="B25" s="30" t="s">
        <v>131</v>
      </c>
      <c r="C25" s="31" t="s">
        <v>130</v>
      </c>
      <c r="D25" s="29" t="s">
        <v>132</v>
      </c>
      <c r="E25" s="11" t="s">
        <v>5</v>
      </c>
      <c r="F25" s="11" t="s">
        <v>36</v>
      </c>
      <c r="G25" s="11">
        <v>1</v>
      </c>
      <c r="H25" s="12">
        <v>120</v>
      </c>
      <c r="I25" s="11">
        <v>23</v>
      </c>
      <c r="J25" s="12">
        <f t="shared" si="0"/>
        <v>147.6</v>
      </c>
      <c r="K25" s="12">
        <f t="shared" si="1"/>
        <v>120</v>
      </c>
      <c r="L25" s="12">
        <f t="shared" si="2"/>
        <v>147.6</v>
      </c>
    </row>
    <row r="26" spans="1:12" ht="29.25" customHeight="1" x14ac:dyDescent="0.2">
      <c r="A26" s="7">
        <v>24</v>
      </c>
      <c r="B26" s="30" t="s">
        <v>134</v>
      </c>
      <c r="C26" s="31" t="s">
        <v>133</v>
      </c>
      <c r="D26" s="29" t="s">
        <v>132</v>
      </c>
      <c r="E26" s="11" t="s">
        <v>5</v>
      </c>
      <c r="F26" s="11" t="s">
        <v>36</v>
      </c>
      <c r="G26" s="11">
        <v>1</v>
      </c>
      <c r="H26" s="12">
        <v>294</v>
      </c>
      <c r="I26" s="11">
        <v>23</v>
      </c>
      <c r="J26" s="12">
        <f t="shared" si="0"/>
        <v>361.62</v>
      </c>
      <c r="K26" s="12">
        <f t="shared" si="1"/>
        <v>294</v>
      </c>
      <c r="L26" s="12">
        <f t="shared" si="2"/>
        <v>361.62</v>
      </c>
    </row>
    <row r="27" spans="1:12" ht="29.25" customHeight="1" x14ac:dyDescent="0.2">
      <c r="A27" s="7">
        <v>25</v>
      </c>
      <c r="B27" s="30" t="s">
        <v>58</v>
      </c>
      <c r="C27" s="31" t="s">
        <v>135</v>
      </c>
      <c r="D27" s="29" t="s">
        <v>132</v>
      </c>
      <c r="E27" s="11" t="s">
        <v>5</v>
      </c>
      <c r="F27" s="11" t="s">
        <v>89</v>
      </c>
      <c r="G27" s="11">
        <v>1</v>
      </c>
      <c r="H27" s="12">
        <v>103</v>
      </c>
      <c r="I27" s="11">
        <v>23</v>
      </c>
      <c r="J27" s="12">
        <f t="shared" si="0"/>
        <v>126.69</v>
      </c>
      <c r="K27" s="12">
        <f t="shared" si="1"/>
        <v>103</v>
      </c>
      <c r="L27" s="12">
        <f t="shared" si="2"/>
        <v>126.69</v>
      </c>
    </row>
    <row r="28" spans="1:12" ht="29.25" customHeight="1" x14ac:dyDescent="0.2">
      <c r="A28" s="7">
        <v>26</v>
      </c>
      <c r="B28" s="30" t="s">
        <v>137</v>
      </c>
      <c r="C28" s="31" t="s">
        <v>136</v>
      </c>
      <c r="D28" s="29" t="s">
        <v>132</v>
      </c>
      <c r="E28" s="11" t="s">
        <v>5</v>
      </c>
      <c r="F28" s="11" t="s">
        <v>6</v>
      </c>
      <c r="G28" s="11">
        <v>1</v>
      </c>
      <c r="H28" s="12">
        <v>480</v>
      </c>
      <c r="I28" s="11">
        <v>23</v>
      </c>
      <c r="J28" s="12">
        <f t="shared" si="0"/>
        <v>590.4</v>
      </c>
      <c r="K28" s="12">
        <f t="shared" si="1"/>
        <v>480</v>
      </c>
      <c r="L28" s="12">
        <f t="shared" si="2"/>
        <v>590.4</v>
      </c>
    </row>
    <row r="29" spans="1:12" ht="29.25" customHeight="1" x14ac:dyDescent="0.2">
      <c r="A29" s="7">
        <v>27</v>
      </c>
      <c r="B29" s="30" t="s">
        <v>139</v>
      </c>
      <c r="C29" s="31" t="s">
        <v>138</v>
      </c>
      <c r="D29" s="29" t="s">
        <v>132</v>
      </c>
      <c r="E29" s="11" t="s">
        <v>5</v>
      </c>
      <c r="F29" s="11" t="s">
        <v>89</v>
      </c>
      <c r="G29" s="11">
        <v>1</v>
      </c>
      <c r="H29" s="12">
        <v>417</v>
      </c>
      <c r="I29" s="11">
        <v>23</v>
      </c>
      <c r="J29" s="12">
        <f t="shared" si="0"/>
        <v>512.91</v>
      </c>
      <c r="K29" s="12">
        <f t="shared" si="1"/>
        <v>417</v>
      </c>
      <c r="L29" s="12">
        <f t="shared" si="2"/>
        <v>512.91</v>
      </c>
    </row>
    <row r="30" spans="1:12" ht="29.25" customHeight="1" x14ac:dyDescent="0.2">
      <c r="A30" s="7">
        <v>28</v>
      </c>
      <c r="B30" s="37" t="s">
        <v>45</v>
      </c>
      <c r="C30" s="11" t="s">
        <v>140</v>
      </c>
      <c r="D30" s="28" t="s">
        <v>141</v>
      </c>
      <c r="E30" s="11" t="s">
        <v>5</v>
      </c>
      <c r="F30" s="11" t="s">
        <v>41</v>
      </c>
      <c r="G30" s="11">
        <v>1</v>
      </c>
      <c r="H30" s="12">
        <v>0</v>
      </c>
      <c r="I30" s="11">
        <v>23</v>
      </c>
      <c r="J30" s="12">
        <f t="shared" si="0"/>
        <v>0</v>
      </c>
      <c r="K30" s="12">
        <f t="shared" si="1"/>
        <v>0</v>
      </c>
      <c r="L30" s="12">
        <f t="shared" si="2"/>
        <v>0</v>
      </c>
    </row>
    <row r="31" spans="1:12" ht="29.25" customHeight="1" x14ac:dyDescent="0.2">
      <c r="A31" s="7">
        <v>29</v>
      </c>
      <c r="B31" s="37" t="s">
        <v>142</v>
      </c>
      <c r="C31" s="38">
        <v>8001920100</v>
      </c>
      <c r="D31" s="28" t="s">
        <v>143</v>
      </c>
      <c r="E31" s="11" t="s">
        <v>5</v>
      </c>
      <c r="F31" s="11" t="s">
        <v>36</v>
      </c>
      <c r="G31" s="11">
        <v>1</v>
      </c>
      <c r="H31" s="12">
        <v>101</v>
      </c>
      <c r="I31" s="11">
        <v>23</v>
      </c>
      <c r="J31" s="12">
        <f t="shared" si="0"/>
        <v>124.23</v>
      </c>
      <c r="K31" s="12">
        <f t="shared" si="1"/>
        <v>101</v>
      </c>
      <c r="L31" s="12">
        <f t="shared" si="2"/>
        <v>124.23</v>
      </c>
    </row>
    <row r="32" spans="1:12" ht="29.25" customHeight="1" x14ac:dyDescent="0.2">
      <c r="A32" s="7">
        <v>30</v>
      </c>
      <c r="B32" s="20" t="s">
        <v>144</v>
      </c>
      <c r="C32" s="38" t="s">
        <v>201</v>
      </c>
      <c r="D32" s="28" t="s">
        <v>145</v>
      </c>
      <c r="E32" s="11" t="s">
        <v>5</v>
      </c>
      <c r="F32" s="11" t="s">
        <v>9</v>
      </c>
      <c r="G32" s="11">
        <v>1</v>
      </c>
      <c r="H32" s="12">
        <v>139</v>
      </c>
      <c r="I32" s="11">
        <v>23</v>
      </c>
      <c r="J32" s="12">
        <f t="shared" si="0"/>
        <v>170.97</v>
      </c>
      <c r="K32" s="12">
        <f t="shared" si="1"/>
        <v>139</v>
      </c>
      <c r="L32" s="12">
        <f t="shared" si="2"/>
        <v>170.97</v>
      </c>
    </row>
    <row r="33" spans="1:12" ht="29.25" customHeight="1" x14ac:dyDescent="0.2">
      <c r="A33" s="7">
        <v>31</v>
      </c>
      <c r="B33" s="39" t="s">
        <v>164</v>
      </c>
      <c r="C33" s="9" t="s">
        <v>163</v>
      </c>
      <c r="D33" s="10" t="s">
        <v>165</v>
      </c>
      <c r="E33" s="9" t="s">
        <v>5</v>
      </c>
      <c r="F33" s="9" t="s">
        <v>7</v>
      </c>
      <c r="G33" s="25">
        <v>1</v>
      </c>
      <c r="H33" s="26">
        <v>574</v>
      </c>
      <c r="I33" s="11">
        <v>23</v>
      </c>
      <c r="J33" s="12">
        <f t="shared" si="0"/>
        <v>706.02</v>
      </c>
      <c r="K33" s="12">
        <f t="shared" si="1"/>
        <v>574</v>
      </c>
      <c r="L33" s="12">
        <f t="shared" si="2"/>
        <v>706.02</v>
      </c>
    </row>
    <row r="34" spans="1:12" ht="29.25" customHeight="1" x14ac:dyDescent="0.2">
      <c r="A34" s="7">
        <v>32</v>
      </c>
      <c r="B34" s="39" t="s">
        <v>168</v>
      </c>
      <c r="C34" s="9">
        <v>1049070100</v>
      </c>
      <c r="D34" s="10" t="s">
        <v>169</v>
      </c>
      <c r="E34" s="9" t="s">
        <v>5</v>
      </c>
      <c r="F34" s="9" t="s">
        <v>7</v>
      </c>
      <c r="G34" s="25">
        <v>1</v>
      </c>
      <c r="H34" s="26">
        <v>191</v>
      </c>
      <c r="I34" s="11">
        <v>23</v>
      </c>
      <c r="J34" s="12">
        <f t="shared" si="0"/>
        <v>234.93</v>
      </c>
      <c r="K34" s="12">
        <f t="shared" si="1"/>
        <v>191</v>
      </c>
      <c r="L34" s="12">
        <f t="shared" si="2"/>
        <v>234.93</v>
      </c>
    </row>
    <row r="35" spans="1:12" ht="29.25" customHeight="1" x14ac:dyDescent="0.2">
      <c r="A35" s="7">
        <v>33</v>
      </c>
      <c r="B35" s="33" t="s">
        <v>174</v>
      </c>
      <c r="C35" s="23" t="s">
        <v>173</v>
      </c>
      <c r="D35" s="40" t="s">
        <v>175</v>
      </c>
      <c r="E35" s="15" t="s">
        <v>5</v>
      </c>
      <c r="F35" s="9" t="s">
        <v>36</v>
      </c>
      <c r="G35" s="25">
        <v>1</v>
      </c>
      <c r="H35" s="26">
        <v>218</v>
      </c>
      <c r="I35" s="11">
        <v>23</v>
      </c>
      <c r="J35" s="12">
        <f t="shared" si="0"/>
        <v>268.14</v>
      </c>
      <c r="K35" s="12">
        <f t="shared" si="1"/>
        <v>218</v>
      </c>
      <c r="L35" s="12">
        <f t="shared" si="2"/>
        <v>268.14</v>
      </c>
    </row>
    <row r="36" spans="1:12" ht="29.25" customHeight="1" x14ac:dyDescent="0.2">
      <c r="A36" s="7">
        <v>34</v>
      </c>
      <c r="B36" s="8" t="s">
        <v>177</v>
      </c>
      <c r="C36" s="23" t="s">
        <v>176</v>
      </c>
      <c r="D36" s="10" t="s">
        <v>178</v>
      </c>
      <c r="E36" s="15" t="s">
        <v>5</v>
      </c>
      <c r="F36" s="9" t="s">
        <v>36</v>
      </c>
      <c r="G36" s="25">
        <v>1</v>
      </c>
      <c r="H36" s="26">
        <v>154</v>
      </c>
      <c r="I36" s="11">
        <v>23</v>
      </c>
      <c r="J36" s="12">
        <f t="shared" si="0"/>
        <v>189.42</v>
      </c>
      <c r="K36" s="12">
        <f t="shared" si="1"/>
        <v>154</v>
      </c>
      <c r="L36" s="12">
        <f t="shared" si="2"/>
        <v>189.42</v>
      </c>
    </row>
    <row r="37" spans="1:12" ht="29.25" customHeight="1" x14ac:dyDescent="0.2">
      <c r="A37" s="7">
        <v>35</v>
      </c>
      <c r="B37" s="8" t="s">
        <v>180</v>
      </c>
      <c r="C37" s="23" t="s">
        <v>179</v>
      </c>
      <c r="D37" s="10" t="s">
        <v>181</v>
      </c>
      <c r="E37" s="15" t="s">
        <v>5</v>
      </c>
      <c r="F37" s="9" t="s">
        <v>30</v>
      </c>
      <c r="G37" s="25">
        <v>1</v>
      </c>
      <c r="H37" s="26">
        <v>119</v>
      </c>
      <c r="I37" s="11">
        <v>23</v>
      </c>
      <c r="J37" s="12">
        <f t="shared" si="0"/>
        <v>146.37</v>
      </c>
      <c r="K37" s="12">
        <f t="shared" si="1"/>
        <v>119</v>
      </c>
      <c r="L37" s="12">
        <f t="shared" si="2"/>
        <v>146.37</v>
      </c>
    </row>
    <row r="38" spans="1:12" ht="29.25" customHeight="1" x14ac:dyDescent="0.2">
      <c r="A38" s="7">
        <v>36</v>
      </c>
      <c r="B38" s="8" t="s">
        <v>183</v>
      </c>
      <c r="C38" s="23" t="s">
        <v>182</v>
      </c>
      <c r="D38" s="41" t="s">
        <v>184</v>
      </c>
      <c r="E38" s="15" t="s">
        <v>5</v>
      </c>
      <c r="F38" s="9" t="s">
        <v>36</v>
      </c>
      <c r="G38" s="25">
        <v>1</v>
      </c>
      <c r="H38" s="26">
        <v>114</v>
      </c>
      <c r="I38" s="11">
        <v>23</v>
      </c>
      <c r="J38" s="12">
        <f t="shared" si="0"/>
        <v>140.22</v>
      </c>
      <c r="K38" s="12">
        <f t="shared" si="1"/>
        <v>114</v>
      </c>
      <c r="L38" s="12">
        <f t="shared" si="2"/>
        <v>140.22</v>
      </c>
    </row>
    <row r="39" spans="1:12" ht="29.25" customHeight="1" x14ac:dyDescent="0.2">
      <c r="A39" s="7">
        <v>37</v>
      </c>
      <c r="B39" s="8" t="s">
        <v>187</v>
      </c>
      <c r="C39" s="38">
        <v>1088020250</v>
      </c>
      <c r="D39" s="34" t="s">
        <v>188</v>
      </c>
      <c r="E39" s="15" t="s">
        <v>5</v>
      </c>
      <c r="F39" s="9" t="s">
        <v>189</v>
      </c>
      <c r="G39" s="25">
        <v>1</v>
      </c>
      <c r="H39" s="26">
        <v>101</v>
      </c>
      <c r="I39" s="11">
        <v>23</v>
      </c>
      <c r="J39" s="12">
        <f t="shared" si="0"/>
        <v>124.23</v>
      </c>
      <c r="K39" s="12">
        <f t="shared" si="1"/>
        <v>101</v>
      </c>
      <c r="L39" s="12">
        <f t="shared" si="2"/>
        <v>124.23</v>
      </c>
    </row>
    <row r="40" spans="1:12" ht="29.25" customHeight="1" x14ac:dyDescent="0.2">
      <c r="A40" s="7">
        <v>38</v>
      </c>
      <c r="B40" s="42" t="s">
        <v>191</v>
      </c>
      <c r="C40" s="73" t="s">
        <v>190</v>
      </c>
      <c r="D40" s="43" t="s">
        <v>192</v>
      </c>
      <c r="E40" s="44" t="s">
        <v>5</v>
      </c>
      <c r="F40" s="45" t="s">
        <v>38</v>
      </c>
      <c r="G40" s="46">
        <v>1</v>
      </c>
      <c r="H40" s="47">
        <v>474</v>
      </c>
      <c r="I40" s="11">
        <v>23</v>
      </c>
      <c r="J40" s="12">
        <f t="shared" si="0"/>
        <v>583.02</v>
      </c>
      <c r="K40" s="12">
        <f t="shared" si="1"/>
        <v>474</v>
      </c>
      <c r="L40" s="12">
        <f t="shared" si="2"/>
        <v>583.02</v>
      </c>
    </row>
    <row r="41" spans="1:12" ht="29.25" customHeight="1" x14ac:dyDescent="0.2">
      <c r="A41" s="7">
        <v>39</v>
      </c>
      <c r="B41" s="48" t="s">
        <v>194</v>
      </c>
      <c r="C41" s="45" t="s">
        <v>193</v>
      </c>
      <c r="D41" s="43" t="s">
        <v>195</v>
      </c>
      <c r="E41" s="44" t="s">
        <v>5</v>
      </c>
      <c r="F41" s="45" t="s">
        <v>6</v>
      </c>
      <c r="G41" s="46">
        <v>1</v>
      </c>
      <c r="H41" s="47">
        <v>468</v>
      </c>
      <c r="I41" s="11">
        <v>23</v>
      </c>
      <c r="J41" s="12">
        <f t="shared" si="0"/>
        <v>575.64</v>
      </c>
      <c r="K41" s="12">
        <f t="shared" si="1"/>
        <v>468</v>
      </c>
      <c r="L41" s="12">
        <f t="shared" si="2"/>
        <v>575.64</v>
      </c>
    </row>
    <row r="42" spans="1:12" ht="29.25" customHeight="1" x14ac:dyDescent="0.2">
      <c r="A42" s="7">
        <v>40</v>
      </c>
      <c r="B42" s="49" t="s">
        <v>197</v>
      </c>
      <c r="C42" s="50" t="s">
        <v>196</v>
      </c>
      <c r="D42" s="51" t="s">
        <v>198</v>
      </c>
      <c r="E42" s="44" t="s">
        <v>5</v>
      </c>
      <c r="F42" s="50" t="s">
        <v>102</v>
      </c>
      <c r="G42" s="52">
        <v>1</v>
      </c>
      <c r="H42" s="53">
        <v>481</v>
      </c>
      <c r="I42" s="11">
        <v>23</v>
      </c>
      <c r="J42" s="12">
        <f t="shared" si="0"/>
        <v>591.63</v>
      </c>
      <c r="K42" s="12">
        <f t="shared" si="1"/>
        <v>481</v>
      </c>
      <c r="L42" s="12">
        <f t="shared" si="2"/>
        <v>591.63</v>
      </c>
    </row>
    <row r="43" spans="1:12" ht="29.25" customHeight="1" x14ac:dyDescent="0.2">
      <c r="A43" s="7">
        <v>41</v>
      </c>
      <c r="B43" s="10" t="s">
        <v>11</v>
      </c>
      <c r="C43" s="31" t="s">
        <v>125</v>
      </c>
      <c r="D43" s="29" t="s">
        <v>20</v>
      </c>
      <c r="E43" s="31" t="s">
        <v>5</v>
      </c>
      <c r="F43" s="31" t="s">
        <v>37</v>
      </c>
      <c r="G43" s="21">
        <v>4</v>
      </c>
      <c r="H43" s="22">
        <v>182</v>
      </c>
      <c r="I43" s="11">
        <v>23</v>
      </c>
      <c r="J43" s="12">
        <f t="shared" si="0"/>
        <v>223.85999999999999</v>
      </c>
      <c r="K43" s="12">
        <f t="shared" si="1"/>
        <v>728</v>
      </c>
      <c r="L43" s="12">
        <f t="shared" si="2"/>
        <v>895.43999999999994</v>
      </c>
    </row>
    <row r="44" spans="1:12" ht="29.25" customHeight="1" x14ac:dyDescent="0.2">
      <c r="A44" s="7">
        <v>42</v>
      </c>
      <c r="B44" s="39" t="s">
        <v>16</v>
      </c>
      <c r="C44" s="9" t="s">
        <v>149</v>
      </c>
      <c r="D44" s="10" t="s">
        <v>25</v>
      </c>
      <c r="E44" s="11" t="s">
        <v>5</v>
      </c>
      <c r="F44" s="11" t="s">
        <v>41</v>
      </c>
      <c r="G44" s="11">
        <v>1</v>
      </c>
      <c r="H44" s="12">
        <v>429</v>
      </c>
      <c r="I44" s="11">
        <v>23</v>
      </c>
      <c r="J44" s="12">
        <f t="shared" si="0"/>
        <v>527.66999999999996</v>
      </c>
      <c r="K44" s="12">
        <f t="shared" si="1"/>
        <v>429</v>
      </c>
      <c r="L44" s="12">
        <f t="shared" si="2"/>
        <v>527.66999999999996</v>
      </c>
    </row>
    <row r="45" spans="1:12" ht="29.25" customHeight="1" x14ac:dyDescent="0.2">
      <c r="A45" s="7">
        <v>43</v>
      </c>
      <c r="B45" s="29" t="s">
        <v>62</v>
      </c>
      <c r="C45" s="31" t="s">
        <v>106</v>
      </c>
      <c r="D45" s="29" t="s">
        <v>86</v>
      </c>
      <c r="E45" s="31" t="s">
        <v>5</v>
      </c>
      <c r="F45" s="9" t="s">
        <v>217</v>
      </c>
      <c r="G45" s="70">
        <v>40</v>
      </c>
      <c r="H45" s="12">
        <v>888</v>
      </c>
      <c r="I45" s="11">
        <v>23</v>
      </c>
      <c r="J45" s="12">
        <f t="shared" si="0"/>
        <v>1092.24</v>
      </c>
      <c r="K45" s="12">
        <f t="shared" si="1"/>
        <v>35520</v>
      </c>
      <c r="L45" s="12">
        <f t="shared" si="2"/>
        <v>43689.599999999999</v>
      </c>
    </row>
    <row r="46" spans="1:12" ht="29.25" customHeight="1" x14ac:dyDescent="0.2">
      <c r="A46" s="7">
        <v>44</v>
      </c>
      <c r="B46" s="29" t="s">
        <v>61</v>
      </c>
      <c r="C46" s="31" t="s">
        <v>107</v>
      </c>
      <c r="D46" s="29" t="s">
        <v>85</v>
      </c>
      <c r="E46" s="31" t="s">
        <v>5</v>
      </c>
      <c r="F46" s="31" t="s">
        <v>94</v>
      </c>
      <c r="G46" s="11">
        <v>10</v>
      </c>
      <c r="H46" s="12">
        <v>401</v>
      </c>
      <c r="I46" s="11">
        <v>23</v>
      </c>
      <c r="J46" s="12">
        <f t="shared" si="0"/>
        <v>493.23</v>
      </c>
      <c r="K46" s="12">
        <f t="shared" si="1"/>
        <v>4010</v>
      </c>
      <c r="L46" s="12">
        <f t="shared" si="2"/>
        <v>4932.3</v>
      </c>
    </row>
    <row r="47" spans="1:12" ht="29.25" customHeight="1" x14ac:dyDescent="0.25">
      <c r="A47" s="7">
        <v>45</v>
      </c>
      <c r="B47" s="54" t="s">
        <v>216</v>
      </c>
      <c r="C47" s="15">
        <v>1065800500</v>
      </c>
      <c r="D47" s="14" t="s">
        <v>150</v>
      </c>
      <c r="E47" s="11" t="s">
        <v>5</v>
      </c>
      <c r="F47" s="11" t="s">
        <v>9</v>
      </c>
      <c r="G47" s="11">
        <v>10</v>
      </c>
      <c r="H47" s="12">
        <v>33</v>
      </c>
      <c r="I47" s="11">
        <v>23</v>
      </c>
      <c r="J47" s="12">
        <f t="shared" si="0"/>
        <v>40.589999999999996</v>
      </c>
      <c r="K47" s="12">
        <f t="shared" si="1"/>
        <v>330</v>
      </c>
      <c r="L47" s="12">
        <f t="shared" si="2"/>
        <v>405.9</v>
      </c>
    </row>
    <row r="48" spans="1:12" ht="29.25" customHeight="1" x14ac:dyDescent="0.2">
      <c r="A48" s="7">
        <v>46</v>
      </c>
      <c r="B48" s="39" t="s">
        <v>61</v>
      </c>
      <c r="C48" s="9" t="s">
        <v>154</v>
      </c>
      <c r="D48" s="10" t="s">
        <v>85</v>
      </c>
      <c r="E48" s="11" t="s">
        <v>5</v>
      </c>
      <c r="F48" s="11" t="s">
        <v>31</v>
      </c>
      <c r="G48" s="11">
        <v>10</v>
      </c>
      <c r="H48" s="12">
        <v>1914</v>
      </c>
      <c r="I48" s="11">
        <v>23</v>
      </c>
      <c r="J48" s="12">
        <f t="shared" si="0"/>
        <v>2354.2199999999998</v>
      </c>
      <c r="K48" s="12">
        <f t="shared" si="1"/>
        <v>19140</v>
      </c>
      <c r="L48" s="12">
        <f t="shared" si="2"/>
        <v>23542.199999999997</v>
      </c>
    </row>
    <row r="49" spans="1:12" ht="29.25" customHeight="1" x14ac:dyDescent="0.2">
      <c r="A49" s="7">
        <v>47</v>
      </c>
      <c r="B49" s="13" t="s">
        <v>156</v>
      </c>
      <c r="C49" s="15" t="s">
        <v>155</v>
      </c>
      <c r="D49" s="10" t="s">
        <v>157</v>
      </c>
      <c r="E49" s="11" t="s">
        <v>5</v>
      </c>
      <c r="F49" s="11" t="s">
        <v>30</v>
      </c>
      <c r="G49" s="11">
        <v>10</v>
      </c>
      <c r="H49" s="12">
        <v>305</v>
      </c>
      <c r="I49" s="11">
        <v>0</v>
      </c>
      <c r="J49" s="12">
        <f>H49*1</f>
        <v>305</v>
      </c>
      <c r="K49" s="12">
        <f t="shared" si="1"/>
        <v>3050</v>
      </c>
      <c r="L49" s="12">
        <f t="shared" si="2"/>
        <v>3050</v>
      </c>
    </row>
    <row r="50" spans="1:12" ht="29.25" customHeight="1" x14ac:dyDescent="0.2">
      <c r="A50" s="7">
        <v>48</v>
      </c>
      <c r="B50" s="55" t="s">
        <v>59</v>
      </c>
      <c r="C50" s="56" t="s">
        <v>109</v>
      </c>
      <c r="D50" s="55" t="s">
        <v>84</v>
      </c>
      <c r="E50" s="9" t="s">
        <v>5</v>
      </c>
      <c r="F50" s="56" t="s">
        <v>8</v>
      </c>
      <c r="G50" s="11">
        <v>6</v>
      </c>
      <c r="H50" s="12">
        <v>482</v>
      </c>
      <c r="I50" s="11">
        <v>23</v>
      </c>
      <c r="J50" s="12">
        <f t="shared" si="0"/>
        <v>592.86</v>
      </c>
      <c r="K50" s="12">
        <f t="shared" si="1"/>
        <v>2892</v>
      </c>
      <c r="L50" s="12">
        <f t="shared" si="2"/>
        <v>3557.16</v>
      </c>
    </row>
    <row r="51" spans="1:12" ht="29.25" customHeight="1" x14ac:dyDescent="0.2">
      <c r="A51" s="7">
        <v>49</v>
      </c>
      <c r="B51" s="27" t="s">
        <v>214</v>
      </c>
      <c r="C51" s="9">
        <v>1064040500</v>
      </c>
      <c r="D51" s="10" t="s">
        <v>74</v>
      </c>
      <c r="E51" s="9" t="s">
        <v>5</v>
      </c>
      <c r="F51" s="9" t="s">
        <v>33</v>
      </c>
      <c r="G51" s="11">
        <v>6</v>
      </c>
      <c r="H51" s="12">
        <v>25</v>
      </c>
      <c r="I51" s="11">
        <v>23</v>
      </c>
      <c r="J51" s="12">
        <f t="shared" si="0"/>
        <v>30.75</v>
      </c>
      <c r="K51" s="12">
        <f t="shared" si="1"/>
        <v>150</v>
      </c>
      <c r="L51" s="12">
        <f t="shared" si="2"/>
        <v>184.5</v>
      </c>
    </row>
    <row r="52" spans="1:12" ht="29.25" customHeight="1" x14ac:dyDescent="0.2">
      <c r="A52" s="7">
        <v>50</v>
      </c>
      <c r="B52" s="10" t="s">
        <v>50</v>
      </c>
      <c r="C52" s="31">
        <v>1043671000</v>
      </c>
      <c r="D52" s="29" t="s">
        <v>71</v>
      </c>
      <c r="E52" s="9" t="s">
        <v>5</v>
      </c>
      <c r="F52" s="9" t="s">
        <v>34</v>
      </c>
      <c r="G52" s="11">
        <v>5</v>
      </c>
      <c r="H52" s="12">
        <v>60</v>
      </c>
      <c r="I52" s="11">
        <v>23</v>
      </c>
      <c r="J52" s="12">
        <f t="shared" si="0"/>
        <v>73.8</v>
      </c>
      <c r="K52" s="12">
        <f t="shared" si="1"/>
        <v>300</v>
      </c>
      <c r="L52" s="12">
        <f t="shared" si="2"/>
        <v>369</v>
      </c>
    </row>
    <row r="53" spans="1:12" ht="29.25" customHeight="1" x14ac:dyDescent="0.2">
      <c r="A53" s="7">
        <v>51</v>
      </c>
      <c r="B53" s="27" t="s">
        <v>46</v>
      </c>
      <c r="C53" s="9" t="s">
        <v>121</v>
      </c>
      <c r="D53" s="10" t="s">
        <v>67</v>
      </c>
      <c r="E53" s="9" t="s">
        <v>5</v>
      </c>
      <c r="F53" s="9" t="s">
        <v>32</v>
      </c>
      <c r="G53" s="11">
        <v>4</v>
      </c>
      <c r="H53" s="12">
        <v>435</v>
      </c>
      <c r="I53" s="11">
        <v>23</v>
      </c>
      <c r="J53" s="12">
        <f t="shared" si="0"/>
        <v>535.04999999999995</v>
      </c>
      <c r="K53" s="12">
        <f t="shared" si="1"/>
        <v>1740</v>
      </c>
      <c r="L53" s="12">
        <f t="shared" si="2"/>
        <v>2140.1999999999998</v>
      </c>
    </row>
    <row r="54" spans="1:12" ht="29.25" customHeight="1" x14ac:dyDescent="0.2">
      <c r="A54" s="7">
        <v>52</v>
      </c>
      <c r="B54" s="10" t="s">
        <v>213</v>
      </c>
      <c r="C54" s="9">
        <v>1072091000</v>
      </c>
      <c r="D54" s="10" t="s">
        <v>75</v>
      </c>
      <c r="E54" s="9" t="s">
        <v>5</v>
      </c>
      <c r="F54" s="9" t="s">
        <v>34</v>
      </c>
      <c r="G54" s="11">
        <v>4</v>
      </c>
      <c r="H54" s="12">
        <v>34</v>
      </c>
      <c r="I54" s="11">
        <v>23</v>
      </c>
      <c r="J54" s="12">
        <f t="shared" si="0"/>
        <v>41.82</v>
      </c>
      <c r="K54" s="12">
        <f t="shared" si="1"/>
        <v>136</v>
      </c>
      <c r="L54" s="12">
        <f t="shared" si="2"/>
        <v>167.28</v>
      </c>
    </row>
    <row r="55" spans="1:12" ht="29.25" customHeight="1" x14ac:dyDescent="0.2">
      <c r="A55" s="7">
        <v>53</v>
      </c>
      <c r="B55" s="10" t="s">
        <v>212</v>
      </c>
      <c r="C55" s="9">
        <v>1050820250</v>
      </c>
      <c r="D55" s="10" t="s">
        <v>73</v>
      </c>
      <c r="E55" s="9" t="s">
        <v>5</v>
      </c>
      <c r="F55" s="9" t="s">
        <v>35</v>
      </c>
      <c r="G55" s="11">
        <v>4</v>
      </c>
      <c r="H55" s="12">
        <v>62</v>
      </c>
      <c r="I55" s="11">
        <v>23</v>
      </c>
      <c r="J55" s="12">
        <f t="shared" ref="J55:J68" si="3">H55*1.23</f>
        <v>76.260000000000005</v>
      </c>
      <c r="K55" s="12">
        <f t="shared" ref="K55:K68" si="4">G55*H55</f>
        <v>248</v>
      </c>
      <c r="L55" s="12">
        <f t="shared" ref="L55:L68" si="5">G55*J55</f>
        <v>305.04000000000002</v>
      </c>
    </row>
    <row r="56" spans="1:12" ht="29.25" customHeight="1" x14ac:dyDescent="0.2">
      <c r="A56" s="7">
        <v>54</v>
      </c>
      <c r="B56" s="27" t="s">
        <v>211</v>
      </c>
      <c r="C56" s="31">
        <v>1050630500</v>
      </c>
      <c r="D56" s="29" t="s">
        <v>71</v>
      </c>
      <c r="E56" s="9" t="s">
        <v>5</v>
      </c>
      <c r="F56" s="9" t="s">
        <v>33</v>
      </c>
      <c r="G56" s="11">
        <v>3</v>
      </c>
      <c r="H56" s="12">
        <v>90</v>
      </c>
      <c r="I56" s="11">
        <v>23</v>
      </c>
      <c r="J56" s="12">
        <f t="shared" si="3"/>
        <v>110.7</v>
      </c>
      <c r="K56" s="12">
        <f t="shared" si="4"/>
        <v>270</v>
      </c>
      <c r="L56" s="12">
        <f t="shared" si="5"/>
        <v>332.1</v>
      </c>
    </row>
    <row r="57" spans="1:12" ht="29.25" customHeight="1" x14ac:dyDescent="0.2">
      <c r="A57" s="7">
        <v>55</v>
      </c>
      <c r="B57" s="29" t="s">
        <v>210</v>
      </c>
      <c r="C57" s="31">
        <v>1049360500</v>
      </c>
      <c r="D57" s="29" t="s">
        <v>72</v>
      </c>
      <c r="E57" s="9" t="s">
        <v>5</v>
      </c>
      <c r="F57" s="31" t="s">
        <v>33</v>
      </c>
      <c r="G57" s="11">
        <v>3</v>
      </c>
      <c r="H57" s="12">
        <v>31</v>
      </c>
      <c r="I57" s="11">
        <v>23</v>
      </c>
      <c r="J57" s="12">
        <f t="shared" si="3"/>
        <v>38.130000000000003</v>
      </c>
      <c r="K57" s="12">
        <f t="shared" si="4"/>
        <v>93</v>
      </c>
      <c r="L57" s="12">
        <f t="shared" si="5"/>
        <v>114.39000000000001</v>
      </c>
    </row>
    <row r="58" spans="1:12" ht="29.25" customHeight="1" x14ac:dyDescent="0.2">
      <c r="A58" s="7">
        <v>56</v>
      </c>
      <c r="B58" s="29" t="s">
        <v>56</v>
      </c>
      <c r="C58" s="31" t="s">
        <v>111</v>
      </c>
      <c r="D58" s="29" t="s">
        <v>82</v>
      </c>
      <c r="E58" s="31" t="s">
        <v>5</v>
      </c>
      <c r="F58" s="31" t="s">
        <v>93</v>
      </c>
      <c r="G58" s="11">
        <v>2</v>
      </c>
      <c r="H58" s="12">
        <v>1020</v>
      </c>
      <c r="I58" s="11">
        <v>23</v>
      </c>
      <c r="J58" s="12">
        <f t="shared" si="3"/>
        <v>1254.5999999999999</v>
      </c>
      <c r="K58" s="12">
        <f t="shared" si="4"/>
        <v>2040</v>
      </c>
      <c r="L58" s="12">
        <f t="shared" si="5"/>
        <v>2509.1999999999998</v>
      </c>
    </row>
    <row r="59" spans="1:12" ht="29.25" customHeight="1" x14ac:dyDescent="0.2">
      <c r="A59" s="7">
        <v>57</v>
      </c>
      <c r="B59" s="10" t="s">
        <v>209</v>
      </c>
      <c r="C59" s="31" t="s">
        <v>104</v>
      </c>
      <c r="D59" s="29" t="s">
        <v>24</v>
      </c>
      <c r="E59" s="31" t="s">
        <v>5</v>
      </c>
      <c r="F59" s="31" t="s">
        <v>40</v>
      </c>
      <c r="G59" s="21">
        <v>2</v>
      </c>
      <c r="H59" s="22">
        <v>274</v>
      </c>
      <c r="I59" s="11">
        <v>23</v>
      </c>
      <c r="J59" s="12">
        <f t="shared" si="3"/>
        <v>337.02</v>
      </c>
      <c r="K59" s="12">
        <f t="shared" si="4"/>
        <v>548</v>
      </c>
      <c r="L59" s="12">
        <f t="shared" si="5"/>
        <v>674.04</v>
      </c>
    </row>
    <row r="60" spans="1:12" ht="29.25" customHeight="1" x14ac:dyDescent="0.2">
      <c r="A60" s="7">
        <v>58</v>
      </c>
      <c r="B60" s="29" t="s">
        <v>208</v>
      </c>
      <c r="C60" s="31" t="s">
        <v>113</v>
      </c>
      <c r="D60" s="29" t="s">
        <v>80</v>
      </c>
      <c r="E60" s="31" t="s">
        <v>5</v>
      </c>
      <c r="F60" s="31" t="s">
        <v>92</v>
      </c>
      <c r="G60" s="11">
        <v>2</v>
      </c>
      <c r="H60" s="12">
        <v>268</v>
      </c>
      <c r="I60" s="11">
        <v>23</v>
      </c>
      <c r="J60" s="12">
        <f t="shared" si="3"/>
        <v>329.64</v>
      </c>
      <c r="K60" s="12">
        <f t="shared" si="4"/>
        <v>536</v>
      </c>
      <c r="L60" s="12">
        <f t="shared" si="5"/>
        <v>659.28</v>
      </c>
    </row>
    <row r="61" spans="1:12" ht="29.25" customHeight="1" x14ac:dyDescent="0.2">
      <c r="A61" s="7">
        <v>59</v>
      </c>
      <c r="B61" s="27" t="s">
        <v>48</v>
      </c>
      <c r="C61" s="9" t="s">
        <v>119</v>
      </c>
      <c r="D61" s="10" t="s">
        <v>69</v>
      </c>
      <c r="E61" s="9" t="s">
        <v>5</v>
      </c>
      <c r="F61" s="9" t="s">
        <v>90</v>
      </c>
      <c r="G61" s="11">
        <v>2</v>
      </c>
      <c r="H61" s="12">
        <v>330</v>
      </c>
      <c r="I61" s="11">
        <v>23</v>
      </c>
      <c r="J61" s="12">
        <f t="shared" si="3"/>
        <v>405.9</v>
      </c>
      <c r="K61" s="12">
        <f t="shared" si="4"/>
        <v>660</v>
      </c>
      <c r="L61" s="12">
        <f t="shared" si="5"/>
        <v>811.8</v>
      </c>
    </row>
    <row r="62" spans="1:12" ht="29.25" customHeight="1" x14ac:dyDescent="0.2">
      <c r="A62" s="7">
        <v>60</v>
      </c>
      <c r="B62" s="10" t="s">
        <v>12</v>
      </c>
      <c r="C62" s="31">
        <v>8035981000</v>
      </c>
      <c r="D62" s="29" t="s">
        <v>21</v>
      </c>
      <c r="E62" s="31" t="s">
        <v>5</v>
      </c>
      <c r="F62" s="31" t="s">
        <v>34</v>
      </c>
      <c r="G62" s="21">
        <v>2</v>
      </c>
      <c r="H62" s="22">
        <v>147</v>
      </c>
      <c r="I62" s="11">
        <v>23</v>
      </c>
      <c r="J62" s="12">
        <f t="shared" si="3"/>
        <v>180.81</v>
      </c>
      <c r="K62" s="12">
        <f t="shared" si="4"/>
        <v>294</v>
      </c>
      <c r="L62" s="12">
        <f t="shared" si="5"/>
        <v>361.62</v>
      </c>
    </row>
    <row r="63" spans="1:12" ht="29.25" customHeight="1" x14ac:dyDescent="0.2">
      <c r="A63" s="7">
        <v>61</v>
      </c>
      <c r="B63" s="39" t="s">
        <v>63</v>
      </c>
      <c r="C63" s="9" t="s">
        <v>158</v>
      </c>
      <c r="D63" s="10" t="s">
        <v>87</v>
      </c>
      <c r="E63" s="11" t="s">
        <v>5</v>
      </c>
      <c r="F63" s="11" t="s">
        <v>159</v>
      </c>
      <c r="G63" s="11">
        <v>2</v>
      </c>
      <c r="H63" s="12">
        <v>980</v>
      </c>
      <c r="I63" s="11">
        <v>23</v>
      </c>
      <c r="J63" s="12">
        <f t="shared" si="3"/>
        <v>1205.4000000000001</v>
      </c>
      <c r="K63" s="12">
        <f t="shared" si="4"/>
        <v>1960</v>
      </c>
      <c r="L63" s="12">
        <f t="shared" si="5"/>
        <v>2410.8000000000002</v>
      </c>
    </row>
    <row r="64" spans="1:12" ht="29.25" customHeight="1" x14ac:dyDescent="0.2">
      <c r="A64" s="7">
        <v>62</v>
      </c>
      <c r="B64" s="29" t="s">
        <v>53</v>
      </c>
      <c r="C64" s="9" t="s">
        <v>115</v>
      </c>
      <c r="D64" s="10" t="s">
        <v>78</v>
      </c>
      <c r="E64" s="31" t="s">
        <v>5</v>
      </c>
      <c r="F64" s="9" t="s">
        <v>33</v>
      </c>
      <c r="G64" s="11">
        <v>1</v>
      </c>
      <c r="H64" s="12">
        <v>228</v>
      </c>
      <c r="I64" s="11">
        <v>23</v>
      </c>
      <c r="J64" s="12">
        <f t="shared" si="3"/>
        <v>280.44</v>
      </c>
      <c r="K64" s="12">
        <f t="shared" si="4"/>
        <v>228</v>
      </c>
      <c r="L64" s="12">
        <f t="shared" si="5"/>
        <v>280.44</v>
      </c>
    </row>
    <row r="65" spans="1:12" ht="29.25" customHeight="1" x14ac:dyDescent="0.2">
      <c r="A65" s="7">
        <v>63</v>
      </c>
      <c r="B65" s="29" t="s">
        <v>51</v>
      </c>
      <c r="C65" s="31" t="s">
        <v>116</v>
      </c>
      <c r="D65" s="29" t="s">
        <v>76</v>
      </c>
      <c r="E65" s="31" t="s">
        <v>5</v>
      </c>
      <c r="F65" s="31" t="s">
        <v>7</v>
      </c>
      <c r="G65" s="11">
        <v>1</v>
      </c>
      <c r="H65" s="12">
        <v>321</v>
      </c>
      <c r="I65" s="11">
        <v>23</v>
      </c>
      <c r="J65" s="12">
        <f t="shared" si="3"/>
        <v>394.83</v>
      </c>
      <c r="K65" s="12">
        <f t="shared" si="4"/>
        <v>321</v>
      </c>
      <c r="L65" s="12">
        <f t="shared" si="5"/>
        <v>394.83</v>
      </c>
    </row>
    <row r="66" spans="1:12" ht="29.25" customHeight="1" x14ac:dyDescent="0.2">
      <c r="A66" s="7">
        <v>64</v>
      </c>
      <c r="B66" s="57" t="s">
        <v>152</v>
      </c>
      <c r="C66" s="9" t="s">
        <v>151</v>
      </c>
      <c r="D66" s="14" t="s">
        <v>153</v>
      </c>
      <c r="E66" s="11" t="s">
        <v>5</v>
      </c>
      <c r="F66" s="11" t="s">
        <v>91</v>
      </c>
      <c r="G66" s="11">
        <v>1</v>
      </c>
      <c r="H66" s="12">
        <v>474</v>
      </c>
      <c r="I66" s="11">
        <v>23</v>
      </c>
      <c r="J66" s="12">
        <f t="shared" si="3"/>
        <v>583.02</v>
      </c>
      <c r="K66" s="12">
        <f t="shared" si="4"/>
        <v>474</v>
      </c>
      <c r="L66" s="12">
        <f t="shared" si="5"/>
        <v>583.02</v>
      </c>
    </row>
    <row r="67" spans="1:12" ht="29.25" customHeight="1" x14ac:dyDescent="0.2">
      <c r="A67" s="7">
        <v>65</v>
      </c>
      <c r="B67" s="18" t="s">
        <v>18</v>
      </c>
      <c r="C67" s="19">
        <v>1060352500</v>
      </c>
      <c r="D67" s="20" t="s">
        <v>27</v>
      </c>
      <c r="E67" s="9" t="s">
        <v>5</v>
      </c>
      <c r="F67" s="19" t="s">
        <v>39</v>
      </c>
      <c r="G67" s="21">
        <v>16</v>
      </c>
      <c r="H67" s="22">
        <v>120</v>
      </c>
      <c r="I67" s="11">
        <v>23</v>
      </c>
      <c r="J67" s="12">
        <f t="shared" si="3"/>
        <v>147.6</v>
      </c>
      <c r="K67" s="12">
        <f t="shared" si="4"/>
        <v>1920</v>
      </c>
      <c r="L67" s="12">
        <f t="shared" si="5"/>
        <v>2361.6</v>
      </c>
    </row>
    <row r="68" spans="1:12" ht="29.25" customHeight="1" x14ac:dyDescent="0.2">
      <c r="A68" s="7">
        <v>66</v>
      </c>
      <c r="B68" s="58" t="s">
        <v>15</v>
      </c>
      <c r="C68" s="21">
        <v>1081012500</v>
      </c>
      <c r="D68" s="58" t="s">
        <v>23</v>
      </c>
      <c r="E68" s="21" t="s">
        <v>5</v>
      </c>
      <c r="F68" s="21" t="s">
        <v>39</v>
      </c>
      <c r="G68" s="21">
        <v>2</v>
      </c>
      <c r="H68" s="22">
        <v>359</v>
      </c>
      <c r="I68" s="11">
        <v>23</v>
      </c>
      <c r="J68" s="12">
        <f t="shared" si="3"/>
        <v>441.57</v>
      </c>
      <c r="K68" s="12">
        <f t="shared" si="4"/>
        <v>718</v>
      </c>
      <c r="L68" s="12">
        <f t="shared" si="5"/>
        <v>883.14</v>
      </c>
    </row>
    <row r="69" spans="1:12" ht="29.25" customHeight="1" x14ac:dyDescent="0.2">
      <c r="A69" s="7"/>
      <c r="B69" s="58"/>
      <c r="C69" s="21"/>
      <c r="D69" s="58"/>
      <c r="E69" s="21"/>
      <c r="F69" s="21"/>
      <c r="G69" s="21"/>
      <c r="H69" s="22"/>
      <c r="I69" s="11"/>
      <c r="J69" s="12"/>
      <c r="K69" s="59">
        <f>SUM(K3:K68)</f>
        <v>114518.1</v>
      </c>
      <c r="L69" s="59">
        <f>SUM(L3:L68)</f>
        <v>140155.76299999998</v>
      </c>
    </row>
    <row r="70" spans="1:12" ht="29.25" customHeight="1" x14ac:dyDescent="0.2">
      <c r="A70" s="60"/>
      <c r="B70" s="61"/>
      <c r="C70" s="62"/>
      <c r="D70" s="61"/>
      <c r="E70" s="62"/>
      <c r="F70" s="62"/>
      <c r="G70" s="62"/>
      <c r="H70" s="63"/>
      <c r="I70" s="64"/>
      <c r="J70" s="65"/>
      <c r="K70" s="66"/>
      <c r="L70" s="66"/>
    </row>
    <row r="71" spans="1:12" ht="29.25" customHeight="1" x14ac:dyDescent="0.2">
      <c r="A71" s="67"/>
      <c r="B71" s="68"/>
      <c r="C71" s="69"/>
      <c r="D71" s="68"/>
      <c r="E71" s="69"/>
      <c r="F71" s="69"/>
      <c r="G71" s="69"/>
      <c r="H71" s="69"/>
      <c r="I71" s="67"/>
      <c r="J71" s="67"/>
      <c r="K71" s="67"/>
      <c r="L71" s="67"/>
    </row>
    <row r="72" spans="1:12" ht="29.25" customHeight="1" x14ac:dyDescent="0.2">
      <c r="A72" s="67"/>
      <c r="B72" s="68"/>
      <c r="C72" s="69"/>
      <c r="D72" s="68"/>
      <c r="E72" s="69"/>
      <c r="F72" s="69"/>
      <c r="G72" s="69"/>
      <c r="H72" s="69"/>
      <c r="I72" s="67"/>
      <c r="J72" s="67"/>
      <c r="K72" s="67"/>
      <c r="L72" s="67"/>
    </row>
    <row r="73" spans="1:12" ht="29.25" customHeight="1" x14ac:dyDescent="0.2">
      <c r="A73" s="67"/>
      <c r="B73" s="68"/>
      <c r="C73" s="69"/>
      <c r="D73" s="68"/>
      <c r="E73" s="69"/>
      <c r="F73" s="69"/>
      <c r="G73" s="69"/>
      <c r="H73" s="69"/>
      <c r="I73" s="67"/>
      <c r="J73" s="67"/>
      <c r="K73" s="67"/>
      <c r="L73" s="67"/>
    </row>
  </sheetData>
  <autoFilter ref="B2:BU69" xr:uid="{00000000-0009-0000-0000-000000000000}"/>
  <conditionalFormatting sqref="C2:C30 C33:C38 C40:C1048576">
    <cfRule type="duplicateValues" dxfId="0" priority="60"/>
  </conditionalFormatting>
  <pageMargins left="0.31496062992125984" right="0.70866141732283472" top="0.35433070866141736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 uzupełnienia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2023-12-20T12:01:05Z</dcterms:modified>
</cp:coreProperties>
</file>