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Jazz i muzyka estrad.II st." sheetId="1" r:id="rId1"/>
  </sheets>
  <definedNames>
    <definedName name="_xlnm.Print_Area" localSheetId="0">'Jazz i muzyka estrad.II st.'!$B$2:$AP$81</definedName>
  </definedNames>
  <calcPr fullCalcOnLoad="1"/>
</workbook>
</file>

<file path=xl/sharedStrings.xml><?xml version="1.0" encoding="utf-8"?>
<sst xmlns="http://schemas.openxmlformats.org/spreadsheetml/2006/main" count="242" uniqueCount="146">
  <si>
    <t>Kierunek:</t>
  </si>
  <si>
    <t>jazz i muzyka estradowa</t>
  </si>
  <si>
    <t>Specjalność studiów:</t>
  </si>
  <si>
    <t>Poziom studiów:</t>
  </si>
  <si>
    <t xml:space="preserve">drugiego stopnia </t>
  </si>
  <si>
    <t>Profil studiów:</t>
  </si>
  <si>
    <t>ogólnoakademicki</t>
  </si>
  <si>
    <t>Forma studiów:</t>
  </si>
  <si>
    <t>stacjonarne</t>
  </si>
  <si>
    <t>Kod</t>
  </si>
  <si>
    <t>Punkty ECTS</t>
  </si>
  <si>
    <t>Wymiar godzin (łączny)</t>
  </si>
  <si>
    <t>Rok I</t>
  </si>
  <si>
    <t>Rok II</t>
  </si>
  <si>
    <t>Razem</t>
  </si>
  <si>
    <t>Rodzaj zajęć</t>
  </si>
  <si>
    <t>WY</t>
  </si>
  <si>
    <t>CA</t>
  </si>
  <si>
    <t>LB</t>
  </si>
  <si>
    <t>KW</t>
  </si>
  <si>
    <t>SM</t>
  </si>
  <si>
    <t>Forma zal.</t>
  </si>
  <si>
    <t>A</t>
  </si>
  <si>
    <t>2J01</t>
  </si>
  <si>
    <t>Współczesna harmonia jazzowa</t>
  </si>
  <si>
    <t>z</t>
  </si>
  <si>
    <t>2J02</t>
  </si>
  <si>
    <t>Kompozycja i aranżacja</t>
  </si>
  <si>
    <t>2J03</t>
  </si>
  <si>
    <t>Historia polskiej muzyki jazzowej i rozrywkowej</t>
  </si>
  <si>
    <t>2J04</t>
  </si>
  <si>
    <t>Literatura współczesnego jazzu</t>
  </si>
  <si>
    <t>2J05</t>
  </si>
  <si>
    <t>2J07</t>
  </si>
  <si>
    <t>2J08</t>
  </si>
  <si>
    <t>Fortepian jazzowy z elementami improwizacji</t>
  </si>
  <si>
    <t>2J09</t>
  </si>
  <si>
    <t>Współczesne techniki nagraniowe</t>
  </si>
  <si>
    <t>2J10</t>
  </si>
  <si>
    <t>Kreacja wizerunku artystycznego</t>
  </si>
  <si>
    <t>2J11</t>
  </si>
  <si>
    <t>Seminarium magisterskie</t>
  </si>
  <si>
    <t>B</t>
  </si>
  <si>
    <t>2J12</t>
  </si>
  <si>
    <t>2J13</t>
  </si>
  <si>
    <t>Zespół wokalny</t>
  </si>
  <si>
    <t>Język obcy</t>
  </si>
  <si>
    <t>Wykład ogólnouniwersytecki</t>
  </si>
  <si>
    <t>Razem B</t>
  </si>
  <si>
    <t>wykonawstwo instrumentalne</t>
  </si>
  <si>
    <t>C</t>
  </si>
  <si>
    <t>Instrument główny</t>
  </si>
  <si>
    <t>Improwizacja instrumentalna</t>
  </si>
  <si>
    <t>Aranżacjia komputerowa i produkcja muzyczna</t>
  </si>
  <si>
    <t>Razem wykonawstwo instrumentalne</t>
  </si>
  <si>
    <t>wykonawstwo wokalne</t>
  </si>
  <si>
    <t>Śpiew z improwizacją</t>
  </si>
  <si>
    <t>1+a1/3</t>
  </si>
  <si>
    <t>Razem  wykonawstwo wokalne</t>
  </si>
  <si>
    <t>Razem A+B+C</t>
  </si>
  <si>
    <t>Punkty ECTS sumowane z semestrów / godziny w semestrach</t>
  </si>
  <si>
    <t>1.</t>
  </si>
  <si>
    <t>3.</t>
  </si>
  <si>
    <t>4.</t>
  </si>
  <si>
    <t>5.</t>
  </si>
  <si>
    <t>Rodzaj zajęć: WY-wykład, CA-ćwiczenia, LB-laboratorium, KW-konwersatorium, SM-seminarium</t>
  </si>
  <si>
    <t>6.</t>
  </si>
  <si>
    <t xml:space="preserve">Forma zaliczenia: E- egzamin, z- zaliczenie z oceną </t>
  </si>
  <si>
    <t xml:space="preserve">Zatwierdzono na posiedzeniu     </t>
  </si>
  <si>
    <t>Senatu w dniu:</t>
  </si>
  <si>
    <t>2.</t>
  </si>
  <si>
    <t>E</t>
  </si>
  <si>
    <t>2J06</t>
  </si>
  <si>
    <t>2J20i</t>
  </si>
  <si>
    <t>2J24w</t>
  </si>
  <si>
    <t xml:space="preserve">Propedeutyka sceny we współczesnej wokalistyce </t>
  </si>
  <si>
    <t>Zespół instrumentalny - blues/rock/pop</t>
  </si>
  <si>
    <t>Liczba osób w grupie na zajęciach indywidualnych</t>
  </si>
  <si>
    <t>2J25w</t>
  </si>
  <si>
    <t>semestr 1</t>
  </si>
  <si>
    <t>semestr 2</t>
  </si>
  <si>
    <t>semestr 3</t>
  </si>
  <si>
    <t>semestr 4</t>
  </si>
  <si>
    <t>Instrument główny - magisterski dyplom artystyczny</t>
  </si>
  <si>
    <t>2J26w</t>
  </si>
  <si>
    <t>Śpiew z improwizacją - magisterski dyplom artystyczny</t>
  </si>
  <si>
    <t>UNIWERSYTET MARII CURIE-SKŁODOWSKIEJ W LUBLINIE, WYDZIAŁ ARTYSTYCZNY</t>
  </si>
  <si>
    <t>Razem A</t>
  </si>
  <si>
    <r>
      <t>Punkty ECTS w ro</t>
    </r>
    <r>
      <rPr>
        <b/>
        <sz val="14"/>
        <rFont val="Arial"/>
        <family val="2"/>
      </rPr>
      <t>ku / godziny w roku</t>
    </r>
  </si>
  <si>
    <t>specjalności do wyboru - C</t>
  </si>
  <si>
    <t>Liczba osób w grupie na zajęciach indywidualnych - 1; 2; 3; 4; 5; a - dodatkowo akompaniator; a1/3 - na 1/3 zajęć akompaniator</t>
  </si>
  <si>
    <t>* Punkty ECTS za działalność n / a</t>
  </si>
  <si>
    <r>
      <t>*</t>
    </r>
    <r>
      <rPr>
        <b/>
        <sz val="14"/>
        <rFont val="Arial"/>
        <family val="2"/>
      </rPr>
      <t>Punkty ECTS za działalność n/a</t>
    </r>
    <r>
      <rPr>
        <sz val="14"/>
        <rFont val="Arial"/>
        <family val="2"/>
      </rPr>
      <t xml:space="preserve"> - punkty ECTS za zajęcia związane z prowadzoną w uczelni działalnością </t>
    </r>
    <r>
      <rPr>
        <b/>
        <sz val="14"/>
        <rFont val="Arial"/>
        <family val="2"/>
      </rPr>
      <t>naukową/ artystyczną</t>
    </r>
    <r>
      <rPr>
        <sz val="14"/>
        <rFont val="Arial"/>
        <family val="2"/>
      </rPr>
      <t xml:space="preserve"> w dyscyplinach, </t>
    </r>
  </si>
  <si>
    <t>Prawo autorskie w muzyce</t>
  </si>
  <si>
    <t>Zespół instrumentalny - jazz nowoczesny</t>
  </si>
  <si>
    <t>Chór jazzowy</t>
  </si>
  <si>
    <t>Literacka interpretacja utworów wokalnych</t>
  </si>
  <si>
    <t>Nazwa zajęć</t>
  </si>
  <si>
    <t>blok zajęć obowiązkowych - A</t>
  </si>
  <si>
    <t>blok zajęć wybieralnych - B</t>
  </si>
  <si>
    <t>A - blok zajęć obowiązujących wszystkich studentów kierunku</t>
  </si>
  <si>
    <t xml:space="preserve">B - blok zajęć wybieralnych </t>
  </si>
  <si>
    <t>C - specjalności do wyboru</t>
  </si>
  <si>
    <t>do których przyporządkowany jest kierunek studiów, przygotowujące studentów do prowadzenia działalności naukowej/ artystycznej</t>
  </si>
  <si>
    <t>2J14i</t>
  </si>
  <si>
    <t>2J15i</t>
  </si>
  <si>
    <t>2J16i</t>
  </si>
  <si>
    <t>2J17i</t>
  </si>
  <si>
    <t>2J18i</t>
  </si>
  <si>
    <t>2J19i</t>
  </si>
  <si>
    <t>2J21w</t>
  </si>
  <si>
    <t>2J22w</t>
  </si>
  <si>
    <t>2J23w</t>
  </si>
  <si>
    <t>Blok zajęć</t>
  </si>
  <si>
    <t xml:space="preserve">Program studiów umożliwia wybór zajęć za 87 punktów ECTS, co stanowi 72% ogólnej liczby punktów ECTS, </t>
  </si>
  <si>
    <t>w tym wybór specjalności: wykonawstwo instrumentalne albo wykonawstwo wokalne.</t>
  </si>
  <si>
    <t>lub zapewniające udział w tej działalności - obejmują 82 punkty ECTS, co stanowi 68% ogólnej liczby punktów ECTS w programie studiów.</t>
  </si>
  <si>
    <t>Współpraca wokalistów z zespołem muzycznym</t>
  </si>
  <si>
    <t>Produkcja muzyczna</t>
  </si>
  <si>
    <t>Kompozycja</t>
  </si>
  <si>
    <t>Produkcja muzyczna - magisterski dyplom artystyczny</t>
  </si>
  <si>
    <t>Aranżacja</t>
  </si>
  <si>
    <t>Postprodukcja</t>
  </si>
  <si>
    <t>Realizacja nagrań</t>
  </si>
  <si>
    <t>Czytanie partytur</t>
  </si>
  <si>
    <t>Muzyka dla mediów</t>
  </si>
  <si>
    <t>2J27p</t>
  </si>
  <si>
    <t>produkcja muzyczna</t>
  </si>
  <si>
    <t>Razem produkcja muzyczna</t>
  </si>
  <si>
    <t>2J28p</t>
  </si>
  <si>
    <t>2J29p</t>
  </si>
  <si>
    <t>2J30p</t>
  </si>
  <si>
    <t>2J31p</t>
  </si>
  <si>
    <t>2J32p</t>
  </si>
  <si>
    <t>2J33p</t>
  </si>
  <si>
    <t>2J34p</t>
  </si>
  <si>
    <t>2J35p</t>
  </si>
  <si>
    <t>2J36p</t>
  </si>
  <si>
    <t>Narzędzia produkcji cyfrowej</t>
  </si>
  <si>
    <t>Blues, pop, rock - następstwa i inspiracje</t>
  </si>
  <si>
    <r>
      <t xml:space="preserve">Plan studiów obowiązujący od roku akademickiego </t>
    </r>
    <r>
      <rPr>
        <b/>
        <sz val="18"/>
        <color indexed="8"/>
        <rFont val="Arial"/>
        <family val="2"/>
      </rPr>
      <t>2023/2024</t>
    </r>
  </si>
  <si>
    <t>Big band</t>
  </si>
  <si>
    <t>jeden z dwóch przedmiotów</t>
  </si>
  <si>
    <t xml:space="preserve">wykonawstwo instrumentalne, wykonawstwo wokalne, produkcja muzyczna </t>
  </si>
  <si>
    <t xml:space="preserve"> 28 czerwca 2023 r.  </t>
  </si>
  <si>
    <t xml:space="preserve">Załącznik nr 1 do Uchwały Senatu Nr XXV-27.43/23 z dnia 28 czerwca 2023 r.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</si>
</sst>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;;@"/>
  </numFmts>
  <fonts count="10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6"/>
      <name val="Czcionka tekstu podstawowego"/>
      <family val="0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Czcionka tekstu podstawowego"/>
      <family val="2"/>
    </font>
    <font>
      <sz val="11"/>
      <name val="Czcionka tekstu podstawowego"/>
      <family val="2"/>
    </font>
    <font>
      <sz val="13"/>
      <name val="Arial Narrow"/>
      <family val="2"/>
    </font>
    <font>
      <sz val="8"/>
      <name val="Czcionka tekstu podstawowego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1"/>
      <name val="Czcionka tekstu podstawowego"/>
      <family val="2"/>
    </font>
    <font>
      <sz val="16"/>
      <name val="Arial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8"/>
      <name val="Czcionka tekstu podstawowego"/>
      <family val="0"/>
    </font>
    <font>
      <sz val="18"/>
      <name val="Arial"/>
      <family val="2"/>
    </font>
    <font>
      <sz val="11"/>
      <name val="Arial Narrow"/>
      <family val="2"/>
    </font>
    <font>
      <b/>
      <sz val="8"/>
      <name val="Czcionka tekstu podstawowego"/>
      <family val="0"/>
    </font>
    <font>
      <b/>
      <sz val="18"/>
      <color indexed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6"/>
      <color indexed="8"/>
      <name val="Czcionka tekstu podstawowego"/>
      <family val="0"/>
    </font>
    <font>
      <sz val="14"/>
      <color indexed="8"/>
      <name val="Arial"/>
      <family val="2"/>
    </font>
    <font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6"/>
      <color indexed="10"/>
      <name val="Czcionka tekstu podstawowego"/>
      <family val="0"/>
    </font>
    <font>
      <b/>
      <sz val="22"/>
      <color indexed="17"/>
      <name val="Czcionka tekstu podstawowego"/>
      <family val="0"/>
    </font>
    <font>
      <b/>
      <sz val="28"/>
      <color indexed="8"/>
      <name val="Czcionka tekstu podstawowego"/>
      <family val="0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8"/>
      <name val="Arial Narrow"/>
      <family val="2"/>
    </font>
    <font>
      <sz val="14"/>
      <color indexed="8"/>
      <name val="Arial Narrow"/>
      <family val="2"/>
    </font>
    <font>
      <sz val="12"/>
      <color indexed="8"/>
      <name val="Arial Narrow"/>
      <family val="2"/>
    </font>
    <font>
      <sz val="16"/>
      <color indexed="8"/>
      <name val="Arial"/>
      <family val="2"/>
    </font>
    <font>
      <sz val="18"/>
      <color indexed="10"/>
      <name val="Czcionka tekstu podstawowego"/>
      <family val="0"/>
    </font>
    <font>
      <sz val="18"/>
      <color indexed="8"/>
      <name val="Czcionka tekstu podstawowego"/>
      <family val="0"/>
    </font>
    <font>
      <sz val="18"/>
      <color indexed="8"/>
      <name val="Arial"/>
      <family val="2"/>
    </font>
    <font>
      <b/>
      <sz val="22"/>
      <color indexed="12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zcionka tekstu podstawowego"/>
      <family val="2"/>
    </font>
    <font>
      <b/>
      <sz val="11"/>
      <color rgb="FF000000"/>
      <name val="Czcionka tekstu podstawowego"/>
      <family val="0"/>
    </font>
    <font>
      <sz val="16"/>
      <color rgb="FF000000"/>
      <name val="Czcionka tekstu podstawowego"/>
      <family val="0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2"/>
      <color rgb="FF000000"/>
      <name val="Czcionka tekstu podstawowego"/>
      <family val="2"/>
    </font>
    <font>
      <sz val="10"/>
      <color rgb="FF000000"/>
      <name val="Czcionka tekstu podstawowego"/>
      <family val="2"/>
    </font>
    <font>
      <b/>
      <sz val="12"/>
      <color rgb="FF000000"/>
      <name val="Czcionka tekstu podstawowego"/>
      <family val="2"/>
    </font>
    <font>
      <b/>
      <sz val="11"/>
      <color theme="1"/>
      <name val="Czcionka tekstu podstawowego"/>
      <family val="2"/>
    </font>
    <font>
      <sz val="16"/>
      <color rgb="FFFF0000"/>
      <name val="Czcionka tekstu podstawowego"/>
      <family val="0"/>
    </font>
    <font>
      <b/>
      <sz val="22"/>
      <color rgb="FF00863D"/>
      <name val="Czcionka tekstu podstawowego"/>
      <family val="0"/>
    </font>
    <font>
      <b/>
      <sz val="28"/>
      <color rgb="FF000000"/>
      <name val="Czcionka tekstu podstawowego"/>
      <family val="0"/>
    </font>
    <font>
      <sz val="14"/>
      <color rgb="FFFF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 Narrow"/>
      <family val="2"/>
    </font>
    <font>
      <sz val="14"/>
      <color rgb="FF000000"/>
      <name val="Arial Narrow"/>
      <family val="2"/>
    </font>
    <font>
      <sz val="12"/>
      <color rgb="FF000000"/>
      <name val="Arial Narrow"/>
      <family val="2"/>
    </font>
    <font>
      <sz val="11"/>
      <color theme="1"/>
      <name val="Arial Narrow"/>
      <family val="2"/>
    </font>
    <font>
      <sz val="16"/>
      <color rgb="FF000000"/>
      <name val="Arial"/>
      <family val="2"/>
    </font>
    <font>
      <sz val="18"/>
      <color rgb="FFFF0000"/>
      <name val="Czcionka tekstu podstawowego"/>
      <family val="0"/>
    </font>
    <font>
      <sz val="18"/>
      <color rgb="FF000000"/>
      <name val="Czcionka tekstu podstawowego"/>
      <family val="0"/>
    </font>
    <font>
      <sz val="18"/>
      <color rgb="FF000000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b/>
      <sz val="22"/>
      <color rgb="FF0000FF"/>
      <name val="Czcionka tekstu podstawowego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FFC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27" borderId="1" applyNumberFormat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164" fontId="81" fillId="0" borderId="0" xfId="0" applyNumberFormat="1" applyFont="1" applyAlignment="1">
      <alignment vertical="center" wrapText="1"/>
    </xf>
    <xf numFmtId="164" fontId="0" fillId="0" borderId="0" xfId="0" applyNumberFormat="1" applyAlignment="1">
      <alignment/>
    </xf>
    <xf numFmtId="164" fontId="81" fillId="0" borderId="0" xfId="0" applyNumberFormat="1" applyFont="1" applyAlignment="1">
      <alignment horizontal="center" vertical="center" wrapText="1"/>
    </xf>
    <xf numFmtId="164" fontId="8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83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84" fillId="0" borderId="0" xfId="0" applyNumberFormat="1" applyFont="1" applyAlignment="1">
      <alignment vertical="center" wrapText="1"/>
    </xf>
    <xf numFmtId="164" fontId="85" fillId="0" borderId="0" xfId="0" applyNumberFormat="1" applyFont="1" applyAlignment="1">
      <alignment/>
    </xf>
    <xf numFmtId="164" fontId="86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vertical="center" wrapText="1"/>
    </xf>
    <xf numFmtId="164" fontId="83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164" fontId="12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horizontal="center" vertical="center" wrapText="1"/>
    </xf>
    <xf numFmtId="164" fontId="87" fillId="0" borderId="0" xfId="0" applyNumberFormat="1" applyFont="1" applyAlignment="1">
      <alignment vertical="center" wrapText="1"/>
    </xf>
    <xf numFmtId="164" fontId="87" fillId="0" borderId="0" xfId="0" applyNumberFormat="1" applyFont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164" fontId="88" fillId="0" borderId="0" xfId="0" applyNumberFormat="1" applyFont="1" applyAlignment="1">
      <alignment horizontal="center" vertical="center" wrapText="1"/>
    </xf>
    <xf numFmtId="164" fontId="89" fillId="0" borderId="0" xfId="0" applyNumberFormat="1" applyFont="1" applyAlignment="1">
      <alignment/>
    </xf>
    <xf numFmtId="164" fontId="13" fillId="0" borderId="0" xfId="0" applyNumberFormat="1" applyFont="1" applyAlignment="1">
      <alignment horizontal="center" vertical="center" wrapText="1"/>
    </xf>
    <xf numFmtId="164" fontId="14" fillId="33" borderId="10" xfId="0" applyNumberFormat="1" applyFont="1" applyFill="1" applyBorder="1" applyAlignment="1">
      <alignment vertical="center" wrapText="1"/>
    </xf>
    <xf numFmtId="164" fontId="14" fillId="33" borderId="11" xfId="0" applyNumberFormat="1" applyFont="1" applyFill="1" applyBorder="1" applyAlignment="1">
      <alignment vertical="center" wrapText="1"/>
    </xf>
    <xf numFmtId="164" fontId="83" fillId="0" borderId="12" xfId="0" applyNumberFormat="1" applyFont="1" applyBorder="1" applyAlignment="1">
      <alignment vertical="center"/>
    </xf>
    <xf numFmtId="164" fontId="90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91" fillId="0" borderId="0" xfId="0" applyNumberFormat="1" applyFont="1" applyAlignment="1">
      <alignment vertical="center"/>
    </xf>
    <xf numFmtId="164" fontId="92" fillId="0" borderId="0" xfId="0" applyNumberFormat="1" applyFont="1" applyAlignment="1">
      <alignment vertical="center"/>
    </xf>
    <xf numFmtId="164" fontId="93" fillId="0" borderId="0" xfId="0" applyNumberFormat="1" applyFont="1" applyAlignment="1">
      <alignment vertical="center" wrapText="1"/>
    </xf>
    <xf numFmtId="164" fontId="93" fillId="0" borderId="0" xfId="0" applyNumberFormat="1" applyFont="1" applyAlignment="1">
      <alignment/>
    </xf>
    <xf numFmtId="164" fontId="14" fillId="34" borderId="13" xfId="0" applyNumberFormat="1" applyFont="1" applyFill="1" applyBorder="1" applyAlignment="1">
      <alignment horizontal="left" vertical="center"/>
    </xf>
    <xf numFmtId="164" fontId="14" fillId="34" borderId="10" xfId="0" applyNumberFormat="1" applyFont="1" applyFill="1" applyBorder="1" applyAlignment="1">
      <alignment horizontal="center" vertical="center" wrapText="1"/>
    </xf>
    <xf numFmtId="164" fontId="14" fillId="34" borderId="10" xfId="0" applyNumberFormat="1" applyFont="1" applyFill="1" applyBorder="1" applyAlignment="1">
      <alignment vertical="center" wrapText="1"/>
    </xf>
    <xf numFmtId="164" fontId="14" fillId="34" borderId="13" xfId="0" applyNumberFormat="1" applyFont="1" applyFill="1" applyBorder="1" applyAlignment="1">
      <alignment horizontal="center" vertical="center" wrapText="1"/>
    </xf>
    <xf numFmtId="164" fontId="14" fillId="34" borderId="13" xfId="0" applyNumberFormat="1" applyFont="1" applyFill="1" applyBorder="1" applyAlignment="1">
      <alignment vertical="center" wrapText="1"/>
    </xf>
    <xf numFmtId="164" fontId="94" fillId="0" borderId="0" xfId="0" applyNumberFormat="1" applyFont="1" applyAlignment="1">
      <alignment vertical="center" wrapText="1"/>
    </xf>
    <xf numFmtId="164" fontId="84" fillId="0" borderId="0" xfId="0" applyNumberFormat="1" applyFont="1" applyAlignment="1">
      <alignment horizontal="center" vertical="center" wrapText="1"/>
    </xf>
    <xf numFmtId="164" fontId="94" fillId="0" borderId="0" xfId="0" applyNumberFormat="1" applyFont="1" applyAlignment="1">
      <alignment horizontal="center" vertical="center" wrapText="1"/>
    </xf>
    <xf numFmtId="164" fontId="84" fillId="0" borderId="0" xfId="0" applyNumberFormat="1" applyFont="1" applyAlignment="1">
      <alignment vertical="center"/>
    </xf>
    <xf numFmtId="164" fontId="94" fillId="0" borderId="0" xfId="0" applyNumberFormat="1" applyFont="1" applyAlignment="1">
      <alignment vertical="center"/>
    </xf>
    <xf numFmtId="164" fontId="93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vertical="center" wrapText="1"/>
    </xf>
    <xf numFmtId="164" fontId="95" fillId="0" borderId="0" xfId="0" applyNumberFormat="1" applyFont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/>
    </xf>
    <xf numFmtId="164" fontId="21" fillId="0" borderId="14" xfId="0" applyNumberFormat="1" applyFont="1" applyFill="1" applyBorder="1" applyAlignment="1">
      <alignment horizontal="center" vertical="center"/>
    </xf>
    <xf numFmtId="164" fontId="21" fillId="35" borderId="14" xfId="0" applyNumberFormat="1" applyFont="1" applyFill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164" fontId="20" fillId="34" borderId="11" xfId="0" applyNumberFormat="1" applyFont="1" applyFill="1" applyBorder="1" applyAlignment="1">
      <alignment vertical="center" wrapText="1"/>
    </xf>
    <xf numFmtId="164" fontId="21" fillId="0" borderId="17" xfId="0" applyNumberFormat="1" applyFont="1" applyBorder="1" applyAlignment="1">
      <alignment horizontal="center" vertical="center"/>
    </xf>
    <xf numFmtId="164" fontId="20" fillId="34" borderId="10" xfId="0" applyNumberFormat="1" applyFont="1" applyFill="1" applyBorder="1" applyAlignment="1">
      <alignment vertical="center" wrapText="1"/>
    </xf>
    <xf numFmtId="164" fontId="96" fillId="0" borderId="0" xfId="0" applyNumberFormat="1" applyFont="1" applyAlignment="1">
      <alignment horizontal="center" vertical="center" wrapText="1"/>
    </xf>
    <xf numFmtId="164" fontId="96" fillId="0" borderId="0" xfId="0" applyNumberFormat="1" applyFont="1" applyAlignment="1">
      <alignment horizontal="right" vertical="center" wrapText="1"/>
    </xf>
    <xf numFmtId="164" fontId="21" fillId="0" borderId="0" xfId="0" applyNumberFormat="1" applyFont="1" applyAlignment="1">
      <alignment horizontal="center" vertical="center" wrapText="1"/>
    </xf>
    <xf numFmtId="164" fontId="97" fillId="0" borderId="0" xfId="0" applyNumberFormat="1" applyFont="1" applyAlignment="1">
      <alignment horizontal="right" vertical="center" wrapText="1"/>
    </xf>
    <xf numFmtId="164" fontId="98" fillId="0" borderId="0" xfId="0" applyNumberFormat="1" applyFont="1" applyAlignment="1">
      <alignment/>
    </xf>
    <xf numFmtId="164" fontId="14" fillId="36" borderId="18" xfId="0" applyNumberFormat="1" applyFont="1" applyFill="1" applyBorder="1" applyAlignment="1">
      <alignment horizontal="center" vertical="center" textRotation="90" wrapText="1"/>
    </xf>
    <xf numFmtId="164" fontId="14" fillId="36" borderId="19" xfId="0" applyNumberFormat="1" applyFont="1" applyFill="1" applyBorder="1" applyAlignment="1">
      <alignment horizontal="center" vertical="center" textRotation="90" wrapText="1"/>
    </xf>
    <xf numFmtId="164" fontId="14" fillId="36" borderId="20" xfId="0" applyNumberFormat="1" applyFont="1" applyFill="1" applyBorder="1" applyAlignment="1">
      <alignment horizontal="center" vertical="center" textRotation="90" wrapText="1"/>
    </xf>
    <xf numFmtId="164" fontId="14" fillId="33" borderId="11" xfId="0" applyNumberFormat="1" applyFont="1" applyFill="1" applyBorder="1" applyAlignment="1">
      <alignment horizontal="left" vertical="center"/>
    </xf>
    <xf numFmtId="164" fontId="14" fillId="34" borderId="11" xfId="0" applyNumberFormat="1" applyFont="1" applyFill="1" applyBorder="1" applyAlignment="1">
      <alignment horizontal="left" vertical="center"/>
    </xf>
    <xf numFmtId="164" fontId="14" fillId="34" borderId="11" xfId="0" applyNumberFormat="1" applyFont="1" applyFill="1" applyBorder="1" applyAlignment="1">
      <alignment horizontal="left" vertical="center" wrapText="1"/>
    </xf>
    <xf numFmtId="164" fontId="14" fillId="34" borderId="11" xfId="0" applyNumberFormat="1" applyFont="1" applyFill="1" applyBorder="1" applyAlignment="1">
      <alignment vertical="center"/>
    </xf>
    <xf numFmtId="164" fontId="14" fillId="37" borderId="11" xfId="0" applyNumberFormat="1" applyFont="1" applyFill="1" applyBorder="1" applyAlignment="1">
      <alignment vertical="center" wrapText="1"/>
    </xf>
    <xf numFmtId="164" fontId="13" fillId="37" borderId="10" xfId="0" applyNumberFormat="1" applyFont="1" applyFill="1" applyBorder="1" applyAlignment="1">
      <alignment vertical="center" wrapText="1"/>
    </xf>
    <xf numFmtId="164" fontId="99" fillId="12" borderId="21" xfId="0" applyNumberFormat="1" applyFont="1" applyFill="1" applyBorder="1" applyAlignment="1">
      <alignment horizontal="left" vertical="center" wrapText="1"/>
    </xf>
    <xf numFmtId="164" fontId="18" fillId="0" borderId="22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164" fontId="6" fillId="36" borderId="24" xfId="0" applyNumberFormat="1" applyFont="1" applyFill="1" applyBorder="1" applyAlignment="1">
      <alignment horizontal="center" vertical="center" wrapText="1"/>
    </xf>
    <xf numFmtId="164" fontId="18" fillId="35" borderId="24" xfId="0" applyNumberFormat="1" applyFont="1" applyFill="1" applyBorder="1" applyAlignment="1">
      <alignment horizontal="center" vertical="center" wrapText="1"/>
    </xf>
    <xf numFmtId="164" fontId="6" fillId="36" borderId="25" xfId="0" applyNumberFormat="1" applyFont="1" applyFill="1" applyBorder="1" applyAlignment="1">
      <alignment horizontal="center" vertical="center" wrapText="1"/>
    </xf>
    <xf numFmtId="164" fontId="18" fillId="0" borderId="24" xfId="0" applyNumberFormat="1" applyFont="1" applyBorder="1" applyAlignment="1">
      <alignment horizontal="center" vertical="center" wrapText="1"/>
    </xf>
    <xf numFmtId="164" fontId="18" fillId="0" borderId="26" xfId="0" applyNumberFormat="1" applyFont="1" applyBorder="1" applyAlignment="1">
      <alignment horizontal="center" vertical="center" wrapText="1"/>
    </xf>
    <xf numFmtId="164" fontId="6" fillId="36" borderId="27" xfId="0" applyNumberFormat="1" applyFont="1" applyFill="1" applyBorder="1" applyAlignment="1">
      <alignment horizontal="center" vertical="center" wrapText="1"/>
    </xf>
    <xf numFmtId="164" fontId="18" fillId="34" borderId="19" xfId="0" applyNumberFormat="1" applyFont="1" applyFill="1" applyBorder="1" applyAlignment="1">
      <alignment horizontal="center" vertical="center" wrapText="1"/>
    </xf>
    <xf numFmtId="164" fontId="6" fillId="34" borderId="10" xfId="0" applyNumberFormat="1" applyFont="1" applyFill="1" applyBorder="1" applyAlignment="1">
      <alignment horizontal="center" vertical="center" wrapText="1"/>
    </xf>
    <xf numFmtId="164" fontId="6" fillId="36" borderId="19" xfId="0" applyNumberFormat="1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vertical="center" wrapText="1"/>
    </xf>
    <xf numFmtId="164" fontId="6" fillId="33" borderId="18" xfId="0" applyNumberFormat="1" applyFont="1" applyFill="1" applyBorder="1" applyAlignment="1">
      <alignment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164" fontId="6" fillId="36" borderId="29" xfId="0" applyNumberFormat="1" applyFont="1" applyFill="1" applyBorder="1" applyAlignment="1">
      <alignment horizontal="center" vertical="center" wrapText="1"/>
    </xf>
    <xf numFmtId="164" fontId="18" fillId="0" borderId="29" xfId="0" applyNumberFormat="1" applyFont="1" applyBorder="1" applyAlignment="1">
      <alignment horizontal="center" vertical="center" wrapText="1"/>
    </xf>
    <xf numFmtId="164" fontId="6" fillId="36" borderId="26" xfId="0" applyNumberFormat="1" applyFont="1" applyFill="1" applyBorder="1" applyAlignment="1">
      <alignment horizontal="center" vertical="center" wrapText="1"/>
    </xf>
    <xf numFmtId="164" fontId="18" fillId="0" borderId="30" xfId="0" applyNumberFormat="1" applyFont="1" applyBorder="1" applyAlignment="1">
      <alignment horizontal="center" vertical="center" wrapText="1"/>
    </xf>
    <xf numFmtId="164" fontId="6" fillId="36" borderId="31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6" fillId="0" borderId="32" xfId="0" applyNumberFormat="1" applyFont="1" applyBorder="1" applyAlignment="1">
      <alignment horizontal="center" vertical="center" wrapText="1"/>
    </xf>
    <xf numFmtId="164" fontId="6" fillId="36" borderId="30" xfId="0" applyNumberFormat="1" applyFont="1" applyFill="1" applyBorder="1" applyAlignment="1">
      <alignment horizontal="center" vertical="center" wrapText="1"/>
    </xf>
    <xf numFmtId="164" fontId="6" fillId="34" borderId="33" xfId="0" applyNumberFormat="1" applyFont="1" applyFill="1" applyBorder="1" applyAlignment="1">
      <alignment horizontal="center" vertical="center" wrapText="1"/>
    </xf>
    <xf numFmtId="164" fontId="6" fillId="38" borderId="34" xfId="0" applyNumberFormat="1" applyFont="1" applyFill="1" applyBorder="1" applyAlignment="1">
      <alignment horizontal="center" vertical="center" wrapText="1"/>
    </xf>
    <xf numFmtId="164" fontId="6" fillId="36" borderId="22" xfId="0" applyNumberFormat="1" applyFont="1" applyFill="1" applyBorder="1" applyAlignment="1">
      <alignment horizontal="center" vertical="center" wrapText="1"/>
    </xf>
    <xf numFmtId="164" fontId="6" fillId="0" borderId="35" xfId="0" applyNumberFormat="1" applyFont="1" applyBorder="1" applyAlignment="1">
      <alignment horizontal="center" vertical="center" wrapText="1"/>
    </xf>
    <xf numFmtId="164" fontId="6" fillId="0" borderId="36" xfId="0" applyNumberFormat="1" applyFont="1" applyBorder="1" applyAlignment="1">
      <alignment horizontal="center" vertical="center" wrapText="1"/>
    </xf>
    <xf numFmtId="164" fontId="6" fillId="0" borderId="37" xfId="0" applyNumberFormat="1" applyFont="1" applyBorder="1" applyAlignment="1">
      <alignment horizontal="center" vertical="center" wrapText="1"/>
    </xf>
    <xf numFmtId="164" fontId="6" fillId="34" borderId="18" xfId="0" applyNumberFormat="1" applyFont="1" applyFill="1" applyBorder="1" applyAlignment="1">
      <alignment horizontal="center" vertical="center" wrapText="1"/>
    </xf>
    <xf numFmtId="164" fontId="6" fillId="37" borderId="18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Alignment="1">
      <alignment vertical="center"/>
    </xf>
    <xf numFmtId="164" fontId="100" fillId="0" borderId="0" xfId="0" applyNumberFormat="1" applyFont="1" applyAlignment="1">
      <alignment vertical="center"/>
    </xf>
    <xf numFmtId="164" fontId="101" fillId="0" borderId="12" xfId="0" applyNumberFormat="1" applyFont="1" applyBorder="1" applyAlignment="1">
      <alignment vertical="center"/>
    </xf>
    <xf numFmtId="164" fontId="102" fillId="0" borderId="0" xfId="0" applyNumberFormat="1" applyFont="1" applyAlignment="1">
      <alignment vertical="center" wrapText="1"/>
    </xf>
    <xf numFmtId="164" fontId="13" fillId="0" borderId="0" xfId="0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0" borderId="0" xfId="0" applyNumberFormat="1" applyFont="1" applyAlignment="1">
      <alignment vertical="center" wrapText="1"/>
    </xf>
    <xf numFmtId="164" fontId="103" fillId="0" borderId="0" xfId="0" applyNumberFormat="1" applyFont="1" applyAlignment="1">
      <alignment/>
    </xf>
    <xf numFmtId="164" fontId="2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vertical="center" wrapText="1"/>
    </xf>
    <xf numFmtId="164" fontId="102" fillId="0" borderId="0" xfId="0" applyNumberFormat="1" applyFont="1" applyAlignment="1">
      <alignment horizontal="center" vertical="center" wrapText="1"/>
    </xf>
    <xf numFmtId="164" fontId="19" fillId="33" borderId="34" xfId="0" applyNumberFormat="1" applyFont="1" applyFill="1" applyBorder="1" applyAlignment="1">
      <alignment horizontal="center" vertical="center" wrapText="1"/>
    </xf>
    <xf numFmtId="164" fontId="20" fillId="34" borderId="11" xfId="0" applyNumberFormat="1" applyFont="1" applyFill="1" applyBorder="1" applyAlignment="1">
      <alignment horizontal="center" vertical="center"/>
    </xf>
    <xf numFmtId="164" fontId="6" fillId="34" borderId="38" xfId="0" applyNumberFormat="1" applyFont="1" applyFill="1" applyBorder="1" applyAlignment="1">
      <alignment horizontal="center" vertical="center" wrapText="1"/>
    </xf>
    <xf numFmtId="164" fontId="6" fillId="34" borderId="11" xfId="0" applyNumberFormat="1" applyFont="1" applyFill="1" applyBorder="1" applyAlignment="1">
      <alignment horizontal="center" vertical="center" wrapText="1"/>
    </xf>
    <xf numFmtId="164" fontId="6" fillId="34" borderId="13" xfId="0" applyNumberFormat="1" applyFont="1" applyFill="1" applyBorder="1" applyAlignment="1">
      <alignment horizontal="center" vertical="center" wrapText="1"/>
    </xf>
    <xf numFmtId="164" fontId="104" fillId="0" borderId="0" xfId="0" applyNumberFormat="1" applyFont="1" applyAlignment="1">
      <alignment/>
    </xf>
    <xf numFmtId="164" fontId="6" fillId="37" borderId="38" xfId="0" applyNumberFormat="1" applyFont="1" applyFill="1" applyBorder="1" applyAlignment="1">
      <alignment horizontal="center" vertical="center" wrapText="1"/>
    </xf>
    <xf numFmtId="164" fontId="6" fillId="37" borderId="33" xfId="0" applyNumberFormat="1" applyFont="1" applyFill="1" applyBorder="1" applyAlignment="1">
      <alignment horizontal="center" vertical="center" wrapText="1"/>
    </xf>
    <xf numFmtId="164" fontId="6" fillId="37" borderId="13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horizontal="left" vertical="center"/>
    </xf>
    <xf numFmtId="164" fontId="16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/>
    </xf>
    <xf numFmtId="164" fontId="18" fillId="33" borderId="11" xfId="0" applyNumberFormat="1" applyFont="1" applyFill="1" applyBorder="1" applyAlignment="1">
      <alignment vertical="center" wrapText="1"/>
    </xf>
    <xf numFmtId="164" fontId="18" fillId="0" borderId="24" xfId="0" applyNumberFormat="1" applyFont="1" applyFill="1" applyBorder="1" applyAlignment="1">
      <alignment horizontal="center" vertical="center" wrapText="1"/>
    </xf>
    <xf numFmtId="164" fontId="6" fillId="38" borderId="23" xfId="0" applyNumberFormat="1" applyFont="1" applyFill="1" applyBorder="1" applyAlignment="1">
      <alignment horizontal="center" vertical="center" wrapText="1"/>
    </xf>
    <xf numFmtId="164" fontId="6" fillId="38" borderId="28" xfId="0" applyNumberFormat="1" applyFont="1" applyFill="1" applyBorder="1" applyAlignment="1">
      <alignment horizontal="center" vertical="center" wrapText="1"/>
    </xf>
    <xf numFmtId="164" fontId="6" fillId="38" borderId="33" xfId="0" applyNumberFormat="1" applyFont="1" applyFill="1" applyBorder="1" applyAlignment="1">
      <alignment horizontal="center" vertical="center" wrapText="1"/>
    </xf>
    <xf numFmtId="164" fontId="14" fillId="39" borderId="33" xfId="0" applyNumberFormat="1" applyFont="1" applyFill="1" applyBorder="1" applyAlignment="1">
      <alignment horizontal="center" vertical="center" textRotation="90" wrapText="1"/>
    </xf>
    <xf numFmtId="164" fontId="6" fillId="39" borderId="23" xfId="0" applyNumberFormat="1" applyFont="1" applyFill="1" applyBorder="1" applyAlignment="1">
      <alignment horizontal="center" vertical="center" wrapText="1"/>
    </xf>
    <xf numFmtId="164" fontId="6" fillId="39" borderId="28" xfId="0" applyNumberFormat="1" applyFont="1" applyFill="1" applyBorder="1" applyAlignment="1">
      <alignment horizontal="center" vertical="center" wrapText="1"/>
    </xf>
    <xf numFmtId="164" fontId="6" fillId="39" borderId="33" xfId="0" applyNumberFormat="1" applyFont="1" applyFill="1" applyBorder="1" applyAlignment="1">
      <alignment horizontal="center" vertical="center" wrapText="1"/>
    </xf>
    <xf numFmtId="164" fontId="6" fillId="38" borderId="39" xfId="0" applyNumberFormat="1" applyFont="1" applyFill="1" applyBorder="1" applyAlignment="1">
      <alignment horizontal="center" vertical="center" wrapText="1"/>
    </xf>
    <xf numFmtId="164" fontId="6" fillId="38" borderId="40" xfId="0" applyNumberFormat="1" applyFont="1" applyFill="1" applyBorder="1" applyAlignment="1">
      <alignment horizontal="center" vertical="center" wrapText="1"/>
    </xf>
    <xf numFmtId="164" fontId="6" fillId="38" borderId="41" xfId="0" applyNumberFormat="1" applyFont="1" applyFill="1" applyBorder="1" applyAlignment="1">
      <alignment horizontal="center" vertical="center" wrapText="1"/>
    </xf>
    <xf numFmtId="164" fontId="6" fillId="38" borderId="42" xfId="0" applyNumberFormat="1" applyFont="1" applyFill="1" applyBorder="1" applyAlignment="1">
      <alignment horizontal="center" vertical="center" wrapText="1"/>
    </xf>
    <xf numFmtId="164" fontId="6" fillId="38" borderId="43" xfId="0" applyNumberFormat="1" applyFont="1" applyFill="1" applyBorder="1" applyAlignment="1">
      <alignment horizontal="center" vertical="center" wrapText="1"/>
    </xf>
    <xf numFmtId="164" fontId="20" fillId="38" borderId="44" xfId="0" applyNumberFormat="1" applyFont="1" applyFill="1" applyBorder="1" applyAlignment="1">
      <alignment horizontal="center" vertical="center" wrapText="1"/>
    </xf>
    <xf numFmtId="164" fontId="20" fillId="38" borderId="45" xfId="0" applyNumberFormat="1" applyFont="1" applyFill="1" applyBorder="1" applyAlignment="1">
      <alignment horizontal="center" vertical="center" wrapText="1"/>
    </xf>
    <xf numFmtId="164" fontId="14" fillId="38" borderId="0" xfId="0" applyNumberFormat="1" applyFont="1" applyFill="1" applyAlignment="1">
      <alignment horizontal="center" vertical="center" wrapText="1"/>
    </xf>
    <xf numFmtId="164" fontId="20" fillId="38" borderId="38" xfId="0" applyNumberFormat="1" applyFont="1" applyFill="1" applyBorder="1" applyAlignment="1">
      <alignment horizontal="center" vertical="center" wrapText="1"/>
    </xf>
    <xf numFmtId="164" fontId="20" fillId="38" borderId="11" xfId="0" applyNumberFormat="1" applyFont="1" applyFill="1" applyBorder="1" applyAlignment="1">
      <alignment horizontal="center" vertical="center" wrapText="1"/>
    </xf>
    <xf numFmtId="164" fontId="20" fillId="38" borderId="33" xfId="0" applyNumberFormat="1" applyFont="1" applyFill="1" applyBorder="1" applyAlignment="1">
      <alignment horizontal="center" vertical="center" wrapText="1"/>
    </xf>
    <xf numFmtId="164" fontId="20" fillId="38" borderId="20" xfId="0" applyNumberFormat="1" applyFont="1" applyFill="1" applyBorder="1" applyAlignment="1">
      <alignment horizontal="center" vertical="center" wrapText="1"/>
    </xf>
    <xf numFmtId="164" fontId="6" fillId="38" borderId="14" xfId="0" applyNumberFormat="1" applyFont="1" applyFill="1" applyBorder="1" applyAlignment="1">
      <alignment horizontal="center" vertical="center" wrapText="1"/>
    </xf>
    <xf numFmtId="164" fontId="14" fillId="40" borderId="46" xfId="0" applyNumberFormat="1" applyFont="1" applyFill="1" applyBorder="1" applyAlignment="1">
      <alignment vertical="center" wrapText="1"/>
    </xf>
    <xf numFmtId="164" fontId="14" fillId="40" borderId="47" xfId="0" applyNumberFormat="1" applyFont="1" applyFill="1" applyBorder="1" applyAlignment="1">
      <alignment vertical="center"/>
    </xf>
    <xf numFmtId="164" fontId="14" fillId="40" borderId="47" xfId="0" applyNumberFormat="1" applyFont="1" applyFill="1" applyBorder="1" applyAlignment="1">
      <alignment vertical="center" wrapText="1"/>
    </xf>
    <xf numFmtId="164" fontId="20" fillId="40" borderId="47" xfId="0" applyNumberFormat="1" applyFont="1" applyFill="1" applyBorder="1" applyAlignment="1">
      <alignment vertical="center" wrapText="1"/>
    </xf>
    <xf numFmtId="164" fontId="18" fillId="40" borderId="48" xfId="0" applyNumberFormat="1" applyFont="1" applyFill="1" applyBorder="1" applyAlignment="1">
      <alignment vertical="center" wrapText="1"/>
    </xf>
    <xf numFmtId="164" fontId="6" fillId="40" borderId="47" xfId="0" applyNumberFormat="1" applyFont="1" applyFill="1" applyBorder="1" applyAlignment="1">
      <alignment vertical="center" wrapText="1"/>
    </xf>
    <xf numFmtId="164" fontId="6" fillId="36" borderId="40" xfId="0" applyNumberFormat="1" applyFont="1" applyFill="1" applyBorder="1" applyAlignment="1">
      <alignment horizontal="center" vertical="center" wrapText="1"/>
    </xf>
    <xf numFmtId="164" fontId="6" fillId="38" borderId="49" xfId="0" applyNumberFormat="1" applyFont="1" applyFill="1" applyBorder="1" applyAlignment="1">
      <alignment horizontal="center" vertical="center" wrapText="1"/>
    </xf>
    <xf numFmtId="164" fontId="6" fillId="38" borderId="37" xfId="0" applyNumberFormat="1" applyFont="1" applyFill="1" applyBorder="1" applyAlignment="1">
      <alignment horizontal="center" vertical="center" wrapText="1"/>
    </xf>
    <xf numFmtId="164" fontId="6" fillId="0" borderId="49" xfId="0" applyNumberFormat="1" applyFont="1" applyBorder="1" applyAlignment="1">
      <alignment horizontal="center" vertical="center" wrapText="1"/>
    </xf>
    <xf numFmtId="164" fontId="6" fillId="40" borderId="48" xfId="0" applyNumberFormat="1" applyFont="1" applyFill="1" applyBorder="1" applyAlignment="1">
      <alignment vertical="center" wrapText="1"/>
    </xf>
    <xf numFmtId="164" fontId="6" fillId="40" borderId="50" xfId="0" applyNumberFormat="1" applyFont="1" applyFill="1" applyBorder="1" applyAlignment="1">
      <alignment vertical="center" wrapText="1"/>
    </xf>
    <xf numFmtId="164" fontId="14" fillId="33" borderId="46" xfId="0" applyNumberFormat="1" applyFont="1" applyFill="1" applyBorder="1" applyAlignment="1">
      <alignment vertical="center" wrapText="1"/>
    </xf>
    <xf numFmtId="164" fontId="14" fillId="33" borderId="47" xfId="0" applyNumberFormat="1" applyFont="1" applyFill="1" applyBorder="1" applyAlignment="1">
      <alignment vertical="center" wrapText="1"/>
    </xf>
    <xf numFmtId="164" fontId="14" fillId="33" borderId="47" xfId="0" applyNumberFormat="1" applyFont="1" applyFill="1" applyBorder="1" applyAlignment="1">
      <alignment vertical="center"/>
    </xf>
    <xf numFmtId="164" fontId="18" fillId="0" borderId="22" xfId="0" applyNumberFormat="1" applyFont="1" applyFill="1" applyBorder="1" applyAlignment="1">
      <alignment horizontal="center" vertical="center" wrapText="1"/>
    </xf>
    <xf numFmtId="164" fontId="18" fillId="33" borderId="48" xfId="0" applyNumberFormat="1" applyFont="1" applyFill="1" applyBorder="1" applyAlignment="1">
      <alignment vertical="center" wrapText="1"/>
    </xf>
    <xf numFmtId="164" fontId="6" fillId="33" borderId="47" xfId="0" applyNumberFormat="1" applyFont="1" applyFill="1" applyBorder="1" applyAlignment="1">
      <alignment vertical="center" wrapText="1"/>
    </xf>
    <xf numFmtId="164" fontId="6" fillId="33" borderId="48" xfId="0" applyNumberFormat="1" applyFont="1" applyFill="1" applyBorder="1" applyAlignment="1">
      <alignment vertical="center" wrapText="1"/>
    </xf>
    <xf numFmtId="164" fontId="6" fillId="0" borderId="51" xfId="0" applyNumberFormat="1" applyFont="1" applyBorder="1" applyAlignment="1">
      <alignment horizontal="center" vertical="center" wrapText="1"/>
    </xf>
    <xf numFmtId="164" fontId="6" fillId="38" borderId="51" xfId="0" applyNumberFormat="1" applyFont="1" applyFill="1" applyBorder="1" applyAlignment="1">
      <alignment horizontal="center" vertical="center" wrapText="1"/>
    </xf>
    <xf numFmtId="164" fontId="6" fillId="39" borderId="51" xfId="0" applyNumberFormat="1" applyFont="1" applyFill="1" applyBorder="1" applyAlignment="1">
      <alignment horizontal="center" vertical="center" wrapText="1"/>
    </xf>
    <xf numFmtId="164" fontId="6" fillId="39" borderId="52" xfId="0" applyNumberFormat="1" applyFont="1" applyFill="1" applyBorder="1" applyAlignment="1">
      <alignment horizontal="center" vertical="center" wrapText="1"/>
    </xf>
    <xf numFmtId="164" fontId="6" fillId="39" borderId="32" xfId="0" applyNumberFormat="1" applyFont="1" applyFill="1" applyBorder="1" applyAlignment="1">
      <alignment horizontal="center" vertical="center" wrapText="1"/>
    </xf>
    <xf numFmtId="164" fontId="6" fillId="39" borderId="53" xfId="0" applyNumberFormat="1" applyFont="1" applyFill="1" applyBorder="1" applyAlignment="1">
      <alignment horizontal="center" vertical="center" wrapText="1"/>
    </xf>
    <xf numFmtId="164" fontId="6" fillId="39" borderId="54" xfId="0" applyNumberFormat="1" applyFont="1" applyFill="1" applyBorder="1" applyAlignment="1">
      <alignment horizontal="center" vertical="center" wrapText="1"/>
    </xf>
    <xf numFmtId="164" fontId="18" fillId="38" borderId="19" xfId="0" applyNumberFormat="1" applyFont="1" applyFill="1" applyBorder="1" applyAlignment="1">
      <alignment horizontal="center" vertical="center" wrapText="1"/>
    </xf>
    <xf numFmtId="164" fontId="6" fillId="38" borderId="38" xfId="0" applyNumberFormat="1" applyFont="1" applyFill="1" applyBorder="1" applyAlignment="1">
      <alignment horizontal="center" vertical="center" wrapText="1"/>
    </xf>
    <xf numFmtId="164" fontId="6" fillId="38" borderId="18" xfId="0" applyNumberFormat="1" applyFont="1" applyFill="1" applyBorder="1" applyAlignment="1">
      <alignment horizontal="center" vertical="center" wrapText="1"/>
    </xf>
    <xf numFmtId="164" fontId="6" fillId="38" borderId="15" xfId="0" applyNumberFormat="1" applyFont="1" applyFill="1" applyBorder="1" applyAlignment="1">
      <alignment horizontal="center" vertical="center" wrapText="1"/>
    </xf>
    <xf numFmtId="164" fontId="6" fillId="38" borderId="55" xfId="0" applyNumberFormat="1" applyFont="1" applyFill="1" applyBorder="1" applyAlignment="1">
      <alignment horizontal="center" vertical="center" wrapText="1"/>
    </xf>
    <xf numFmtId="164" fontId="6" fillId="38" borderId="56" xfId="0" applyNumberFormat="1" applyFont="1" applyFill="1" applyBorder="1" applyAlignment="1">
      <alignment horizontal="center" vertical="center" wrapText="1"/>
    </xf>
    <xf numFmtId="164" fontId="6" fillId="38" borderId="35" xfId="0" applyNumberFormat="1" applyFont="1" applyFill="1" applyBorder="1" applyAlignment="1">
      <alignment horizontal="center" vertical="center" wrapText="1"/>
    </xf>
    <xf numFmtId="164" fontId="6" fillId="38" borderId="36" xfId="0" applyNumberFormat="1" applyFont="1" applyFill="1" applyBorder="1" applyAlignment="1">
      <alignment horizontal="center" vertical="center" wrapText="1"/>
    </xf>
    <xf numFmtId="164" fontId="6" fillId="33" borderId="50" xfId="0" applyNumberFormat="1" applyFont="1" applyFill="1" applyBorder="1" applyAlignment="1">
      <alignment vertical="center" wrapText="1"/>
    </xf>
    <xf numFmtId="164" fontId="19" fillId="33" borderId="21" xfId="0" applyNumberFormat="1" applyFont="1" applyFill="1" applyBorder="1" applyAlignment="1">
      <alignment horizontal="center" vertical="center" wrapText="1"/>
    </xf>
    <xf numFmtId="164" fontId="21" fillId="0" borderId="53" xfId="0" applyNumberFormat="1" applyFont="1" applyBorder="1" applyAlignment="1">
      <alignment horizontal="center" vertical="center"/>
    </xf>
    <xf numFmtId="164" fontId="14" fillId="12" borderId="57" xfId="0" applyNumberFormat="1" applyFont="1" applyFill="1" applyBorder="1" applyAlignment="1">
      <alignment vertical="center" wrapText="1"/>
    </xf>
    <xf numFmtId="164" fontId="14" fillId="12" borderId="48" xfId="0" applyNumberFormat="1" applyFont="1" applyFill="1" applyBorder="1" applyAlignment="1">
      <alignment vertical="center"/>
    </xf>
    <xf numFmtId="164" fontId="14" fillId="12" borderId="48" xfId="0" applyNumberFormat="1" applyFont="1" applyFill="1" applyBorder="1" applyAlignment="1">
      <alignment vertical="center" wrapText="1"/>
    </xf>
    <xf numFmtId="164" fontId="18" fillId="12" borderId="48" xfId="0" applyNumberFormat="1" applyFont="1" applyFill="1" applyBorder="1" applyAlignment="1">
      <alignment vertical="center" wrapText="1"/>
    </xf>
    <xf numFmtId="164" fontId="6" fillId="12" borderId="48" xfId="0" applyNumberFormat="1" applyFont="1" applyFill="1" applyBorder="1" applyAlignment="1">
      <alignment vertical="center" wrapText="1"/>
    </xf>
    <xf numFmtId="164" fontId="14" fillId="40" borderId="57" xfId="0" applyNumberFormat="1" applyFont="1" applyFill="1" applyBorder="1" applyAlignment="1">
      <alignment vertical="center" wrapText="1"/>
    </xf>
    <xf numFmtId="164" fontId="14" fillId="40" borderId="48" xfId="0" applyNumberFormat="1" applyFont="1" applyFill="1" applyBorder="1" applyAlignment="1">
      <alignment vertical="center"/>
    </xf>
    <xf numFmtId="164" fontId="18" fillId="40" borderId="48" xfId="0" applyNumberFormat="1" applyFont="1" applyFill="1" applyBorder="1" applyAlignment="1">
      <alignment vertical="center"/>
    </xf>
    <xf numFmtId="164" fontId="6" fillId="40" borderId="48" xfId="0" applyNumberFormat="1" applyFont="1" applyFill="1" applyBorder="1" applyAlignment="1">
      <alignment vertical="center"/>
    </xf>
    <xf numFmtId="164" fontId="6" fillId="12" borderId="50" xfId="0" applyNumberFormat="1" applyFont="1" applyFill="1" applyBorder="1" applyAlignment="1">
      <alignment vertical="center" wrapText="1"/>
    </xf>
    <xf numFmtId="164" fontId="19" fillId="12" borderId="21" xfId="0" applyNumberFormat="1" applyFont="1" applyFill="1" applyBorder="1" applyAlignment="1">
      <alignment horizontal="center" vertical="center" wrapText="1"/>
    </xf>
    <xf numFmtId="164" fontId="6" fillId="40" borderId="47" xfId="0" applyNumberFormat="1" applyFont="1" applyFill="1" applyBorder="1" applyAlignment="1">
      <alignment vertical="center"/>
    </xf>
    <xf numFmtId="164" fontId="6" fillId="40" borderId="58" xfId="0" applyNumberFormat="1" applyFont="1" applyFill="1" applyBorder="1" applyAlignment="1">
      <alignment vertical="center"/>
    </xf>
    <xf numFmtId="164" fontId="13" fillId="0" borderId="23" xfId="0" applyNumberFormat="1" applyFont="1" applyBorder="1" applyAlignment="1">
      <alignment horizontal="center" vertical="center" wrapText="1"/>
    </xf>
    <xf numFmtId="164" fontId="14" fillId="40" borderId="47" xfId="0" applyNumberFormat="1" applyFont="1" applyFill="1" applyBorder="1" applyAlignment="1">
      <alignment horizontal="center" vertical="center"/>
    </xf>
    <xf numFmtId="164" fontId="14" fillId="33" borderId="47" xfId="0" applyNumberFormat="1" applyFont="1" applyFill="1" applyBorder="1" applyAlignment="1">
      <alignment horizontal="center" vertical="center"/>
    </xf>
    <xf numFmtId="164" fontId="14" fillId="33" borderId="11" xfId="0" applyNumberFormat="1" applyFont="1" applyFill="1" applyBorder="1" applyAlignment="1">
      <alignment horizontal="center" vertical="center"/>
    </xf>
    <xf numFmtId="164" fontId="6" fillId="39" borderId="37" xfId="0" applyNumberFormat="1" applyFont="1" applyFill="1" applyBorder="1" applyAlignment="1">
      <alignment horizontal="center" vertical="center" wrapText="1"/>
    </xf>
    <xf numFmtId="164" fontId="13" fillId="38" borderId="37" xfId="0" applyNumberFormat="1" applyFont="1" applyFill="1" applyBorder="1" applyAlignment="1">
      <alignment horizontal="center" vertical="center" wrapText="1"/>
    </xf>
    <xf numFmtId="164" fontId="6" fillId="41" borderId="14" xfId="0" applyNumberFormat="1" applyFont="1" applyFill="1" applyBorder="1" applyAlignment="1">
      <alignment horizontal="center" vertical="center" wrapText="1"/>
    </xf>
    <xf numFmtId="164" fontId="6" fillId="41" borderId="23" xfId="0" applyNumberFormat="1" applyFont="1" applyFill="1" applyBorder="1" applyAlignment="1">
      <alignment horizontal="center" vertical="center" wrapText="1"/>
    </xf>
    <xf numFmtId="164" fontId="6" fillId="37" borderId="13" xfId="0" applyNumberFormat="1" applyFont="1" applyFill="1" applyBorder="1" applyAlignment="1">
      <alignment horizontal="center" wrapText="1"/>
    </xf>
    <xf numFmtId="164" fontId="6" fillId="36" borderId="18" xfId="0" applyNumberFormat="1" applyFont="1" applyFill="1" applyBorder="1" applyAlignment="1">
      <alignment horizontal="center" vertical="center" wrapText="1"/>
    </xf>
    <xf numFmtId="164" fontId="19" fillId="0" borderId="43" xfId="0" applyNumberFormat="1" applyFont="1" applyBorder="1" applyAlignment="1">
      <alignment horizontal="left" vertical="center" wrapText="1"/>
    </xf>
    <xf numFmtId="164" fontId="6" fillId="36" borderId="59" xfId="0" applyNumberFormat="1" applyFont="1" applyFill="1" applyBorder="1" applyAlignment="1">
      <alignment horizontal="center" vertical="center" wrapText="1"/>
    </xf>
    <xf numFmtId="164" fontId="19" fillId="42" borderId="40" xfId="0" applyNumberFormat="1" applyFont="1" applyFill="1" applyBorder="1" applyAlignment="1">
      <alignment horizontal="center" vertical="center" wrapText="1"/>
    </xf>
    <xf numFmtId="164" fontId="19" fillId="35" borderId="40" xfId="0" applyNumberFormat="1" applyFont="1" applyFill="1" applyBorder="1" applyAlignment="1">
      <alignment horizontal="left" vertical="center" wrapText="1"/>
    </xf>
    <xf numFmtId="164" fontId="19" fillId="0" borderId="40" xfId="0" applyNumberFormat="1" applyFont="1" applyBorder="1" applyAlignment="1">
      <alignment horizontal="left" vertical="center" wrapText="1"/>
    </xf>
    <xf numFmtId="164" fontId="19" fillId="0" borderId="34" xfId="0" applyNumberFormat="1" applyFont="1" applyBorder="1" applyAlignment="1">
      <alignment horizontal="left" vertical="center" wrapText="1"/>
    </xf>
    <xf numFmtId="164" fontId="19" fillId="0" borderId="39" xfId="0" applyNumberFormat="1" applyFont="1" applyBorder="1" applyAlignment="1">
      <alignment horizontal="left" vertical="center" wrapText="1"/>
    </xf>
    <xf numFmtId="164" fontId="19" fillId="0" borderId="55" xfId="0" applyNumberFormat="1" applyFont="1" applyBorder="1" applyAlignment="1">
      <alignment horizontal="left" vertical="center" wrapText="1"/>
    </xf>
    <xf numFmtId="164" fontId="19" fillId="42" borderId="43" xfId="0" applyNumberFormat="1" applyFont="1" applyFill="1" applyBorder="1" applyAlignment="1">
      <alignment horizontal="center" vertical="center" wrapText="1"/>
    </xf>
    <xf numFmtId="164" fontId="19" fillId="0" borderId="41" xfId="0" applyNumberFormat="1" applyFont="1" applyBorder="1" applyAlignment="1">
      <alignment horizontal="left" vertical="center" wrapText="1"/>
    </xf>
    <xf numFmtId="164" fontId="6" fillId="34" borderId="19" xfId="0" applyNumberFormat="1" applyFont="1" applyFill="1" applyBorder="1" applyAlignment="1">
      <alignment horizontal="center" vertical="center" wrapText="1"/>
    </xf>
    <xf numFmtId="164" fontId="6" fillId="0" borderId="34" xfId="0" applyNumberFormat="1" applyFont="1" applyBorder="1" applyAlignment="1">
      <alignment horizontal="left" vertical="center" wrapText="1"/>
    </xf>
    <xf numFmtId="164" fontId="6" fillId="0" borderId="40" xfId="0" applyNumberFormat="1" applyFont="1" applyBorder="1" applyAlignment="1">
      <alignment horizontal="left" vertical="center" wrapText="1"/>
    </xf>
    <xf numFmtId="164" fontId="6" fillId="37" borderId="19" xfId="0" applyNumberFormat="1" applyFont="1" applyFill="1" applyBorder="1" applyAlignment="1">
      <alignment horizontal="center" vertical="center" wrapText="1"/>
    </xf>
    <xf numFmtId="164" fontId="6" fillId="36" borderId="11" xfId="0" applyNumberFormat="1" applyFont="1" applyFill="1" applyBorder="1" applyAlignment="1">
      <alignment horizontal="center" vertical="center" wrapText="1"/>
    </xf>
    <xf numFmtId="164" fontId="18" fillId="0" borderId="34" xfId="0" applyNumberFormat="1" applyFont="1" applyBorder="1" applyAlignment="1">
      <alignment horizontal="left" vertical="center" wrapText="1"/>
    </xf>
    <xf numFmtId="164" fontId="21" fillId="41" borderId="14" xfId="0" applyNumberFormat="1" applyFont="1" applyFill="1" applyBorder="1" applyAlignment="1">
      <alignment horizontal="center" vertical="center"/>
    </xf>
    <xf numFmtId="164" fontId="6" fillId="38" borderId="16" xfId="0" applyNumberFormat="1" applyFont="1" applyFill="1" applyBorder="1" applyAlignment="1">
      <alignment horizontal="center" vertical="center" wrapText="1"/>
    </xf>
    <xf numFmtId="164" fontId="6" fillId="38" borderId="32" xfId="0" applyNumberFormat="1" applyFont="1" applyFill="1" applyBorder="1" applyAlignment="1">
      <alignment horizontal="center" vertical="center" wrapText="1"/>
    </xf>
    <xf numFmtId="164" fontId="84" fillId="0" borderId="0" xfId="0" applyNumberFormat="1" applyFont="1" applyAlignment="1">
      <alignment vertical="center" wrapText="1"/>
    </xf>
    <xf numFmtId="164" fontId="6" fillId="36" borderId="18" xfId="0" applyNumberFormat="1" applyFont="1" applyFill="1" applyBorder="1" applyAlignment="1">
      <alignment horizontal="center" vertical="center" wrapText="1"/>
    </xf>
    <xf numFmtId="164" fontId="14" fillId="34" borderId="11" xfId="0" applyNumberFormat="1" applyFont="1" applyFill="1" applyBorder="1" applyAlignment="1">
      <alignment vertical="center" wrapText="1"/>
    </xf>
    <xf numFmtId="164" fontId="13" fillId="0" borderId="37" xfId="0" applyNumberFormat="1" applyFont="1" applyBorder="1" applyAlignment="1">
      <alignment horizontal="center" vertical="center" wrapText="1"/>
    </xf>
    <xf numFmtId="164" fontId="6" fillId="38" borderId="53" xfId="0" applyNumberFormat="1" applyFont="1" applyFill="1" applyBorder="1" applyAlignment="1">
      <alignment horizontal="center" vertical="center" wrapText="1"/>
    </xf>
    <xf numFmtId="164" fontId="6" fillId="38" borderId="17" xfId="0" applyNumberFormat="1" applyFont="1" applyFill="1" applyBorder="1" applyAlignment="1">
      <alignment horizontal="center" vertical="center" wrapText="1"/>
    </xf>
    <xf numFmtId="164" fontId="6" fillId="38" borderId="24" xfId="0" applyNumberFormat="1" applyFont="1" applyFill="1" applyBorder="1" applyAlignment="1">
      <alignment horizontal="center" vertical="center" wrapText="1"/>
    </xf>
    <xf numFmtId="164" fontId="6" fillId="38" borderId="31" xfId="0" applyNumberFormat="1" applyFont="1" applyFill="1" applyBorder="1" applyAlignment="1">
      <alignment horizontal="center" vertical="center" wrapText="1"/>
    </xf>
    <xf numFmtId="164" fontId="6" fillId="38" borderId="25" xfId="0" applyNumberFormat="1" applyFont="1" applyFill="1" applyBorder="1" applyAlignment="1">
      <alignment horizontal="center" vertical="center" wrapText="1"/>
    </xf>
    <xf numFmtId="164" fontId="6" fillId="38" borderId="54" xfId="0" applyNumberFormat="1" applyFont="1" applyFill="1" applyBorder="1" applyAlignment="1">
      <alignment horizontal="center" vertical="center" wrapText="1"/>
    </xf>
    <xf numFmtId="164" fontId="6" fillId="38" borderId="0" xfId="0" applyNumberFormat="1" applyFont="1" applyFill="1" applyBorder="1" applyAlignment="1">
      <alignment horizontal="center" vertical="center" wrapText="1"/>
    </xf>
    <xf numFmtId="164" fontId="6" fillId="38" borderId="59" xfId="0" applyNumberFormat="1" applyFont="1" applyFill="1" applyBorder="1" applyAlignment="1">
      <alignment horizontal="center" vertical="center" wrapText="1"/>
    </xf>
    <xf numFmtId="164" fontId="6" fillId="38" borderId="27" xfId="0" applyNumberFormat="1" applyFont="1" applyFill="1" applyBorder="1" applyAlignment="1">
      <alignment horizontal="center" vertical="center" wrapText="1"/>
    </xf>
    <xf numFmtId="164" fontId="103" fillId="0" borderId="0" xfId="0" applyNumberFormat="1" applyFont="1" applyAlignment="1">
      <alignment vertical="center"/>
    </xf>
    <xf numFmtId="164" fontId="23" fillId="0" borderId="24" xfId="0" applyNumberFormat="1" applyFont="1" applyBorder="1" applyAlignment="1">
      <alignment horizontal="center" vertical="center" wrapText="1"/>
    </xf>
    <xf numFmtId="164" fontId="105" fillId="0" borderId="0" xfId="0" applyNumberFormat="1" applyFont="1" applyAlignment="1">
      <alignment vertical="center"/>
    </xf>
    <xf numFmtId="164" fontId="14" fillId="41" borderId="23" xfId="0" applyNumberFormat="1" applyFont="1" applyFill="1" applyBorder="1" applyAlignment="1">
      <alignment vertical="center" wrapText="1"/>
    </xf>
    <xf numFmtId="164" fontId="14" fillId="41" borderId="60" xfId="0" applyNumberFormat="1" applyFont="1" applyFill="1" applyBorder="1" applyAlignment="1">
      <alignment vertical="center" wrapText="1"/>
    </xf>
    <xf numFmtId="164" fontId="6" fillId="36" borderId="29" xfId="0" applyNumberFormat="1" applyFont="1" applyFill="1" applyBorder="1" applyAlignment="1">
      <alignment horizontal="center" vertical="center" wrapText="1"/>
    </xf>
    <xf numFmtId="164" fontId="6" fillId="36" borderId="61" xfId="0" applyNumberFormat="1" applyFont="1" applyFill="1" applyBorder="1" applyAlignment="1">
      <alignment horizontal="center" vertical="center" wrapText="1"/>
    </xf>
    <xf numFmtId="164" fontId="6" fillId="38" borderId="28" xfId="0" applyNumberFormat="1" applyFont="1" applyFill="1" applyBorder="1" applyAlignment="1">
      <alignment horizontal="center" vertical="center" wrapText="1"/>
    </xf>
    <xf numFmtId="164" fontId="6" fillId="38" borderId="60" xfId="0" applyNumberFormat="1" applyFont="1" applyFill="1" applyBorder="1" applyAlignment="1">
      <alignment horizontal="center" vertical="center" wrapText="1"/>
    </xf>
    <xf numFmtId="164" fontId="6" fillId="39" borderId="28" xfId="0" applyNumberFormat="1" applyFont="1" applyFill="1" applyBorder="1" applyAlignment="1">
      <alignment horizontal="center" vertical="center" wrapText="1"/>
    </xf>
    <xf numFmtId="164" fontId="6" fillId="39" borderId="60" xfId="0" applyNumberFormat="1" applyFont="1" applyFill="1" applyBorder="1" applyAlignment="1">
      <alignment horizontal="center" vertical="center" wrapText="1"/>
    </xf>
    <xf numFmtId="164" fontId="6" fillId="38" borderId="15" xfId="0" applyNumberFormat="1" applyFont="1" applyFill="1" applyBorder="1" applyAlignment="1">
      <alignment horizontal="center" vertical="center" wrapText="1"/>
    </xf>
    <xf numFmtId="164" fontId="6" fillId="38" borderId="62" xfId="0" applyNumberFormat="1" applyFont="1" applyFill="1" applyBorder="1" applyAlignment="1">
      <alignment horizontal="center" vertical="center" wrapText="1"/>
    </xf>
    <xf numFmtId="164" fontId="13" fillId="38" borderId="15" xfId="0" applyNumberFormat="1" applyFont="1" applyFill="1" applyBorder="1" applyAlignment="1">
      <alignment horizontal="center" vertical="center" wrapText="1"/>
    </xf>
    <xf numFmtId="164" fontId="13" fillId="38" borderId="62" xfId="0" applyNumberFormat="1" applyFont="1" applyFill="1" applyBorder="1" applyAlignment="1">
      <alignment horizontal="center" vertical="center" wrapText="1"/>
    </xf>
    <xf numFmtId="164" fontId="6" fillId="36" borderId="39" xfId="0" applyNumberFormat="1" applyFont="1" applyFill="1" applyBorder="1" applyAlignment="1">
      <alignment horizontal="center" vertical="center" wrapText="1"/>
    </xf>
    <xf numFmtId="164" fontId="6" fillId="36" borderId="63" xfId="0" applyNumberFormat="1" applyFont="1" applyFill="1" applyBorder="1" applyAlignment="1">
      <alignment horizontal="center" vertical="center" wrapText="1"/>
    </xf>
    <xf numFmtId="164" fontId="6" fillId="38" borderId="39" xfId="0" applyNumberFormat="1" applyFont="1" applyFill="1" applyBorder="1" applyAlignment="1">
      <alignment horizontal="center" vertical="center" wrapText="1"/>
    </xf>
    <xf numFmtId="164" fontId="6" fillId="38" borderId="63" xfId="0" applyNumberFormat="1" applyFont="1" applyFill="1" applyBorder="1" applyAlignment="1">
      <alignment horizontal="center" vertical="center" wrapText="1"/>
    </xf>
    <xf numFmtId="164" fontId="14" fillId="35" borderId="64" xfId="0" applyNumberFormat="1" applyFont="1" applyFill="1" applyBorder="1" applyAlignment="1">
      <alignment horizontal="left" vertical="center" wrapText="1"/>
    </xf>
    <xf numFmtId="164" fontId="14" fillId="35" borderId="17" xfId="0" applyNumberFormat="1" applyFont="1" applyFill="1" applyBorder="1" applyAlignment="1">
      <alignment horizontal="left" vertical="center" wrapText="1"/>
    </xf>
    <xf numFmtId="164" fontId="14" fillId="41" borderId="36" xfId="0" applyNumberFormat="1" applyFont="1" applyFill="1" applyBorder="1" applyAlignment="1">
      <alignment horizontal="left" vertical="center" wrapText="1"/>
    </xf>
    <xf numFmtId="164" fontId="14" fillId="41" borderId="53" xfId="0" applyNumberFormat="1" applyFont="1" applyFill="1" applyBorder="1" applyAlignment="1">
      <alignment horizontal="left" vertical="center" wrapText="1"/>
    </xf>
    <xf numFmtId="164" fontId="6" fillId="38" borderId="29" xfId="0" applyNumberFormat="1" applyFont="1" applyFill="1" applyBorder="1" applyAlignment="1">
      <alignment horizontal="center" vertical="center" wrapText="1"/>
    </xf>
    <xf numFmtId="164" fontId="6" fillId="38" borderId="61" xfId="0" applyNumberFormat="1" applyFont="1" applyFill="1" applyBorder="1" applyAlignment="1">
      <alignment horizontal="center" vertical="center" wrapText="1"/>
    </xf>
    <xf numFmtId="164" fontId="14" fillId="0" borderId="39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63" xfId="0" applyBorder="1" applyAlignment="1">
      <alignment/>
    </xf>
    <xf numFmtId="164" fontId="14" fillId="0" borderId="64" xfId="0" applyNumberFormat="1" applyFont="1" applyBorder="1" applyAlignment="1">
      <alignment horizontal="left" vertical="center" wrapText="1"/>
    </xf>
    <xf numFmtId="164" fontId="14" fillId="0" borderId="17" xfId="0" applyNumberFormat="1" applyFont="1" applyBorder="1" applyAlignment="1">
      <alignment horizontal="left" vertical="center" wrapText="1"/>
    </xf>
    <xf numFmtId="164" fontId="14" fillId="0" borderId="65" xfId="0" applyNumberFormat="1" applyFont="1" applyBorder="1" applyAlignment="1">
      <alignment horizontal="left" vertical="center" wrapText="1"/>
    </xf>
    <xf numFmtId="164" fontId="14" fillId="0" borderId="66" xfId="0" applyNumberFormat="1" applyFont="1" applyBorder="1" applyAlignment="1">
      <alignment horizontal="left" vertical="center" wrapText="1"/>
    </xf>
    <xf numFmtId="164" fontId="14" fillId="0" borderId="67" xfId="0" applyNumberFormat="1" applyFont="1" applyBorder="1" applyAlignment="1">
      <alignment horizontal="left" vertical="top" wrapText="1"/>
    </xf>
    <xf numFmtId="164" fontId="14" fillId="0" borderId="52" xfId="0" applyNumberFormat="1" applyFont="1" applyBorder="1" applyAlignment="1">
      <alignment horizontal="left" vertical="top" wrapText="1"/>
    </xf>
    <xf numFmtId="164" fontId="14" fillId="0" borderId="36" xfId="0" applyNumberFormat="1" applyFont="1" applyBorder="1" applyAlignment="1">
      <alignment horizontal="left" vertical="center" wrapText="1"/>
    </xf>
    <xf numFmtId="164" fontId="14" fillId="0" borderId="53" xfId="0" applyNumberFormat="1" applyFont="1" applyBorder="1" applyAlignment="1">
      <alignment horizontal="left" vertical="center" wrapText="1"/>
    </xf>
    <xf numFmtId="164" fontId="14" fillId="0" borderId="64" xfId="0" applyNumberFormat="1" applyFont="1" applyFill="1" applyBorder="1" applyAlignment="1">
      <alignment horizontal="left" vertical="center" wrapText="1"/>
    </xf>
    <xf numFmtId="164" fontId="14" fillId="0" borderId="17" xfId="0" applyNumberFormat="1" applyFont="1" applyFill="1" applyBorder="1" applyAlignment="1">
      <alignment horizontal="left" vertical="center" wrapText="1"/>
    </xf>
    <xf numFmtId="164" fontId="104" fillId="0" borderId="64" xfId="0" applyNumberFormat="1" applyFont="1" applyFill="1" applyBorder="1" applyAlignment="1">
      <alignment horizontal="left" vertical="center" wrapText="1"/>
    </xf>
    <xf numFmtId="164" fontId="104" fillId="0" borderId="17" xfId="0" applyNumberFormat="1" applyFont="1" applyFill="1" applyBorder="1" applyAlignment="1">
      <alignment horizontal="left" vertical="center" wrapText="1"/>
    </xf>
    <xf numFmtId="164" fontId="14" fillId="0" borderId="64" xfId="0" applyNumberFormat="1" applyFont="1" applyBorder="1" applyAlignment="1">
      <alignment horizontal="left" vertical="center"/>
    </xf>
    <xf numFmtId="164" fontId="14" fillId="0" borderId="17" xfId="0" applyNumberFormat="1" applyFont="1" applyBorder="1" applyAlignment="1">
      <alignment horizontal="left" vertical="center"/>
    </xf>
    <xf numFmtId="164" fontId="84" fillId="0" borderId="0" xfId="0" applyNumberFormat="1" applyFont="1" applyAlignment="1">
      <alignment horizontal="left" vertical="center"/>
    </xf>
    <xf numFmtId="164" fontId="16" fillId="0" borderId="0" xfId="0" applyNumberFormat="1" applyFont="1" applyAlignment="1">
      <alignment vertical="center" wrapText="1"/>
    </xf>
    <xf numFmtId="164" fontId="14" fillId="35" borderId="64" xfId="0" applyNumberFormat="1" applyFont="1" applyFill="1" applyBorder="1" applyAlignment="1">
      <alignment horizontal="left" vertical="center"/>
    </xf>
    <xf numFmtId="164" fontId="14" fillId="35" borderId="17" xfId="0" applyNumberFormat="1" applyFont="1" applyFill="1" applyBorder="1" applyAlignment="1">
      <alignment horizontal="left" vertical="center"/>
    </xf>
    <xf numFmtId="164" fontId="27" fillId="41" borderId="66" xfId="0" applyNumberFormat="1" applyFont="1" applyFill="1" applyBorder="1" applyAlignment="1">
      <alignment horizontal="center" vertical="center" wrapText="1"/>
    </xf>
    <xf numFmtId="164" fontId="27" fillId="41" borderId="44" xfId="0" applyNumberFormat="1" applyFont="1" applyFill="1" applyBorder="1" applyAlignment="1">
      <alignment horizontal="center" vertical="center" wrapText="1"/>
    </xf>
    <xf numFmtId="164" fontId="18" fillId="0" borderId="29" xfId="0" applyNumberFormat="1" applyFont="1" applyBorder="1" applyAlignment="1">
      <alignment horizontal="center" vertical="center" wrapText="1"/>
    </xf>
    <xf numFmtId="164" fontId="18" fillId="0" borderId="61" xfId="0" applyNumberFormat="1" applyFont="1" applyBorder="1" applyAlignment="1">
      <alignment horizontal="center" vertical="center" wrapText="1"/>
    </xf>
    <xf numFmtId="164" fontId="6" fillId="36" borderId="20" xfId="0" applyNumberFormat="1" applyFont="1" applyFill="1" applyBorder="1" applyAlignment="1">
      <alignment horizontal="center" vertical="center" wrapText="1"/>
    </xf>
    <xf numFmtId="164" fontId="6" fillId="36" borderId="18" xfId="0" applyNumberFormat="1" applyFont="1" applyFill="1" applyBorder="1" applyAlignment="1">
      <alignment horizontal="center" vertical="center" wrapText="1"/>
    </xf>
    <xf numFmtId="164" fontId="94" fillId="38" borderId="10" xfId="0" applyNumberFormat="1" applyFont="1" applyFill="1" applyBorder="1" applyAlignment="1">
      <alignment horizontal="center" vertical="center" wrapText="1"/>
    </xf>
    <xf numFmtId="164" fontId="94" fillId="38" borderId="11" xfId="0" applyNumberFormat="1" applyFont="1" applyFill="1" applyBorder="1" applyAlignment="1">
      <alignment horizontal="center" vertical="center" wrapText="1"/>
    </xf>
    <xf numFmtId="164" fontId="94" fillId="38" borderId="13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Alignment="1">
      <alignment horizontal="left" vertical="center" wrapText="1"/>
    </xf>
    <xf numFmtId="164" fontId="14" fillId="0" borderId="68" xfId="0" applyNumberFormat="1" applyFont="1" applyBorder="1" applyAlignment="1">
      <alignment horizontal="center" vertical="center" wrapText="1"/>
    </xf>
    <xf numFmtId="164" fontId="14" fillId="0" borderId="41" xfId="0" applyNumberFormat="1" applyFont="1" applyBorder="1" applyAlignment="1">
      <alignment horizontal="center" vertical="center" wrapText="1"/>
    </xf>
    <xf numFmtId="164" fontId="14" fillId="0" borderId="63" xfId="0" applyNumberFormat="1" applyFont="1" applyBorder="1" applyAlignment="1">
      <alignment horizontal="center" vertical="center" wrapText="1"/>
    </xf>
    <xf numFmtId="164" fontId="6" fillId="38" borderId="10" xfId="0" applyNumberFormat="1" applyFont="1" applyFill="1" applyBorder="1" applyAlignment="1">
      <alignment horizontal="center" vertical="center" wrapText="1"/>
    </xf>
    <xf numFmtId="164" fontId="6" fillId="38" borderId="11" xfId="0" applyNumberFormat="1" applyFont="1" applyFill="1" applyBorder="1" applyAlignment="1">
      <alignment horizontal="center" vertical="center" wrapText="1"/>
    </xf>
    <xf numFmtId="164" fontId="6" fillId="38" borderId="13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wrapText="1"/>
    </xf>
    <xf numFmtId="164" fontId="13" fillId="0" borderId="54" xfId="0" applyNumberFormat="1" applyFont="1" applyBorder="1" applyAlignment="1">
      <alignment horizont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3" fillId="0" borderId="54" xfId="0" applyNumberFormat="1" applyFont="1" applyBorder="1" applyAlignment="1">
      <alignment horizontal="center" vertical="center" wrapText="1"/>
    </xf>
    <xf numFmtId="164" fontId="84" fillId="0" borderId="0" xfId="0" applyNumberFormat="1" applyFont="1" applyAlignment="1">
      <alignment vertical="center" wrapText="1"/>
    </xf>
    <xf numFmtId="164" fontId="14" fillId="38" borderId="10" xfId="0" applyNumberFormat="1" applyFont="1" applyFill="1" applyBorder="1" applyAlignment="1">
      <alignment horizontal="center" vertical="center" wrapText="1"/>
    </xf>
    <xf numFmtId="164" fontId="14" fillId="38" borderId="11" xfId="0" applyNumberFormat="1" applyFont="1" applyFill="1" applyBorder="1" applyAlignment="1">
      <alignment horizontal="center" vertical="center" wrapText="1"/>
    </xf>
    <xf numFmtId="164" fontId="14" fillId="38" borderId="13" xfId="0" applyNumberFormat="1" applyFont="1" applyFill="1" applyBorder="1" applyAlignment="1">
      <alignment horizontal="center" vertical="center" wrapText="1"/>
    </xf>
    <xf numFmtId="164" fontId="14" fillId="41" borderId="65" xfId="0" applyNumberFormat="1" applyFont="1" applyFill="1" applyBorder="1" applyAlignment="1">
      <alignment horizontal="left" vertical="center" wrapText="1"/>
    </xf>
    <xf numFmtId="164" fontId="14" fillId="41" borderId="66" xfId="0" applyNumberFormat="1" applyFont="1" applyFill="1" applyBorder="1" applyAlignment="1">
      <alignment horizontal="left" vertical="center" wrapText="1"/>
    </xf>
    <xf numFmtId="164" fontId="23" fillId="0" borderId="0" xfId="0" applyNumberFormat="1" applyFont="1" applyAlignment="1">
      <alignment horizontal="right" vertical="center" wrapText="1"/>
    </xf>
    <xf numFmtId="164" fontId="23" fillId="0" borderId="12" xfId="0" applyNumberFormat="1" applyFont="1" applyBorder="1" applyAlignment="1">
      <alignment horizontal="right" vertical="center" wrapText="1"/>
    </xf>
    <xf numFmtId="164" fontId="14" fillId="38" borderId="68" xfId="0" applyNumberFormat="1" applyFont="1" applyFill="1" applyBorder="1" applyAlignment="1">
      <alignment horizontal="center" vertical="center" textRotation="90" wrapText="1"/>
    </xf>
    <xf numFmtId="164" fontId="14" fillId="38" borderId="63" xfId="0" applyNumberFormat="1" applyFont="1" applyFill="1" applyBorder="1" applyAlignment="1">
      <alignment horizontal="center" vertical="center" textRotation="90" wrapText="1"/>
    </xf>
    <xf numFmtId="164" fontId="14" fillId="38" borderId="18" xfId="0" applyNumberFormat="1" applyFont="1" applyFill="1" applyBorder="1" applyAlignment="1">
      <alignment horizontal="center" vertical="center" wrapText="1"/>
    </xf>
    <xf numFmtId="0" fontId="14" fillId="43" borderId="21" xfId="0" applyFont="1" applyFill="1" applyBorder="1" applyAlignment="1">
      <alignment horizontal="center" vertical="center" textRotation="90" wrapText="1"/>
    </xf>
    <xf numFmtId="0" fontId="14" fillId="43" borderId="40" xfId="0" applyFont="1" applyFill="1" applyBorder="1" applyAlignment="1">
      <alignment horizontal="center" vertical="center" textRotation="90" wrapText="1"/>
    </xf>
    <xf numFmtId="0" fontId="14" fillId="43" borderId="55" xfId="0" applyFont="1" applyFill="1" applyBorder="1" applyAlignment="1">
      <alignment horizontal="center" vertical="center" textRotation="90" wrapText="1"/>
    </xf>
    <xf numFmtId="164" fontId="18" fillId="0" borderId="0" xfId="0" applyNumberFormat="1" applyFont="1" applyAlignment="1">
      <alignment horizontal="right" vertical="center"/>
    </xf>
    <xf numFmtId="164" fontId="24" fillId="42" borderId="68" xfId="0" applyNumberFormat="1" applyFont="1" applyFill="1" applyBorder="1" applyAlignment="1">
      <alignment horizontal="center" vertical="center" wrapText="1"/>
    </xf>
    <xf numFmtId="164" fontId="24" fillId="42" borderId="41" xfId="0" applyNumberFormat="1" applyFont="1" applyFill="1" applyBorder="1" applyAlignment="1">
      <alignment horizontal="center" vertical="center" wrapText="1"/>
    </xf>
    <xf numFmtId="164" fontId="24" fillId="42" borderId="63" xfId="0" applyNumberFormat="1" applyFont="1" applyFill="1" applyBorder="1" applyAlignment="1">
      <alignment horizontal="center" vertical="center" wrapText="1"/>
    </xf>
    <xf numFmtId="164" fontId="14" fillId="38" borderId="41" xfId="0" applyNumberFormat="1" applyFont="1" applyFill="1" applyBorder="1" applyAlignment="1">
      <alignment horizontal="center" vertical="center" textRotation="90" wrapText="1"/>
    </xf>
    <xf numFmtId="164" fontId="19" fillId="38" borderId="72" xfId="0" applyNumberFormat="1" applyFont="1" applyFill="1" applyBorder="1" applyAlignment="1">
      <alignment horizontal="center" vertical="center" wrapText="1"/>
    </xf>
    <xf numFmtId="164" fontId="19" fillId="38" borderId="56" xfId="0" applyNumberFormat="1" applyFont="1" applyFill="1" applyBorder="1" applyAlignment="1">
      <alignment horizontal="center" vertical="center" wrapText="1"/>
    </xf>
    <xf numFmtId="164" fontId="19" fillId="38" borderId="62" xfId="0" applyNumberFormat="1" applyFont="1" applyFill="1" applyBorder="1" applyAlignment="1">
      <alignment horizontal="center" vertical="center" wrapText="1"/>
    </xf>
    <xf numFmtId="164" fontId="13" fillId="38" borderId="73" xfId="0" applyNumberFormat="1" applyFont="1" applyFill="1" applyBorder="1" applyAlignment="1">
      <alignment horizontal="center" vertical="center" wrapText="1"/>
    </xf>
    <xf numFmtId="164" fontId="13" fillId="38" borderId="74" xfId="0" applyNumberFormat="1" applyFont="1" applyFill="1" applyBorder="1" applyAlignment="1">
      <alignment horizontal="center" vertical="center" wrapText="1"/>
    </xf>
    <xf numFmtId="164" fontId="13" fillId="38" borderId="70" xfId="0" applyNumberFormat="1" applyFont="1" applyFill="1" applyBorder="1" applyAlignment="1">
      <alignment horizontal="center" vertical="center" wrapText="1"/>
    </xf>
    <xf numFmtId="164" fontId="13" fillId="38" borderId="54" xfId="0" applyNumberFormat="1" applyFont="1" applyFill="1" applyBorder="1" applyAlignment="1">
      <alignment horizontal="center" vertical="center" wrapText="1"/>
    </xf>
    <xf numFmtId="164" fontId="13" fillId="38" borderId="45" xfId="0" applyNumberFormat="1" applyFont="1" applyFill="1" applyBorder="1" applyAlignment="1">
      <alignment horizontal="center" vertical="center" wrapText="1"/>
    </xf>
    <xf numFmtId="164" fontId="13" fillId="38" borderId="44" xfId="0" applyNumberFormat="1" applyFont="1" applyFill="1" applyBorder="1" applyAlignment="1">
      <alignment horizontal="center" vertical="center" wrapText="1"/>
    </xf>
    <xf numFmtId="164" fontId="14" fillId="38" borderId="73" xfId="0" applyNumberFormat="1" applyFont="1" applyFill="1" applyBorder="1" applyAlignment="1">
      <alignment horizontal="center" vertical="center" textRotation="90" wrapText="1" readingOrder="1"/>
    </xf>
    <xf numFmtId="164" fontId="14" fillId="38" borderId="70" xfId="0" applyNumberFormat="1" applyFont="1" applyFill="1" applyBorder="1" applyAlignment="1">
      <alignment horizontal="center" vertical="center" textRotation="90" wrapText="1" readingOrder="1"/>
    </xf>
    <xf numFmtId="164" fontId="14" fillId="38" borderId="45" xfId="0" applyNumberFormat="1" applyFont="1" applyFill="1" applyBorder="1" applyAlignment="1">
      <alignment horizontal="center" vertical="center" textRotation="90" wrapText="1" readingOrder="1"/>
    </xf>
    <xf numFmtId="164" fontId="19" fillId="0" borderId="39" xfId="0" applyNumberFormat="1" applyFont="1" applyBorder="1" applyAlignment="1">
      <alignment horizontal="center" vertical="center" wrapText="1"/>
    </xf>
    <xf numFmtId="164" fontId="19" fillId="0" borderId="63" xfId="0" applyNumberFormat="1" applyFont="1" applyBorder="1" applyAlignment="1">
      <alignment horizontal="center" vertical="center" wrapText="1"/>
    </xf>
    <xf numFmtId="164" fontId="14" fillId="37" borderId="11" xfId="0" applyNumberFormat="1" applyFont="1" applyFill="1" applyBorder="1" applyAlignment="1">
      <alignment horizontal="left" vertical="center" wrapText="1"/>
    </xf>
    <xf numFmtId="164" fontId="14" fillId="37" borderId="13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81"/>
  <sheetViews>
    <sheetView tabSelected="1" zoomScale="60" zoomScaleNormal="60" zoomScalePageLayoutView="0" workbookViewId="0" topLeftCell="A1">
      <selection activeCell="AQ7" sqref="AQ7"/>
    </sheetView>
  </sheetViews>
  <sheetFormatPr defaultColWidth="8.796875" defaultRowHeight="14.25"/>
  <cols>
    <col min="1" max="1" width="3" style="2" customWidth="1"/>
    <col min="2" max="2" width="4.59765625" style="2" customWidth="1"/>
    <col min="3" max="3" width="7.3984375" style="64" customWidth="1"/>
    <col min="4" max="4" width="47.09765625" style="131" customWidth="1"/>
    <col min="5" max="5" width="17.5" style="131" customWidth="1"/>
    <col min="6" max="6" width="6.19921875" style="131" customWidth="1"/>
    <col min="7" max="7" width="7.09765625" style="2" customWidth="1"/>
    <col min="8" max="8" width="9.5" style="27" customWidth="1"/>
    <col min="9" max="11" width="6.3984375" style="2" customWidth="1"/>
    <col min="12" max="12" width="3.59765625" style="2" customWidth="1"/>
    <col min="13" max="13" width="4.59765625" style="2" customWidth="1"/>
    <col min="14" max="14" width="6.59765625" style="2" customWidth="1"/>
    <col min="15" max="15" width="5.59765625" style="2" customWidth="1"/>
    <col min="16" max="16" width="6.3984375" style="2" customWidth="1"/>
    <col min="17" max="19" width="3.59765625" style="2" customWidth="1"/>
    <col min="20" max="21" width="5" style="2" customWidth="1"/>
    <col min="22" max="22" width="5.59765625" style="2" customWidth="1"/>
    <col min="23" max="23" width="6.59765625" style="2" customWidth="1"/>
    <col min="24" max="24" width="3.59765625" style="2" customWidth="1"/>
    <col min="25" max="25" width="5" style="2" customWidth="1"/>
    <col min="26" max="26" width="3.59765625" style="2" customWidth="1"/>
    <col min="27" max="28" width="5" style="2" customWidth="1"/>
    <col min="29" max="29" width="5.59765625" style="2" customWidth="1"/>
    <col min="30" max="30" width="6.5" style="2" customWidth="1"/>
    <col min="31" max="31" width="3.59765625" style="2" customWidth="1"/>
    <col min="32" max="32" width="5" style="2" customWidth="1"/>
    <col min="33" max="33" width="3.59765625" style="2" customWidth="1"/>
    <col min="34" max="34" width="5" style="2" customWidth="1"/>
    <col min="35" max="36" width="5.59765625" style="2" customWidth="1"/>
    <col min="37" max="37" width="5" style="2" customWidth="1"/>
    <col min="38" max="38" width="3.59765625" style="2" customWidth="1"/>
    <col min="39" max="39" width="5" style="2" customWidth="1"/>
    <col min="40" max="40" width="3.59765625" style="2" customWidth="1"/>
    <col min="41" max="41" width="5" style="2" customWidth="1"/>
    <col min="42" max="42" width="8.09765625" style="2" customWidth="1"/>
    <col min="43" max="16384" width="9" style="2" customWidth="1"/>
  </cols>
  <sheetData>
    <row r="2" spans="1:42" s="114" customFormat="1" ht="24" customHeight="1">
      <c r="A2" s="110"/>
      <c r="B2" s="111" t="s">
        <v>86</v>
      </c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335" t="s">
        <v>145</v>
      </c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</row>
    <row r="3" spans="1:42" s="114" customFormat="1" ht="19.5" customHeight="1">
      <c r="A3" s="110"/>
      <c r="B3" s="115"/>
      <c r="C3" s="115"/>
      <c r="D3" s="113"/>
      <c r="E3" s="113"/>
      <c r="F3" s="113"/>
      <c r="G3" s="113"/>
      <c r="H3" s="116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7"/>
    </row>
    <row r="4" spans="1:42" s="114" customFormat="1" ht="24" customHeight="1">
      <c r="A4" s="110"/>
      <c r="B4" s="111" t="s">
        <v>140</v>
      </c>
      <c r="C4" s="111"/>
      <c r="D4" s="111"/>
      <c r="E4" s="111"/>
      <c r="G4" s="246"/>
      <c r="H4" s="111"/>
      <c r="I4" s="111"/>
      <c r="J4" s="111"/>
      <c r="K4" s="111"/>
      <c r="L4" s="111"/>
      <c r="M4" s="111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28"/>
      <c r="AA4" s="28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7"/>
    </row>
    <row r="5" spans="1:42" ht="16.5" customHeight="1">
      <c r="A5" s="1"/>
      <c r="B5" s="3"/>
      <c r="C5" s="51"/>
      <c r="D5" s="127"/>
      <c r="E5" s="127"/>
      <c r="F5" s="1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31.5" customHeight="1">
      <c r="A6" s="1"/>
      <c r="B6" s="3"/>
      <c r="C6" s="51"/>
      <c r="D6" s="327" t="s">
        <v>0</v>
      </c>
      <c r="E6" s="327"/>
      <c r="F6" s="327"/>
      <c r="G6" s="35" t="s">
        <v>1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5"/>
      <c r="AK6" s="5"/>
      <c r="AL6" s="5"/>
      <c r="AM6" s="5"/>
      <c r="AN6" s="5"/>
      <c r="AO6" s="5"/>
      <c r="AP6" s="5"/>
    </row>
    <row r="7" spans="1:42" ht="31.5" customHeight="1">
      <c r="A7" s="1"/>
      <c r="B7" s="6"/>
      <c r="C7" s="6"/>
      <c r="D7" s="327" t="s">
        <v>2</v>
      </c>
      <c r="E7" s="327"/>
      <c r="F7" s="327"/>
      <c r="G7" s="248" t="s">
        <v>143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</row>
    <row r="8" spans="1:42" ht="24.75" customHeight="1">
      <c r="A8" s="1"/>
      <c r="B8" s="6"/>
      <c r="C8" s="6"/>
      <c r="D8" s="327" t="s">
        <v>3</v>
      </c>
      <c r="E8" s="327"/>
      <c r="F8" s="327"/>
      <c r="G8" s="107" t="s">
        <v>4</v>
      </c>
      <c r="H8" s="107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7"/>
      <c r="W8" s="7"/>
      <c r="X8" s="7"/>
      <c r="Y8" s="7"/>
      <c r="Z8" s="7"/>
      <c r="AA8" s="7"/>
      <c r="AB8" s="7"/>
      <c r="AC8" s="3"/>
      <c r="AD8" s="3"/>
      <c r="AE8" s="3"/>
      <c r="AF8" s="3"/>
      <c r="AG8" s="3"/>
      <c r="AH8" s="3"/>
      <c r="AI8" s="3"/>
      <c r="AJ8" s="6"/>
      <c r="AK8" s="6"/>
      <c r="AL8" s="6"/>
      <c r="AM8" s="6"/>
      <c r="AN8" s="6"/>
      <c r="AO8" s="6"/>
      <c r="AP8" s="6"/>
    </row>
    <row r="9" spans="1:42" ht="24.75" customHeight="1">
      <c r="A9" s="1"/>
      <c r="B9" s="3"/>
      <c r="C9" s="51"/>
      <c r="D9" s="327" t="s">
        <v>5</v>
      </c>
      <c r="E9" s="327"/>
      <c r="F9" s="327"/>
      <c r="G9" s="107" t="s">
        <v>6</v>
      </c>
      <c r="H9" s="10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7"/>
      <c r="W9" s="7"/>
      <c r="X9" s="7"/>
      <c r="Y9" s="7"/>
      <c r="Z9" s="7"/>
      <c r="AA9" s="7"/>
      <c r="AB9" s="7"/>
      <c r="AC9" s="3"/>
      <c r="AD9" s="3"/>
      <c r="AE9" s="3"/>
      <c r="AF9" s="3"/>
      <c r="AG9" s="3"/>
      <c r="AH9" s="3"/>
      <c r="AI9" s="3"/>
      <c r="AJ9" s="5"/>
      <c r="AK9" s="5"/>
      <c r="AL9" s="5"/>
      <c r="AM9" s="5"/>
      <c r="AN9" s="5"/>
      <c r="AO9" s="5"/>
      <c r="AP9" s="5"/>
    </row>
    <row r="10" spans="1:42" ht="24.75" customHeight="1" thickBot="1">
      <c r="A10" s="1"/>
      <c r="B10" s="3"/>
      <c r="C10" s="51"/>
      <c r="D10" s="328" t="s">
        <v>7</v>
      </c>
      <c r="E10" s="328"/>
      <c r="F10" s="328"/>
      <c r="G10" s="109" t="s">
        <v>8</v>
      </c>
      <c r="H10" s="109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"/>
      <c r="AD10" s="3"/>
      <c r="AE10" s="3"/>
      <c r="AF10" s="3"/>
      <c r="AG10" s="3"/>
      <c r="AH10" s="3"/>
      <c r="AI10" s="3"/>
      <c r="AJ10" s="8"/>
      <c r="AK10" s="8"/>
      <c r="AL10" s="8"/>
      <c r="AM10" s="8"/>
      <c r="AN10" s="8"/>
      <c r="AO10" s="8"/>
      <c r="AP10" s="3"/>
    </row>
    <row r="11" spans="1:42" ht="29.25" customHeight="1" thickBot="1">
      <c r="A11" s="1"/>
      <c r="B11" s="329" t="s">
        <v>113</v>
      </c>
      <c r="C11" s="340" t="s">
        <v>9</v>
      </c>
      <c r="D11" s="343" t="s">
        <v>97</v>
      </c>
      <c r="E11" s="344"/>
      <c r="F11" s="349" t="s">
        <v>91</v>
      </c>
      <c r="G11" s="332" t="s">
        <v>10</v>
      </c>
      <c r="H11" s="322" t="s">
        <v>11</v>
      </c>
      <c r="I11" s="323"/>
      <c r="J11" s="323"/>
      <c r="K11" s="323"/>
      <c r="L11" s="323"/>
      <c r="M11" s="331"/>
      <c r="N11" s="322" t="s">
        <v>12</v>
      </c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31"/>
      <c r="AB11" s="322" t="s">
        <v>13</v>
      </c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31"/>
      <c r="AP11" s="336" t="s">
        <v>77</v>
      </c>
    </row>
    <row r="12" spans="1:42" ht="29.25" customHeight="1" thickBot="1">
      <c r="A12" s="1"/>
      <c r="B12" s="339"/>
      <c r="C12" s="341"/>
      <c r="D12" s="345"/>
      <c r="E12" s="346"/>
      <c r="F12" s="350"/>
      <c r="G12" s="333"/>
      <c r="H12" s="329" t="s">
        <v>14</v>
      </c>
      <c r="I12" s="322" t="s">
        <v>15</v>
      </c>
      <c r="J12" s="323"/>
      <c r="K12" s="323"/>
      <c r="L12" s="323"/>
      <c r="M12" s="331"/>
      <c r="N12" s="322" t="s">
        <v>79</v>
      </c>
      <c r="O12" s="323"/>
      <c r="P12" s="323"/>
      <c r="Q12" s="323"/>
      <c r="R12" s="323"/>
      <c r="S12" s="323"/>
      <c r="T12" s="331"/>
      <c r="U12" s="322" t="s">
        <v>80</v>
      </c>
      <c r="V12" s="323"/>
      <c r="W12" s="323"/>
      <c r="X12" s="323"/>
      <c r="Y12" s="323"/>
      <c r="Z12" s="323"/>
      <c r="AA12" s="323"/>
      <c r="AB12" s="323" t="s">
        <v>81</v>
      </c>
      <c r="AC12" s="323"/>
      <c r="AD12" s="323"/>
      <c r="AE12" s="323"/>
      <c r="AF12" s="324"/>
      <c r="AG12" s="148"/>
      <c r="AH12" s="148"/>
      <c r="AI12" s="322" t="s">
        <v>82</v>
      </c>
      <c r="AJ12" s="323"/>
      <c r="AK12" s="323"/>
      <c r="AL12" s="323"/>
      <c r="AM12" s="323"/>
      <c r="AN12" s="323"/>
      <c r="AO12" s="331"/>
      <c r="AP12" s="337"/>
    </row>
    <row r="13" spans="1:42" ht="97.5" customHeight="1" thickBot="1">
      <c r="A13" s="1"/>
      <c r="B13" s="330"/>
      <c r="C13" s="342"/>
      <c r="D13" s="347"/>
      <c r="E13" s="348"/>
      <c r="F13" s="351"/>
      <c r="G13" s="334"/>
      <c r="H13" s="330"/>
      <c r="I13" s="146" t="s">
        <v>16</v>
      </c>
      <c r="J13" s="147" t="s">
        <v>17</v>
      </c>
      <c r="K13" s="147" t="s">
        <v>18</v>
      </c>
      <c r="L13" s="147" t="s">
        <v>19</v>
      </c>
      <c r="M13" s="147" t="s">
        <v>20</v>
      </c>
      <c r="N13" s="149" t="s">
        <v>16</v>
      </c>
      <c r="O13" s="150" t="s">
        <v>17</v>
      </c>
      <c r="P13" s="151" t="s">
        <v>18</v>
      </c>
      <c r="Q13" s="151" t="s">
        <v>19</v>
      </c>
      <c r="R13" s="152" t="s">
        <v>20</v>
      </c>
      <c r="S13" s="137" t="s">
        <v>21</v>
      </c>
      <c r="T13" s="65" t="s">
        <v>10</v>
      </c>
      <c r="U13" s="149" t="s">
        <v>16</v>
      </c>
      <c r="V13" s="150" t="s">
        <v>17</v>
      </c>
      <c r="W13" s="151" t="s">
        <v>18</v>
      </c>
      <c r="X13" s="151" t="s">
        <v>19</v>
      </c>
      <c r="Y13" s="152" t="s">
        <v>20</v>
      </c>
      <c r="Z13" s="137" t="s">
        <v>21</v>
      </c>
      <c r="AA13" s="66" t="s">
        <v>10</v>
      </c>
      <c r="AB13" s="149" t="s">
        <v>16</v>
      </c>
      <c r="AC13" s="150" t="s">
        <v>17</v>
      </c>
      <c r="AD13" s="151" t="s">
        <v>18</v>
      </c>
      <c r="AE13" s="151" t="s">
        <v>19</v>
      </c>
      <c r="AF13" s="152" t="s">
        <v>20</v>
      </c>
      <c r="AG13" s="137" t="s">
        <v>21</v>
      </c>
      <c r="AH13" s="66" t="s">
        <v>10</v>
      </c>
      <c r="AI13" s="149" t="s">
        <v>16</v>
      </c>
      <c r="AJ13" s="151" t="s">
        <v>17</v>
      </c>
      <c r="AK13" s="151" t="s">
        <v>18</v>
      </c>
      <c r="AL13" s="151" t="s">
        <v>19</v>
      </c>
      <c r="AM13" s="151" t="s">
        <v>20</v>
      </c>
      <c r="AN13" s="137" t="s">
        <v>21</v>
      </c>
      <c r="AO13" s="67" t="s">
        <v>10</v>
      </c>
      <c r="AP13" s="338"/>
    </row>
    <row r="14" spans="1:42" s="10" customFormat="1" ht="27.75" customHeight="1">
      <c r="A14" s="9"/>
      <c r="B14" s="154"/>
      <c r="C14" s="157"/>
      <c r="D14" s="155"/>
      <c r="E14" s="156"/>
      <c r="F14" s="158"/>
      <c r="G14" s="159"/>
      <c r="H14" s="164"/>
      <c r="I14" s="164"/>
      <c r="J14" s="164"/>
      <c r="K14" s="164"/>
      <c r="L14" s="164"/>
      <c r="M14" s="164"/>
      <c r="N14" s="205" t="s">
        <v>98</v>
      </c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5"/>
      <c r="AP14" s="74"/>
    </row>
    <row r="15" spans="1:42" s="10" customFormat="1" ht="21.75" customHeight="1">
      <c r="A15" s="9"/>
      <c r="B15" s="271" t="s">
        <v>22</v>
      </c>
      <c r="C15" s="52" t="s">
        <v>23</v>
      </c>
      <c r="D15" s="286" t="s">
        <v>24</v>
      </c>
      <c r="E15" s="287"/>
      <c r="F15" s="75">
        <f>G15</f>
        <v>4</v>
      </c>
      <c r="G15" s="160">
        <f aca="true" t="shared" si="0" ref="G15:G22">SUM(T15,AA15,AH15,AO15)</f>
        <v>4</v>
      </c>
      <c r="H15" s="143">
        <f aca="true" t="shared" si="1" ref="H15:H24">SUM(I15:M15)</f>
        <v>60</v>
      </c>
      <c r="I15" s="161">
        <f aca="true" t="shared" si="2" ref="I15:I22">SUM(N15,U15,AB15,AI15)</f>
        <v>0</v>
      </c>
      <c r="J15" s="162">
        <f aca="true" t="shared" si="3" ref="J15:J22">SUM(O15,V15,AC15,AJ15)</f>
        <v>60</v>
      </c>
      <c r="K15" s="162">
        <f aca="true" t="shared" si="4" ref="K15:K22">SUM(P15,W15,AD15,AK15)</f>
        <v>0</v>
      </c>
      <c r="L15" s="162">
        <f aca="true" t="shared" si="5" ref="L15:L22">SUM(Q15,X15,AE15,AL15)</f>
        <v>0</v>
      </c>
      <c r="M15" s="237">
        <f aca="true" t="shared" si="6" ref="M15:M22">SUM(R15,Y15,AF15,AM15)</f>
        <v>0</v>
      </c>
      <c r="N15" s="153"/>
      <c r="O15" s="162">
        <v>30</v>
      </c>
      <c r="P15" s="162"/>
      <c r="Q15" s="162"/>
      <c r="R15" s="162"/>
      <c r="S15" s="208" t="s">
        <v>25</v>
      </c>
      <c r="T15" s="101">
        <v>2</v>
      </c>
      <c r="U15" s="161"/>
      <c r="V15" s="162">
        <v>30</v>
      </c>
      <c r="W15" s="162"/>
      <c r="X15" s="162"/>
      <c r="Y15" s="162"/>
      <c r="Z15" s="208" t="s">
        <v>25</v>
      </c>
      <c r="AA15" s="101">
        <v>2</v>
      </c>
      <c r="AB15" s="163"/>
      <c r="AC15" s="104"/>
      <c r="AD15" s="104"/>
      <c r="AE15" s="104"/>
      <c r="AF15" s="104"/>
      <c r="AG15" s="208"/>
      <c r="AH15" s="101"/>
      <c r="AI15" s="163"/>
      <c r="AJ15" s="104"/>
      <c r="AK15" s="104"/>
      <c r="AL15" s="104"/>
      <c r="AM15" s="104"/>
      <c r="AN15" s="208"/>
      <c r="AO15" s="101"/>
      <c r="AP15" s="214"/>
    </row>
    <row r="16" spans="1:42" s="10" customFormat="1" ht="21.75" customHeight="1">
      <c r="A16" s="9"/>
      <c r="B16" s="272"/>
      <c r="C16" s="52" t="s">
        <v>26</v>
      </c>
      <c r="D16" s="286" t="s">
        <v>27</v>
      </c>
      <c r="E16" s="287"/>
      <c r="F16" s="75">
        <f>G16</f>
        <v>4</v>
      </c>
      <c r="G16" s="215">
        <f t="shared" si="0"/>
        <v>4</v>
      </c>
      <c r="H16" s="141">
        <f t="shared" si="1"/>
        <v>60</v>
      </c>
      <c r="I16" s="153">
        <f t="shared" si="2"/>
        <v>0</v>
      </c>
      <c r="J16" s="134">
        <f t="shared" si="3"/>
        <v>60</v>
      </c>
      <c r="K16" s="134">
        <f t="shared" si="4"/>
        <v>0</v>
      </c>
      <c r="L16" s="134">
        <f t="shared" si="5"/>
        <v>0</v>
      </c>
      <c r="M16" s="238">
        <f t="shared" si="6"/>
        <v>0</v>
      </c>
      <c r="N16" s="76"/>
      <c r="O16" s="77"/>
      <c r="P16" s="77"/>
      <c r="Q16" s="77"/>
      <c r="R16" s="77"/>
      <c r="S16" s="138"/>
      <c r="T16" s="78"/>
      <c r="U16" s="76"/>
      <c r="V16" s="77"/>
      <c r="W16" s="77"/>
      <c r="X16" s="77"/>
      <c r="Y16" s="77"/>
      <c r="Z16" s="138"/>
      <c r="AA16" s="78"/>
      <c r="AB16" s="153"/>
      <c r="AC16" s="134">
        <v>30</v>
      </c>
      <c r="AD16" s="134"/>
      <c r="AE16" s="134"/>
      <c r="AF16" s="134"/>
      <c r="AG16" s="138" t="s">
        <v>25</v>
      </c>
      <c r="AH16" s="78">
        <v>2</v>
      </c>
      <c r="AI16" s="153"/>
      <c r="AJ16" s="134">
        <v>30</v>
      </c>
      <c r="AK16" s="134"/>
      <c r="AL16" s="134"/>
      <c r="AM16" s="134"/>
      <c r="AN16" s="138" t="s">
        <v>25</v>
      </c>
      <c r="AO16" s="78">
        <v>2</v>
      </c>
      <c r="AP16" s="216">
        <v>5</v>
      </c>
    </row>
    <row r="17" spans="1:42" s="10" customFormat="1" ht="21.75" customHeight="1">
      <c r="A17" s="9"/>
      <c r="B17" s="272"/>
      <c r="C17" s="53" t="s">
        <v>28</v>
      </c>
      <c r="D17" s="282" t="s">
        <v>29</v>
      </c>
      <c r="E17" s="283"/>
      <c r="F17" s="133"/>
      <c r="G17" s="80">
        <f t="shared" si="0"/>
        <v>4</v>
      </c>
      <c r="H17" s="142">
        <f t="shared" si="1"/>
        <v>60</v>
      </c>
      <c r="I17" s="153">
        <f t="shared" si="2"/>
        <v>60</v>
      </c>
      <c r="J17" s="134">
        <f t="shared" si="3"/>
        <v>0</v>
      </c>
      <c r="K17" s="134">
        <f t="shared" si="4"/>
        <v>0</v>
      </c>
      <c r="L17" s="134">
        <f t="shared" si="5"/>
        <v>0</v>
      </c>
      <c r="M17" s="238">
        <f t="shared" si="6"/>
        <v>0</v>
      </c>
      <c r="N17" s="153">
        <v>30</v>
      </c>
      <c r="O17" s="134"/>
      <c r="P17" s="134"/>
      <c r="Q17" s="134"/>
      <c r="R17" s="134"/>
      <c r="S17" s="138" t="s">
        <v>25</v>
      </c>
      <c r="T17" s="78">
        <v>2</v>
      </c>
      <c r="U17" s="153">
        <v>30</v>
      </c>
      <c r="V17" s="134"/>
      <c r="W17" s="134"/>
      <c r="X17" s="134"/>
      <c r="Y17" s="134"/>
      <c r="Z17" s="138" t="s">
        <v>71</v>
      </c>
      <c r="AA17" s="78">
        <v>2</v>
      </c>
      <c r="AB17" s="76"/>
      <c r="AC17" s="77"/>
      <c r="AD17" s="77"/>
      <c r="AE17" s="77"/>
      <c r="AF17" s="77"/>
      <c r="AG17" s="138"/>
      <c r="AH17" s="78"/>
      <c r="AI17" s="76"/>
      <c r="AJ17" s="77"/>
      <c r="AK17" s="77"/>
      <c r="AL17" s="77"/>
      <c r="AM17" s="77"/>
      <c r="AN17" s="138"/>
      <c r="AO17" s="78"/>
      <c r="AP17" s="217"/>
    </row>
    <row r="18" spans="1:42" s="10" customFormat="1" ht="21.75" customHeight="1">
      <c r="A18" s="9"/>
      <c r="B18" s="272"/>
      <c r="C18" s="53" t="s">
        <v>30</v>
      </c>
      <c r="D18" s="282" t="s">
        <v>31</v>
      </c>
      <c r="E18" s="283"/>
      <c r="F18" s="133"/>
      <c r="G18" s="80">
        <f t="shared" si="0"/>
        <v>2</v>
      </c>
      <c r="H18" s="142">
        <f t="shared" si="1"/>
        <v>30</v>
      </c>
      <c r="I18" s="153">
        <f t="shared" si="2"/>
        <v>30</v>
      </c>
      <c r="J18" s="134">
        <f t="shared" si="3"/>
        <v>0</v>
      </c>
      <c r="K18" s="134">
        <f t="shared" si="4"/>
        <v>0</v>
      </c>
      <c r="L18" s="134">
        <f t="shared" si="5"/>
        <v>0</v>
      </c>
      <c r="M18" s="238">
        <f t="shared" si="6"/>
        <v>0</v>
      </c>
      <c r="N18" s="153">
        <v>30</v>
      </c>
      <c r="O18" s="134"/>
      <c r="P18" s="134"/>
      <c r="Q18" s="134"/>
      <c r="R18" s="134"/>
      <c r="S18" s="138" t="s">
        <v>25</v>
      </c>
      <c r="T18" s="78">
        <v>2</v>
      </c>
      <c r="U18" s="76"/>
      <c r="V18" s="77"/>
      <c r="W18" s="77"/>
      <c r="X18" s="77"/>
      <c r="Y18" s="77"/>
      <c r="Z18" s="138"/>
      <c r="AA18" s="78"/>
      <c r="AB18" s="76"/>
      <c r="AC18" s="77"/>
      <c r="AD18" s="77"/>
      <c r="AE18" s="77"/>
      <c r="AF18" s="77"/>
      <c r="AG18" s="138"/>
      <c r="AH18" s="78"/>
      <c r="AI18" s="76"/>
      <c r="AJ18" s="77"/>
      <c r="AK18" s="77"/>
      <c r="AL18" s="77"/>
      <c r="AM18" s="77"/>
      <c r="AN18" s="138"/>
      <c r="AO18" s="78"/>
      <c r="AP18" s="217"/>
    </row>
    <row r="19" spans="1:42" s="10" customFormat="1" ht="21.75" customHeight="1">
      <c r="A19" s="9"/>
      <c r="B19" s="272"/>
      <c r="C19" s="53" t="s">
        <v>32</v>
      </c>
      <c r="D19" s="284" t="s">
        <v>139</v>
      </c>
      <c r="E19" s="285"/>
      <c r="F19" s="133">
        <f>G19</f>
        <v>4</v>
      </c>
      <c r="G19" s="80">
        <f t="shared" si="0"/>
        <v>4</v>
      </c>
      <c r="H19" s="142">
        <f t="shared" si="1"/>
        <v>60</v>
      </c>
      <c r="I19" s="153">
        <f t="shared" si="2"/>
        <v>60</v>
      </c>
      <c r="J19" s="134">
        <f t="shared" si="3"/>
        <v>0</v>
      </c>
      <c r="K19" s="134">
        <f t="shared" si="4"/>
        <v>0</v>
      </c>
      <c r="L19" s="134">
        <f t="shared" si="5"/>
        <v>0</v>
      </c>
      <c r="M19" s="238">
        <f t="shared" si="6"/>
        <v>0</v>
      </c>
      <c r="N19" s="153">
        <v>30</v>
      </c>
      <c r="O19" s="134"/>
      <c r="P19" s="134"/>
      <c r="Q19" s="134"/>
      <c r="R19" s="134"/>
      <c r="S19" s="138" t="s">
        <v>25</v>
      </c>
      <c r="T19" s="78">
        <v>2</v>
      </c>
      <c r="U19" s="153">
        <v>30</v>
      </c>
      <c r="V19" s="134"/>
      <c r="W19" s="134"/>
      <c r="X19" s="134"/>
      <c r="Y19" s="134"/>
      <c r="Z19" s="138" t="s">
        <v>71</v>
      </c>
      <c r="AA19" s="78">
        <v>2</v>
      </c>
      <c r="AB19" s="76"/>
      <c r="AC19" s="77"/>
      <c r="AD19" s="77"/>
      <c r="AE19" s="77"/>
      <c r="AF19" s="77"/>
      <c r="AG19" s="138"/>
      <c r="AH19" s="78"/>
      <c r="AI19" s="76"/>
      <c r="AJ19" s="77"/>
      <c r="AK19" s="77"/>
      <c r="AL19" s="77"/>
      <c r="AM19" s="77"/>
      <c r="AN19" s="138"/>
      <c r="AO19" s="78"/>
      <c r="AP19" s="217"/>
    </row>
    <row r="20" spans="1:42" s="10" customFormat="1" ht="21.75" customHeight="1">
      <c r="A20" s="9"/>
      <c r="B20" s="272"/>
      <c r="C20" s="52" t="s">
        <v>72</v>
      </c>
      <c r="D20" s="274" t="s">
        <v>117</v>
      </c>
      <c r="E20" s="275"/>
      <c r="F20" s="82">
        <f>G20</f>
        <v>4</v>
      </c>
      <c r="G20" s="83">
        <f t="shared" si="0"/>
        <v>4</v>
      </c>
      <c r="H20" s="143">
        <f t="shared" si="1"/>
        <v>60</v>
      </c>
      <c r="I20" s="153">
        <f t="shared" si="2"/>
        <v>0</v>
      </c>
      <c r="J20" s="134">
        <f>SUM(O20,V20,AC20,AJ20)</f>
        <v>60</v>
      </c>
      <c r="K20" s="134">
        <f t="shared" si="4"/>
        <v>0</v>
      </c>
      <c r="L20" s="134">
        <f t="shared" si="5"/>
        <v>0</v>
      </c>
      <c r="M20" s="238">
        <f t="shared" si="6"/>
        <v>0</v>
      </c>
      <c r="N20" s="153"/>
      <c r="O20" s="134">
        <v>30</v>
      </c>
      <c r="P20" s="134"/>
      <c r="Q20" s="134"/>
      <c r="R20" s="134"/>
      <c r="S20" s="138" t="s">
        <v>25</v>
      </c>
      <c r="T20" s="78">
        <v>2</v>
      </c>
      <c r="U20" s="153"/>
      <c r="V20" s="134">
        <v>30</v>
      </c>
      <c r="W20" s="134"/>
      <c r="X20" s="134"/>
      <c r="Y20" s="134"/>
      <c r="Z20" s="138" t="s">
        <v>25</v>
      </c>
      <c r="AA20" s="78">
        <v>2</v>
      </c>
      <c r="AB20" s="76"/>
      <c r="AC20" s="77"/>
      <c r="AD20" s="77"/>
      <c r="AE20" s="77"/>
      <c r="AF20" s="77"/>
      <c r="AG20" s="138"/>
      <c r="AH20" s="78"/>
      <c r="AI20" s="76"/>
      <c r="AJ20" s="77"/>
      <c r="AK20" s="77"/>
      <c r="AL20" s="77"/>
      <c r="AM20" s="77"/>
      <c r="AN20" s="138"/>
      <c r="AO20" s="78"/>
      <c r="AP20" s="218"/>
    </row>
    <row r="21" spans="1:42" s="10" customFormat="1" ht="21.75" customHeight="1">
      <c r="A21" s="9"/>
      <c r="B21" s="272"/>
      <c r="C21" s="54" t="s">
        <v>33</v>
      </c>
      <c r="D21" s="265" t="s">
        <v>35</v>
      </c>
      <c r="E21" s="266"/>
      <c r="F21" s="81">
        <f>G21</f>
        <v>6</v>
      </c>
      <c r="G21" s="80">
        <f t="shared" si="0"/>
        <v>6</v>
      </c>
      <c r="H21" s="144">
        <f t="shared" si="1"/>
        <v>30</v>
      </c>
      <c r="I21" s="153">
        <f t="shared" si="2"/>
        <v>0</v>
      </c>
      <c r="J21" s="134">
        <f t="shared" si="3"/>
        <v>0</v>
      </c>
      <c r="K21" s="134">
        <f t="shared" si="4"/>
        <v>30</v>
      </c>
      <c r="L21" s="134">
        <f t="shared" si="5"/>
        <v>0</v>
      </c>
      <c r="M21" s="238">
        <f t="shared" si="6"/>
        <v>0</v>
      </c>
      <c r="N21" s="153"/>
      <c r="O21" s="134"/>
      <c r="P21" s="134">
        <v>15</v>
      </c>
      <c r="Q21" s="134"/>
      <c r="R21" s="134"/>
      <c r="S21" s="138" t="s">
        <v>25</v>
      </c>
      <c r="T21" s="78">
        <v>3</v>
      </c>
      <c r="U21" s="153"/>
      <c r="V21" s="134"/>
      <c r="W21" s="134">
        <v>15</v>
      </c>
      <c r="X21" s="134"/>
      <c r="Y21" s="134"/>
      <c r="Z21" s="138" t="s">
        <v>25</v>
      </c>
      <c r="AA21" s="78">
        <v>3</v>
      </c>
      <c r="AB21" s="76"/>
      <c r="AC21" s="77"/>
      <c r="AD21" s="77"/>
      <c r="AE21" s="77"/>
      <c r="AF21" s="77"/>
      <c r="AG21" s="138"/>
      <c r="AH21" s="78"/>
      <c r="AI21" s="76"/>
      <c r="AJ21" s="77"/>
      <c r="AK21" s="77"/>
      <c r="AL21" s="77"/>
      <c r="AM21" s="77"/>
      <c r="AN21" s="138"/>
      <c r="AO21" s="78"/>
      <c r="AP21" s="216">
        <v>1</v>
      </c>
    </row>
    <row r="22" spans="1:42" s="10" customFormat="1" ht="21.75" customHeight="1">
      <c r="A22" s="9"/>
      <c r="B22" s="272"/>
      <c r="C22" s="54" t="s">
        <v>34</v>
      </c>
      <c r="D22" s="290" t="s">
        <v>37</v>
      </c>
      <c r="E22" s="291"/>
      <c r="F22" s="79"/>
      <c r="G22" s="80">
        <f t="shared" si="0"/>
        <v>2</v>
      </c>
      <c r="H22" s="142">
        <f t="shared" si="1"/>
        <v>30</v>
      </c>
      <c r="I22" s="153">
        <f t="shared" si="2"/>
        <v>0</v>
      </c>
      <c r="J22" s="134">
        <f t="shared" si="3"/>
        <v>0</v>
      </c>
      <c r="K22" s="134">
        <f t="shared" si="4"/>
        <v>30</v>
      </c>
      <c r="L22" s="134">
        <f t="shared" si="5"/>
        <v>0</v>
      </c>
      <c r="M22" s="238">
        <f t="shared" si="6"/>
        <v>0</v>
      </c>
      <c r="N22" s="76"/>
      <c r="O22" s="77"/>
      <c r="P22" s="77"/>
      <c r="Q22" s="77"/>
      <c r="R22" s="77"/>
      <c r="S22" s="138"/>
      <c r="T22" s="78"/>
      <c r="U22" s="153"/>
      <c r="V22" s="134"/>
      <c r="W22" s="134">
        <v>30</v>
      </c>
      <c r="X22" s="134"/>
      <c r="Y22" s="134"/>
      <c r="Z22" s="138" t="s">
        <v>25</v>
      </c>
      <c r="AA22" s="78">
        <v>2</v>
      </c>
      <c r="AB22" s="76"/>
      <c r="AC22" s="77"/>
      <c r="AD22" s="77"/>
      <c r="AE22" s="77"/>
      <c r="AF22" s="77"/>
      <c r="AG22" s="138"/>
      <c r="AH22" s="78"/>
      <c r="AI22" s="76"/>
      <c r="AJ22" s="77"/>
      <c r="AK22" s="77"/>
      <c r="AL22" s="77"/>
      <c r="AM22" s="77"/>
      <c r="AN22" s="138"/>
      <c r="AO22" s="78"/>
      <c r="AP22" s="217"/>
    </row>
    <row r="23" spans="1:42" s="10" customFormat="1" ht="21.75" customHeight="1">
      <c r="A23" s="9"/>
      <c r="B23" s="272"/>
      <c r="C23" s="54" t="s">
        <v>36</v>
      </c>
      <c r="D23" s="265" t="s">
        <v>39</v>
      </c>
      <c r="E23" s="266"/>
      <c r="F23" s="79"/>
      <c r="G23" s="80">
        <f>SUM(T23,AA23,AH23,AO23)</f>
        <v>2</v>
      </c>
      <c r="H23" s="142">
        <f t="shared" si="1"/>
        <v>30</v>
      </c>
      <c r="I23" s="153">
        <f aca="true" t="shared" si="7" ref="I23:M24">SUM(N23,U23,AB23,AI23)</f>
        <v>30</v>
      </c>
      <c r="J23" s="134">
        <f t="shared" si="7"/>
        <v>0</v>
      </c>
      <c r="K23" s="134">
        <f t="shared" si="7"/>
        <v>0</v>
      </c>
      <c r="L23" s="134">
        <f t="shared" si="7"/>
        <v>0</v>
      </c>
      <c r="M23" s="238">
        <f t="shared" si="7"/>
        <v>0</v>
      </c>
      <c r="N23" s="153">
        <v>30</v>
      </c>
      <c r="O23" s="134"/>
      <c r="P23" s="134"/>
      <c r="Q23" s="134"/>
      <c r="R23" s="134"/>
      <c r="S23" s="138" t="s">
        <v>25</v>
      </c>
      <c r="T23" s="78">
        <v>2</v>
      </c>
      <c r="U23" s="76"/>
      <c r="V23" s="77"/>
      <c r="W23" s="77"/>
      <c r="X23" s="77"/>
      <c r="Y23" s="77"/>
      <c r="Z23" s="138"/>
      <c r="AA23" s="78"/>
      <c r="AB23" s="76"/>
      <c r="AC23" s="77"/>
      <c r="AD23" s="77"/>
      <c r="AE23" s="77"/>
      <c r="AF23" s="77"/>
      <c r="AG23" s="138"/>
      <c r="AH23" s="78"/>
      <c r="AI23" s="76"/>
      <c r="AJ23" s="77"/>
      <c r="AK23" s="77"/>
      <c r="AL23" s="77"/>
      <c r="AM23" s="77"/>
      <c r="AN23" s="138"/>
      <c r="AO23" s="78"/>
      <c r="AP23" s="217"/>
    </row>
    <row r="24" spans="1:42" s="37" customFormat="1" ht="21.75" customHeight="1" thickBot="1">
      <c r="A24" s="36"/>
      <c r="B24" s="273"/>
      <c r="C24" s="54" t="s">
        <v>38</v>
      </c>
      <c r="D24" s="265" t="s">
        <v>93</v>
      </c>
      <c r="E24" s="266"/>
      <c r="F24" s="79"/>
      <c r="G24" s="83">
        <f>SUM(T24,AA24,AH24,AO24)</f>
        <v>1</v>
      </c>
      <c r="H24" s="145">
        <f t="shared" si="1"/>
        <v>15</v>
      </c>
      <c r="I24" s="153">
        <f t="shared" si="7"/>
        <v>15</v>
      </c>
      <c r="J24" s="134">
        <f t="shared" si="7"/>
        <v>0</v>
      </c>
      <c r="K24" s="134">
        <f t="shared" si="7"/>
        <v>0</v>
      </c>
      <c r="L24" s="134">
        <f t="shared" si="7"/>
        <v>0</v>
      </c>
      <c r="M24" s="238">
        <f t="shared" si="7"/>
        <v>0</v>
      </c>
      <c r="N24" s="153">
        <v>15</v>
      </c>
      <c r="O24" s="134"/>
      <c r="P24" s="134"/>
      <c r="Q24" s="134"/>
      <c r="R24" s="134"/>
      <c r="S24" s="139" t="s">
        <v>25</v>
      </c>
      <c r="T24" s="78">
        <v>1</v>
      </c>
      <c r="U24" s="76"/>
      <c r="V24" s="77"/>
      <c r="W24" s="77"/>
      <c r="X24" s="77"/>
      <c r="Y24" s="77"/>
      <c r="Z24" s="139"/>
      <c r="AA24" s="78"/>
      <c r="AB24" s="76"/>
      <c r="AC24" s="77"/>
      <c r="AD24" s="77"/>
      <c r="AE24" s="77"/>
      <c r="AF24" s="77"/>
      <c r="AG24" s="139"/>
      <c r="AH24" s="78"/>
      <c r="AI24" s="76"/>
      <c r="AJ24" s="77"/>
      <c r="AK24" s="77"/>
      <c r="AL24" s="77"/>
      <c r="AM24" s="77"/>
      <c r="AN24" s="139"/>
      <c r="AO24" s="78"/>
      <c r="AP24" s="217"/>
    </row>
    <row r="25" spans="1:42" s="123" customFormat="1" ht="21.75" customHeight="1" thickBot="1">
      <c r="A25" s="43"/>
      <c r="B25" s="39"/>
      <c r="C25" s="119"/>
      <c r="D25" s="69" t="s">
        <v>87</v>
      </c>
      <c r="E25" s="38"/>
      <c r="F25" s="84">
        <f aca="true" t="shared" si="8" ref="F25:R25">SUM(F15:F24)</f>
        <v>22</v>
      </c>
      <c r="G25" s="213">
        <f t="shared" si="8"/>
        <v>33</v>
      </c>
      <c r="H25" s="85">
        <f t="shared" si="8"/>
        <v>435</v>
      </c>
      <c r="I25" s="120">
        <f t="shared" si="8"/>
        <v>195</v>
      </c>
      <c r="J25" s="99">
        <f t="shared" si="8"/>
        <v>180</v>
      </c>
      <c r="K25" s="99">
        <f t="shared" si="8"/>
        <v>60</v>
      </c>
      <c r="L25" s="99">
        <f t="shared" si="8"/>
        <v>0</v>
      </c>
      <c r="M25" s="121">
        <f t="shared" si="8"/>
        <v>0</v>
      </c>
      <c r="N25" s="120">
        <f t="shared" si="8"/>
        <v>135</v>
      </c>
      <c r="O25" s="99">
        <f t="shared" si="8"/>
        <v>60</v>
      </c>
      <c r="P25" s="99">
        <f t="shared" si="8"/>
        <v>15</v>
      </c>
      <c r="Q25" s="99">
        <f t="shared" si="8"/>
        <v>0</v>
      </c>
      <c r="R25" s="99">
        <f t="shared" si="8"/>
        <v>0</v>
      </c>
      <c r="S25" s="140"/>
      <c r="T25" s="86">
        <f aca="true" t="shared" si="9" ref="T25:Y25">SUM(T15:T24)</f>
        <v>16</v>
      </c>
      <c r="U25" s="120">
        <f t="shared" si="9"/>
        <v>60</v>
      </c>
      <c r="V25" s="99">
        <f t="shared" si="9"/>
        <v>60</v>
      </c>
      <c r="W25" s="99">
        <f t="shared" si="9"/>
        <v>45</v>
      </c>
      <c r="X25" s="99">
        <f t="shared" si="9"/>
        <v>0</v>
      </c>
      <c r="Y25" s="99">
        <f t="shared" si="9"/>
        <v>0</v>
      </c>
      <c r="Z25" s="140"/>
      <c r="AA25" s="86">
        <f aca="true" t="shared" si="10" ref="AA25:AF25">SUM(AA15:AA24)</f>
        <v>13</v>
      </c>
      <c r="AB25" s="122">
        <f t="shared" si="10"/>
        <v>0</v>
      </c>
      <c r="AC25" s="99">
        <f t="shared" si="10"/>
        <v>30</v>
      </c>
      <c r="AD25" s="99">
        <f t="shared" si="10"/>
        <v>0</v>
      </c>
      <c r="AE25" s="99">
        <f t="shared" si="10"/>
        <v>0</v>
      </c>
      <c r="AF25" s="99">
        <f t="shared" si="10"/>
        <v>0</v>
      </c>
      <c r="AG25" s="140"/>
      <c r="AH25" s="86">
        <f aca="true" t="shared" si="11" ref="AH25:AM25">SUM(AH15:AH24)</f>
        <v>2</v>
      </c>
      <c r="AI25" s="120">
        <f t="shared" si="11"/>
        <v>0</v>
      </c>
      <c r="AJ25" s="99">
        <f t="shared" si="11"/>
        <v>30</v>
      </c>
      <c r="AK25" s="99">
        <f t="shared" si="11"/>
        <v>0</v>
      </c>
      <c r="AL25" s="99">
        <f t="shared" si="11"/>
        <v>0</v>
      </c>
      <c r="AM25" s="99">
        <f t="shared" si="11"/>
        <v>0</v>
      </c>
      <c r="AN25" s="140"/>
      <c r="AO25" s="86">
        <f>SUM(AO15:AO24)</f>
        <v>2</v>
      </c>
      <c r="AP25" s="219"/>
    </row>
    <row r="26" spans="1:42" s="10" customFormat="1" ht="27.75" customHeight="1">
      <c r="A26" s="9"/>
      <c r="B26" s="166"/>
      <c r="C26" s="157"/>
      <c r="D26" s="168"/>
      <c r="E26" s="167"/>
      <c r="F26" s="170"/>
      <c r="G26" s="171"/>
      <c r="H26" s="171"/>
      <c r="I26" s="172"/>
      <c r="J26" s="172"/>
      <c r="K26" s="172"/>
      <c r="L26" s="172"/>
      <c r="M26" s="171"/>
      <c r="N26" s="206" t="s">
        <v>99</v>
      </c>
      <c r="O26" s="172"/>
      <c r="P26" s="171"/>
      <c r="Q26" s="171"/>
      <c r="R26" s="171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88"/>
      <c r="AP26" s="189"/>
    </row>
    <row r="27" spans="1:42" s="10" customFormat="1" ht="21.75" customHeight="1">
      <c r="A27" s="9"/>
      <c r="B27" s="271" t="s">
        <v>42</v>
      </c>
      <c r="C27" s="53" t="s">
        <v>40</v>
      </c>
      <c r="D27" s="282" t="s">
        <v>41</v>
      </c>
      <c r="E27" s="283"/>
      <c r="F27" s="169"/>
      <c r="G27" s="160">
        <f>SUM(T27,AA27,AH27,AO27)</f>
        <v>15</v>
      </c>
      <c r="H27" s="142">
        <f>SUM(I27:M27)</f>
        <v>75</v>
      </c>
      <c r="I27" s="161">
        <f>SUM(N27,U27,AB27,AI27)</f>
        <v>0</v>
      </c>
      <c r="J27" s="162">
        <f>SUM(O27,V27,AC27,AJ27)</f>
        <v>0</v>
      </c>
      <c r="K27" s="162">
        <f>SUM(P27,W27,AD27,AK27)</f>
        <v>0</v>
      </c>
      <c r="L27" s="237">
        <f>SUM(Q27,X27,AE27,AL27)</f>
        <v>0</v>
      </c>
      <c r="M27" s="239">
        <f>SUM(R27,Y27,AF27,AM27)</f>
        <v>75</v>
      </c>
      <c r="N27" s="76"/>
      <c r="O27" s="173"/>
      <c r="P27" s="77"/>
      <c r="Q27" s="77"/>
      <c r="R27" s="77"/>
      <c r="S27" s="175"/>
      <c r="T27" s="93"/>
      <c r="U27" s="185"/>
      <c r="V27" s="174"/>
      <c r="W27" s="174"/>
      <c r="X27" s="174"/>
      <c r="Y27" s="174">
        <v>15</v>
      </c>
      <c r="Z27" s="175" t="s">
        <v>25</v>
      </c>
      <c r="AA27" s="93">
        <v>1</v>
      </c>
      <c r="AB27" s="185"/>
      <c r="AC27" s="174"/>
      <c r="AD27" s="174"/>
      <c r="AE27" s="162"/>
      <c r="AF27" s="162">
        <v>30</v>
      </c>
      <c r="AG27" s="208" t="s">
        <v>25</v>
      </c>
      <c r="AH27" s="101">
        <v>6</v>
      </c>
      <c r="AI27" s="161"/>
      <c r="AJ27" s="162"/>
      <c r="AK27" s="162"/>
      <c r="AL27" s="162"/>
      <c r="AM27" s="162">
        <v>30</v>
      </c>
      <c r="AN27" s="208" t="s">
        <v>25</v>
      </c>
      <c r="AO27" s="101">
        <v>8</v>
      </c>
      <c r="AP27" s="214"/>
    </row>
    <row r="28" spans="1:42" s="10" customFormat="1" ht="21.75" customHeight="1">
      <c r="A28" s="9"/>
      <c r="B28" s="272"/>
      <c r="C28" s="55" t="s">
        <v>43</v>
      </c>
      <c r="D28" s="274" t="s">
        <v>46</v>
      </c>
      <c r="E28" s="275"/>
      <c r="F28" s="92"/>
      <c r="G28" s="80">
        <f>SUM(T28,AA28,AH28,AO28)</f>
        <v>4</v>
      </c>
      <c r="H28" s="143">
        <f>SUM(I28:M28)</f>
        <v>60</v>
      </c>
      <c r="I28" s="153">
        <f aca="true" t="shared" si="12" ref="I28:M29">SUM(N28,U28,AB28,AI28)</f>
        <v>0</v>
      </c>
      <c r="J28" s="134">
        <f t="shared" si="12"/>
        <v>60</v>
      </c>
      <c r="K28" s="134">
        <f t="shared" si="12"/>
        <v>0</v>
      </c>
      <c r="L28" s="238">
        <f t="shared" si="12"/>
        <v>0</v>
      </c>
      <c r="M28" s="238">
        <f t="shared" si="12"/>
        <v>0</v>
      </c>
      <c r="N28" s="76"/>
      <c r="O28" s="204"/>
      <c r="P28" s="77"/>
      <c r="Q28" s="77"/>
      <c r="R28" s="77"/>
      <c r="S28" s="138"/>
      <c r="T28" s="78"/>
      <c r="U28" s="183"/>
      <c r="V28" s="135">
        <v>30</v>
      </c>
      <c r="W28" s="135"/>
      <c r="X28" s="135"/>
      <c r="Y28" s="135"/>
      <c r="Z28" s="139" t="s">
        <v>25</v>
      </c>
      <c r="AA28" s="91">
        <v>2</v>
      </c>
      <c r="AB28" s="183"/>
      <c r="AC28" s="135">
        <v>30</v>
      </c>
      <c r="AD28" s="135"/>
      <c r="AE28" s="135"/>
      <c r="AF28" s="135"/>
      <c r="AG28" s="139" t="s">
        <v>71</v>
      </c>
      <c r="AH28" s="91">
        <v>2</v>
      </c>
      <c r="AI28" s="210"/>
      <c r="AJ28" s="211"/>
      <c r="AK28" s="211"/>
      <c r="AL28" s="211"/>
      <c r="AM28" s="211"/>
      <c r="AN28" s="138"/>
      <c r="AO28" s="93"/>
      <c r="AP28" s="220"/>
    </row>
    <row r="29" spans="1:42" s="10" customFormat="1" ht="21.75" customHeight="1" thickBot="1">
      <c r="A29" s="9"/>
      <c r="B29" s="273"/>
      <c r="C29" s="56" t="s">
        <v>44</v>
      </c>
      <c r="D29" s="278" t="s">
        <v>47</v>
      </c>
      <c r="E29" s="279"/>
      <c r="F29" s="94"/>
      <c r="G29" s="95">
        <f>SUM(T29,AA29,AH29,AO29)</f>
        <v>2</v>
      </c>
      <c r="H29" s="184">
        <f>SUM(I29:M29)</f>
        <v>30</v>
      </c>
      <c r="I29" s="153">
        <f t="shared" si="12"/>
        <v>30</v>
      </c>
      <c r="J29" s="134">
        <f t="shared" si="12"/>
        <v>0</v>
      </c>
      <c r="K29" s="134">
        <f t="shared" si="12"/>
        <v>0</v>
      </c>
      <c r="L29" s="238">
        <f t="shared" si="12"/>
        <v>0</v>
      </c>
      <c r="M29" s="238">
        <f t="shared" si="12"/>
        <v>0</v>
      </c>
      <c r="N29" s="96"/>
      <c r="O29" s="97"/>
      <c r="P29" s="97"/>
      <c r="Q29" s="97"/>
      <c r="R29" s="97"/>
      <c r="S29" s="176"/>
      <c r="T29" s="98"/>
      <c r="U29" s="96"/>
      <c r="V29" s="97"/>
      <c r="W29" s="97"/>
      <c r="X29" s="97"/>
      <c r="Y29" s="97"/>
      <c r="Z29" s="176"/>
      <c r="AA29" s="98"/>
      <c r="AB29" s="96"/>
      <c r="AC29" s="97"/>
      <c r="AD29" s="97"/>
      <c r="AE29" s="97"/>
      <c r="AF29" s="97"/>
      <c r="AG29" s="176"/>
      <c r="AH29" s="98"/>
      <c r="AI29" s="231">
        <v>30</v>
      </c>
      <c r="AJ29" s="232"/>
      <c r="AK29" s="232"/>
      <c r="AL29" s="232"/>
      <c r="AM29" s="232"/>
      <c r="AN29" s="177" t="s">
        <v>25</v>
      </c>
      <c r="AO29" s="98">
        <v>2</v>
      </c>
      <c r="AP29" s="221"/>
    </row>
    <row r="30" spans="1:42" s="123" customFormat="1" ht="21.75" customHeight="1" thickBot="1">
      <c r="A30" s="43"/>
      <c r="B30" s="40"/>
      <c r="C30" s="57"/>
      <c r="D30" s="70" t="s">
        <v>48</v>
      </c>
      <c r="E30" s="41"/>
      <c r="F30" s="84">
        <f aca="true" t="shared" si="13" ref="F30:R30">SUM(F27:F29)</f>
        <v>0</v>
      </c>
      <c r="G30" s="213">
        <f t="shared" si="13"/>
        <v>21</v>
      </c>
      <c r="H30" s="85">
        <f t="shared" si="13"/>
        <v>165</v>
      </c>
      <c r="I30" s="120">
        <f t="shared" si="13"/>
        <v>30</v>
      </c>
      <c r="J30" s="99">
        <f t="shared" si="13"/>
        <v>60</v>
      </c>
      <c r="K30" s="121">
        <f t="shared" si="13"/>
        <v>0</v>
      </c>
      <c r="L30" s="99">
        <f t="shared" si="13"/>
        <v>0</v>
      </c>
      <c r="M30" s="121">
        <f t="shared" si="13"/>
        <v>75</v>
      </c>
      <c r="N30" s="120">
        <f t="shared" si="13"/>
        <v>0</v>
      </c>
      <c r="O30" s="99">
        <f t="shared" si="13"/>
        <v>0</v>
      </c>
      <c r="P30" s="99">
        <f t="shared" si="13"/>
        <v>0</v>
      </c>
      <c r="Q30" s="99">
        <f t="shared" si="13"/>
        <v>0</v>
      </c>
      <c r="R30" s="99">
        <f t="shared" si="13"/>
        <v>0</v>
      </c>
      <c r="S30" s="177"/>
      <c r="T30" s="86">
        <f aca="true" t="shared" si="14" ref="T30:Y30">SUM(T27:T29)</f>
        <v>0</v>
      </c>
      <c r="U30" s="120">
        <f t="shared" si="14"/>
        <v>0</v>
      </c>
      <c r="V30" s="99">
        <f t="shared" si="14"/>
        <v>30</v>
      </c>
      <c r="W30" s="99">
        <f t="shared" si="14"/>
        <v>0</v>
      </c>
      <c r="X30" s="99">
        <f t="shared" si="14"/>
        <v>0</v>
      </c>
      <c r="Y30" s="99">
        <f t="shared" si="14"/>
        <v>15</v>
      </c>
      <c r="Z30" s="140"/>
      <c r="AA30" s="86">
        <f aca="true" t="shared" si="15" ref="AA30:AF30">SUM(AA27:AA29)</f>
        <v>3</v>
      </c>
      <c r="AB30" s="120">
        <f t="shared" si="15"/>
        <v>0</v>
      </c>
      <c r="AC30" s="99">
        <f t="shared" si="15"/>
        <v>30</v>
      </c>
      <c r="AD30" s="99">
        <f t="shared" si="15"/>
        <v>0</v>
      </c>
      <c r="AE30" s="99">
        <f t="shared" si="15"/>
        <v>0</v>
      </c>
      <c r="AF30" s="99">
        <f t="shared" si="15"/>
        <v>30</v>
      </c>
      <c r="AG30" s="177"/>
      <c r="AH30" s="86">
        <f aca="true" t="shared" si="16" ref="AH30:AM30">SUM(AH27:AH29)</f>
        <v>8</v>
      </c>
      <c r="AI30" s="120">
        <f t="shared" si="16"/>
        <v>30</v>
      </c>
      <c r="AJ30" s="99">
        <f t="shared" si="16"/>
        <v>0</v>
      </c>
      <c r="AK30" s="99">
        <f t="shared" si="16"/>
        <v>0</v>
      </c>
      <c r="AL30" s="99">
        <f t="shared" si="16"/>
        <v>0</v>
      </c>
      <c r="AM30" s="99">
        <f t="shared" si="16"/>
        <v>30</v>
      </c>
      <c r="AN30" s="177"/>
      <c r="AO30" s="86">
        <f>SUM(AO27:AO29)</f>
        <v>10</v>
      </c>
      <c r="AP30" s="219"/>
    </row>
    <row r="31" spans="1:42" s="10" customFormat="1" ht="27.75" customHeight="1" thickBot="1">
      <c r="A31" s="9"/>
      <c r="B31" s="29"/>
      <c r="C31" s="30"/>
      <c r="D31" s="68"/>
      <c r="E31" s="30"/>
      <c r="F31" s="132"/>
      <c r="G31" s="87"/>
      <c r="H31" s="87"/>
      <c r="I31" s="87"/>
      <c r="J31" s="87"/>
      <c r="K31" s="87"/>
      <c r="L31" s="87"/>
      <c r="M31" s="87"/>
      <c r="N31" s="207" t="s">
        <v>89</v>
      </c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8"/>
      <c r="AP31" s="118"/>
    </row>
    <row r="32" spans="1:42" s="10" customFormat="1" ht="27.75" customHeight="1">
      <c r="A32" s="9"/>
      <c r="B32" s="302" t="s">
        <v>50</v>
      </c>
      <c r="C32" s="191"/>
      <c r="D32" s="192" t="s">
        <v>49</v>
      </c>
      <c r="E32" s="193"/>
      <c r="F32" s="194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200"/>
      <c r="AP32" s="201"/>
    </row>
    <row r="33" spans="1:42" s="10" customFormat="1" ht="21.75" customHeight="1">
      <c r="A33" s="9"/>
      <c r="B33" s="303"/>
      <c r="C33" s="190" t="s">
        <v>104</v>
      </c>
      <c r="D33" s="280" t="s">
        <v>51</v>
      </c>
      <c r="E33" s="281"/>
      <c r="F33" s="75">
        <f>G33</f>
        <v>16</v>
      </c>
      <c r="G33" s="83">
        <f aca="true" t="shared" si="17" ref="G33:G38">SUM(T33,AA33,AH33,AO33)</f>
        <v>16</v>
      </c>
      <c r="H33" s="143">
        <f aca="true" t="shared" si="18" ref="H33:H38">SUM(I33:M33)</f>
        <v>60</v>
      </c>
      <c r="I33" s="185">
        <f>SUM(N33,U33,AB33,AI33)</f>
        <v>0</v>
      </c>
      <c r="J33" s="174"/>
      <c r="K33" s="162">
        <f aca="true" t="shared" si="19" ref="K33:K38">SUM(P33,W33,AD33,AK33)</f>
        <v>60</v>
      </c>
      <c r="L33" s="237"/>
      <c r="M33" s="240"/>
      <c r="N33" s="186"/>
      <c r="O33" s="187"/>
      <c r="P33" s="187">
        <v>30</v>
      </c>
      <c r="Q33" s="187"/>
      <c r="R33" s="162"/>
      <c r="S33" s="178" t="s">
        <v>25</v>
      </c>
      <c r="T33" s="101">
        <v>8</v>
      </c>
      <c r="U33" s="186"/>
      <c r="V33" s="187"/>
      <c r="W33" s="187">
        <v>30</v>
      </c>
      <c r="X33" s="187"/>
      <c r="Y33" s="162"/>
      <c r="Z33" s="178" t="s">
        <v>25</v>
      </c>
      <c r="AA33" s="101">
        <v>8</v>
      </c>
      <c r="AB33" s="102"/>
      <c r="AC33" s="103"/>
      <c r="AD33" s="103"/>
      <c r="AE33" s="103"/>
      <c r="AF33" s="104"/>
      <c r="AG33" s="138"/>
      <c r="AH33" s="101"/>
      <c r="AI33" s="102"/>
      <c r="AJ33" s="103"/>
      <c r="AK33" s="103"/>
      <c r="AL33" s="103"/>
      <c r="AM33" s="104"/>
      <c r="AN33" s="138"/>
      <c r="AO33" s="101"/>
      <c r="AP33" s="222">
        <v>1</v>
      </c>
    </row>
    <row r="34" spans="1:42" s="10" customFormat="1" ht="21.75" customHeight="1">
      <c r="A34" s="9"/>
      <c r="B34" s="303"/>
      <c r="C34" s="58" t="s">
        <v>105</v>
      </c>
      <c r="D34" s="280" t="s">
        <v>83</v>
      </c>
      <c r="E34" s="281"/>
      <c r="F34" s="75">
        <f>G34</f>
        <v>30</v>
      </c>
      <c r="G34" s="80">
        <f t="shared" si="17"/>
        <v>30</v>
      </c>
      <c r="H34" s="141">
        <f t="shared" si="18"/>
        <v>60</v>
      </c>
      <c r="I34" s="153">
        <f>SUM(N34,U34,AB34,AI34)</f>
        <v>0</v>
      </c>
      <c r="J34" s="134"/>
      <c r="K34" s="134">
        <f>SUM(P34,W34,AD34,AK34)</f>
        <v>60</v>
      </c>
      <c r="L34" s="237"/>
      <c r="M34" s="240"/>
      <c r="N34" s="102"/>
      <c r="O34" s="103"/>
      <c r="P34" s="103"/>
      <c r="Q34" s="103"/>
      <c r="R34" s="104"/>
      <c r="S34" s="138"/>
      <c r="T34" s="78"/>
      <c r="U34" s="102"/>
      <c r="V34" s="103"/>
      <c r="W34" s="103"/>
      <c r="X34" s="103"/>
      <c r="Y34" s="104"/>
      <c r="Z34" s="138"/>
      <c r="AA34" s="78"/>
      <c r="AB34" s="186"/>
      <c r="AC34" s="187"/>
      <c r="AD34" s="187">
        <v>30</v>
      </c>
      <c r="AE34" s="187"/>
      <c r="AF34" s="162"/>
      <c r="AG34" s="178" t="s">
        <v>25</v>
      </c>
      <c r="AH34" s="101">
        <v>14</v>
      </c>
      <c r="AI34" s="186"/>
      <c r="AJ34" s="187"/>
      <c r="AK34" s="187">
        <v>30</v>
      </c>
      <c r="AL34" s="187"/>
      <c r="AM34" s="162"/>
      <c r="AN34" s="178" t="s">
        <v>25</v>
      </c>
      <c r="AO34" s="101">
        <v>16</v>
      </c>
      <c r="AP34" s="216">
        <v>1</v>
      </c>
    </row>
    <row r="35" spans="1:42" s="10" customFormat="1" ht="21.75" customHeight="1">
      <c r="A35" s="9"/>
      <c r="B35" s="303"/>
      <c r="C35" s="58" t="s">
        <v>106</v>
      </c>
      <c r="D35" s="274" t="s">
        <v>52</v>
      </c>
      <c r="E35" s="275"/>
      <c r="F35" s="247"/>
      <c r="G35" s="80">
        <f t="shared" si="17"/>
        <v>4</v>
      </c>
      <c r="H35" s="141">
        <f t="shared" si="18"/>
        <v>30</v>
      </c>
      <c r="I35" s="153">
        <f>SUM(N35,U35,AB35,AI35)</f>
        <v>0</v>
      </c>
      <c r="J35" s="134"/>
      <c r="K35" s="134">
        <f t="shared" si="19"/>
        <v>30</v>
      </c>
      <c r="L35" s="238"/>
      <c r="M35" s="241"/>
      <c r="N35" s="186"/>
      <c r="O35" s="187"/>
      <c r="P35" s="187">
        <v>15</v>
      </c>
      <c r="Q35" s="187"/>
      <c r="R35" s="162"/>
      <c r="S35" s="178" t="s">
        <v>25</v>
      </c>
      <c r="T35" s="78">
        <v>2</v>
      </c>
      <c r="U35" s="186"/>
      <c r="V35" s="187"/>
      <c r="W35" s="187">
        <v>15</v>
      </c>
      <c r="X35" s="187"/>
      <c r="Y35" s="162"/>
      <c r="Z35" s="178" t="s">
        <v>25</v>
      </c>
      <c r="AA35" s="78">
        <v>2</v>
      </c>
      <c r="AB35" s="76"/>
      <c r="AC35" s="77"/>
      <c r="AD35" s="77"/>
      <c r="AE35" s="77"/>
      <c r="AF35" s="77"/>
      <c r="AG35" s="138"/>
      <c r="AH35" s="78"/>
      <c r="AI35" s="76"/>
      <c r="AJ35" s="77"/>
      <c r="AK35" s="77"/>
      <c r="AL35" s="77"/>
      <c r="AM35" s="77"/>
      <c r="AN35" s="138"/>
      <c r="AO35" s="78"/>
      <c r="AP35" s="218"/>
    </row>
    <row r="36" spans="1:42" s="10" customFormat="1" ht="21.75" customHeight="1">
      <c r="A36" s="9"/>
      <c r="B36" s="303"/>
      <c r="C36" s="58" t="s">
        <v>107</v>
      </c>
      <c r="D36" s="276" t="s">
        <v>53</v>
      </c>
      <c r="E36" s="277"/>
      <c r="F36" s="81"/>
      <c r="G36" s="95">
        <f t="shared" si="17"/>
        <v>2</v>
      </c>
      <c r="H36" s="141">
        <f t="shared" si="18"/>
        <v>30</v>
      </c>
      <c r="I36" s="153">
        <f>SUM(N36,U36,AB36,AI36)</f>
        <v>0</v>
      </c>
      <c r="J36" s="134">
        <f>SUM(O36,V36,AC36,AJ36)</f>
        <v>0</v>
      </c>
      <c r="K36" s="135">
        <f t="shared" si="19"/>
        <v>30</v>
      </c>
      <c r="L36" s="238"/>
      <c r="M36" s="241"/>
      <c r="N36" s="102"/>
      <c r="O36" s="103"/>
      <c r="P36" s="103"/>
      <c r="Q36" s="103"/>
      <c r="R36" s="104"/>
      <c r="S36" s="179"/>
      <c r="T36" s="78"/>
      <c r="U36" s="102"/>
      <c r="V36" s="103"/>
      <c r="W36" s="103"/>
      <c r="X36" s="103"/>
      <c r="Y36" s="104"/>
      <c r="Z36" s="179"/>
      <c r="AA36" s="78"/>
      <c r="AB36" s="186"/>
      <c r="AC36" s="187"/>
      <c r="AD36" s="187">
        <v>30</v>
      </c>
      <c r="AE36" s="187"/>
      <c r="AF36" s="162"/>
      <c r="AG36" s="178" t="s">
        <v>25</v>
      </c>
      <c r="AH36" s="78">
        <v>2</v>
      </c>
      <c r="AI36" s="102"/>
      <c r="AJ36" s="103"/>
      <c r="AK36" s="103"/>
      <c r="AL36" s="103"/>
      <c r="AM36" s="104"/>
      <c r="AN36" s="138"/>
      <c r="AO36" s="78"/>
      <c r="AP36" s="223"/>
    </row>
    <row r="37" spans="1:42" s="37" customFormat="1" ht="21.75" customHeight="1">
      <c r="A37" s="36"/>
      <c r="B37" s="303"/>
      <c r="C37" s="230" t="s">
        <v>108</v>
      </c>
      <c r="D37" s="325" t="s">
        <v>94</v>
      </c>
      <c r="E37" s="326"/>
      <c r="F37" s="75">
        <f>G37</f>
        <v>6</v>
      </c>
      <c r="G37" s="95">
        <f t="shared" si="17"/>
        <v>6</v>
      </c>
      <c r="H37" s="142">
        <f t="shared" si="18"/>
        <v>90</v>
      </c>
      <c r="I37" s="153"/>
      <c r="J37" s="134">
        <f>SUM(O37,V37,AC37,AJ37)</f>
        <v>90</v>
      </c>
      <c r="K37" s="135">
        <f t="shared" si="19"/>
        <v>0</v>
      </c>
      <c r="L37" s="242"/>
      <c r="M37" s="243"/>
      <c r="N37" s="161"/>
      <c r="O37" s="162">
        <v>30</v>
      </c>
      <c r="P37" s="162"/>
      <c r="Q37" s="162"/>
      <c r="R37" s="162"/>
      <c r="S37" s="139" t="s">
        <v>25</v>
      </c>
      <c r="T37" s="101">
        <v>2</v>
      </c>
      <c r="U37" s="161"/>
      <c r="V37" s="134">
        <v>30</v>
      </c>
      <c r="W37" s="134"/>
      <c r="X37" s="134"/>
      <c r="Y37" s="134"/>
      <c r="Z37" s="139" t="s">
        <v>25</v>
      </c>
      <c r="AA37" s="78">
        <v>2</v>
      </c>
      <c r="AB37" s="161"/>
      <c r="AC37" s="162">
        <v>30</v>
      </c>
      <c r="AD37" s="162"/>
      <c r="AE37" s="162"/>
      <c r="AF37" s="162"/>
      <c r="AG37" s="208" t="s">
        <v>25</v>
      </c>
      <c r="AH37" s="101">
        <v>2</v>
      </c>
      <c r="AI37" s="102"/>
      <c r="AJ37" s="103"/>
      <c r="AK37" s="103"/>
      <c r="AL37" s="103"/>
      <c r="AM37" s="104"/>
      <c r="AN37" s="138"/>
      <c r="AO37" s="78"/>
      <c r="AP37" s="218"/>
    </row>
    <row r="38" spans="1:42" s="37" customFormat="1" ht="21.75" customHeight="1">
      <c r="A38" s="36"/>
      <c r="B38" s="303"/>
      <c r="C38" s="230" t="s">
        <v>109</v>
      </c>
      <c r="D38" s="249" t="s">
        <v>76</v>
      </c>
      <c r="E38" s="292" t="s">
        <v>142</v>
      </c>
      <c r="F38" s="294">
        <f>G38</f>
        <v>8</v>
      </c>
      <c r="G38" s="261">
        <f t="shared" si="17"/>
        <v>8</v>
      </c>
      <c r="H38" s="263">
        <f t="shared" si="18"/>
        <v>120</v>
      </c>
      <c r="I38" s="257"/>
      <c r="J38" s="253">
        <f>SUM(O38,V38,AC38,AJ38)</f>
        <v>120</v>
      </c>
      <c r="K38" s="253">
        <f t="shared" si="19"/>
        <v>0</v>
      </c>
      <c r="L38" s="253"/>
      <c r="M38" s="269"/>
      <c r="N38" s="257"/>
      <c r="O38" s="253">
        <v>30</v>
      </c>
      <c r="P38" s="253"/>
      <c r="Q38" s="253"/>
      <c r="R38" s="253"/>
      <c r="S38" s="255" t="s">
        <v>25</v>
      </c>
      <c r="T38" s="251">
        <v>2</v>
      </c>
      <c r="U38" s="257"/>
      <c r="V38" s="253">
        <v>30</v>
      </c>
      <c r="W38" s="253"/>
      <c r="X38" s="253"/>
      <c r="Y38" s="253"/>
      <c r="Z38" s="255" t="s">
        <v>25</v>
      </c>
      <c r="AA38" s="251">
        <v>2</v>
      </c>
      <c r="AB38" s="257"/>
      <c r="AC38" s="253">
        <v>30</v>
      </c>
      <c r="AD38" s="253"/>
      <c r="AE38" s="253"/>
      <c r="AF38" s="253"/>
      <c r="AG38" s="255" t="s">
        <v>25</v>
      </c>
      <c r="AH38" s="251">
        <v>2</v>
      </c>
      <c r="AI38" s="259"/>
      <c r="AJ38" s="253">
        <v>30</v>
      </c>
      <c r="AK38" s="253"/>
      <c r="AL38" s="253"/>
      <c r="AM38" s="253"/>
      <c r="AN38" s="255" t="s">
        <v>25</v>
      </c>
      <c r="AO38" s="251">
        <v>2</v>
      </c>
      <c r="AP38" s="352"/>
    </row>
    <row r="39" spans="1:42" s="37" customFormat="1" ht="21.75" customHeight="1" thickBot="1">
      <c r="A39" s="36"/>
      <c r="B39" s="303"/>
      <c r="C39" s="230" t="s">
        <v>73</v>
      </c>
      <c r="D39" s="250" t="s">
        <v>141</v>
      </c>
      <c r="E39" s="293"/>
      <c r="F39" s="295"/>
      <c r="G39" s="262"/>
      <c r="H39" s="264"/>
      <c r="I39" s="258"/>
      <c r="J39" s="254"/>
      <c r="K39" s="254"/>
      <c r="L39" s="254"/>
      <c r="M39" s="270"/>
      <c r="N39" s="258"/>
      <c r="O39" s="254"/>
      <c r="P39" s="254"/>
      <c r="Q39" s="254"/>
      <c r="R39" s="254"/>
      <c r="S39" s="256"/>
      <c r="T39" s="252"/>
      <c r="U39" s="258"/>
      <c r="V39" s="254"/>
      <c r="W39" s="254"/>
      <c r="X39" s="254"/>
      <c r="Y39" s="254"/>
      <c r="Z39" s="256"/>
      <c r="AA39" s="252"/>
      <c r="AB39" s="258"/>
      <c r="AC39" s="254"/>
      <c r="AD39" s="254"/>
      <c r="AE39" s="254"/>
      <c r="AF39" s="254"/>
      <c r="AG39" s="256"/>
      <c r="AH39" s="252"/>
      <c r="AI39" s="260"/>
      <c r="AJ39" s="254"/>
      <c r="AK39" s="254"/>
      <c r="AL39" s="254"/>
      <c r="AM39" s="254"/>
      <c r="AN39" s="256"/>
      <c r="AO39" s="252"/>
      <c r="AP39" s="353"/>
    </row>
    <row r="40" spans="1:42" s="123" customFormat="1" ht="21.75" customHeight="1" thickBot="1">
      <c r="A40" s="43"/>
      <c r="B40" s="303"/>
      <c r="C40" s="59"/>
      <c r="D40" s="71" t="s">
        <v>54</v>
      </c>
      <c r="E40" s="42"/>
      <c r="F40" s="224">
        <f>SUM(F33:F39)</f>
        <v>60</v>
      </c>
      <c r="G40" s="213">
        <f aca="true" t="shared" si="20" ref="G40:M40">SUM(G33:G39)</f>
        <v>66</v>
      </c>
      <c r="H40" s="85">
        <f t="shared" si="20"/>
        <v>390</v>
      </c>
      <c r="I40" s="120">
        <f t="shared" si="20"/>
        <v>0</v>
      </c>
      <c r="J40" s="99">
        <f t="shared" si="20"/>
        <v>210</v>
      </c>
      <c r="K40" s="99">
        <f t="shared" si="20"/>
        <v>180</v>
      </c>
      <c r="L40" s="122">
        <f t="shared" si="20"/>
        <v>0</v>
      </c>
      <c r="M40" s="121">
        <f t="shared" si="20"/>
        <v>0</v>
      </c>
      <c r="N40" s="120">
        <f>SUM(N33:N39)</f>
        <v>0</v>
      </c>
      <c r="O40" s="99">
        <f>SUM(O33:O39)</f>
        <v>60</v>
      </c>
      <c r="P40" s="99">
        <f>SUM(P33:P39)</f>
        <v>45</v>
      </c>
      <c r="Q40" s="99">
        <f>SUM(Q33:Q39)</f>
        <v>0</v>
      </c>
      <c r="R40" s="99">
        <f>SUM(R33:R39)</f>
        <v>0</v>
      </c>
      <c r="S40" s="140"/>
      <c r="T40" s="86">
        <f aca="true" t="shared" si="21" ref="T40:Y40">SUM(T33:T39)</f>
        <v>14</v>
      </c>
      <c r="U40" s="120">
        <f t="shared" si="21"/>
        <v>0</v>
      </c>
      <c r="V40" s="99">
        <f>SUM(V33:V39)</f>
        <v>60</v>
      </c>
      <c r="W40" s="99">
        <f t="shared" si="21"/>
        <v>45</v>
      </c>
      <c r="X40" s="99">
        <f t="shared" si="21"/>
        <v>0</v>
      </c>
      <c r="Y40" s="99">
        <f t="shared" si="21"/>
        <v>0</v>
      </c>
      <c r="Z40" s="140"/>
      <c r="AA40" s="86">
        <f aca="true" t="shared" si="22" ref="AA40:AF40">SUM(AA33:AA39)</f>
        <v>14</v>
      </c>
      <c r="AB40" s="120">
        <f t="shared" si="22"/>
        <v>0</v>
      </c>
      <c r="AC40" s="99">
        <f t="shared" si="22"/>
        <v>60</v>
      </c>
      <c r="AD40" s="99">
        <f t="shared" si="22"/>
        <v>60</v>
      </c>
      <c r="AE40" s="99">
        <f t="shared" si="22"/>
        <v>0</v>
      </c>
      <c r="AF40" s="99">
        <f t="shared" si="22"/>
        <v>0</v>
      </c>
      <c r="AG40" s="140"/>
      <c r="AH40" s="86">
        <f aca="true" t="shared" si="23" ref="AH40:AM40">SUM(AH33:AH39)</f>
        <v>20</v>
      </c>
      <c r="AI40" s="122">
        <f t="shared" si="23"/>
        <v>0</v>
      </c>
      <c r="AJ40" s="99">
        <f t="shared" si="23"/>
        <v>30</v>
      </c>
      <c r="AK40" s="99">
        <f t="shared" si="23"/>
        <v>30</v>
      </c>
      <c r="AL40" s="99">
        <f t="shared" si="23"/>
        <v>0</v>
      </c>
      <c r="AM40" s="99">
        <f t="shared" si="23"/>
        <v>0</v>
      </c>
      <c r="AN40" s="140"/>
      <c r="AO40" s="86">
        <f>SUM(AO33:AO39)</f>
        <v>18</v>
      </c>
      <c r="AP40" s="225"/>
    </row>
    <row r="41" spans="1:42" s="10" customFormat="1" ht="27.75" customHeight="1">
      <c r="A41" s="9"/>
      <c r="B41" s="303"/>
      <c r="C41" s="196"/>
      <c r="D41" s="197" t="s">
        <v>55</v>
      </c>
      <c r="E41" s="197"/>
      <c r="F41" s="198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202"/>
      <c r="X41" s="202"/>
      <c r="Y41" s="202"/>
      <c r="Z41" s="202"/>
      <c r="AA41" s="202"/>
      <c r="AB41" s="202"/>
      <c r="AC41" s="199"/>
      <c r="AD41" s="199"/>
      <c r="AE41" s="199"/>
      <c r="AF41" s="202"/>
      <c r="AG41" s="202"/>
      <c r="AH41" s="202"/>
      <c r="AI41" s="202"/>
      <c r="AJ41" s="202"/>
      <c r="AK41" s="202"/>
      <c r="AL41" s="202"/>
      <c r="AM41" s="202"/>
      <c r="AN41" s="199"/>
      <c r="AO41" s="202"/>
      <c r="AP41" s="203"/>
    </row>
    <row r="42" spans="1:42" s="10" customFormat="1" ht="21.75" customHeight="1">
      <c r="A42" s="9"/>
      <c r="B42" s="303"/>
      <c r="C42" s="190" t="s">
        <v>110</v>
      </c>
      <c r="D42" s="280" t="s">
        <v>56</v>
      </c>
      <c r="E42" s="281"/>
      <c r="F42" s="75">
        <f>G42</f>
        <v>16</v>
      </c>
      <c r="G42" s="95">
        <f aca="true" t="shared" si="24" ref="G42:G47">SUM(T42,AA42,AH42,AO42)</f>
        <v>16</v>
      </c>
      <c r="H42" s="143">
        <f aca="true" t="shared" si="25" ref="H42:H47">SUM(I42:M42)</f>
        <v>60</v>
      </c>
      <c r="I42" s="161">
        <f aca="true" t="shared" si="26" ref="I42:I47">SUM(N42,U42,AB42,AI42)</f>
        <v>0</v>
      </c>
      <c r="J42" s="162"/>
      <c r="K42" s="162">
        <f aca="true" t="shared" si="27" ref="K42:K47">SUM(P42,W42,AD42,AK42)</f>
        <v>60</v>
      </c>
      <c r="L42" s="162"/>
      <c r="M42" s="240"/>
      <c r="N42" s="161"/>
      <c r="O42" s="162"/>
      <c r="P42" s="162">
        <v>30</v>
      </c>
      <c r="Q42" s="162"/>
      <c r="R42" s="162"/>
      <c r="S42" s="208" t="s">
        <v>25</v>
      </c>
      <c r="T42" s="101">
        <v>8</v>
      </c>
      <c r="U42" s="161"/>
      <c r="V42" s="162"/>
      <c r="W42" s="134">
        <v>30</v>
      </c>
      <c r="X42" s="134"/>
      <c r="Y42" s="134"/>
      <c r="Z42" s="138" t="s">
        <v>25</v>
      </c>
      <c r="AA42" s="78">
        <v>8</v>
      </c>
      <c r="AB42" s="76"/>
      <c r="AC42" s="103"/>
      <c r="AD42" s="103"/>
      <c r="AE42" s="103"/>
      <c r="AF42" s="77"/>
      <c r="AG42" s="138"/>
      <c r="AH42" s="78"/>
      <c r="AI42" s="76"/>
      <c r="AJ42" s="77"/>
      <c r="AK42" s="77"/>
      <c r="AL42" s="77"/>
      <c r="AM42" s="77"/>
      <c r="AN42" s="179"/>
      <c r="AO42" s="78"/>
      <c r="AP42" s="216" t="s">
        <v>57</v>
      </c>
    </row>
    <row r="43" spans="1:42" s="10" customFormat="1" ht="42.75" customHeight="1">
      <c r="A43" s="9"/>
      <c r="B43" s="303"/>
      <c r="C43" s="58" t="s">
        <v>111</v>
      </c>
      <c r="D43" s="280" t="s">
        <v>85</v>
      </c>
      <c r="E43" s="281"/>
      <c r="F43" s="75">
        <f>G43</f>
        <v>30</v>
      </c>
      <c r="G43" s="83">
        <f t="shared" si="24"/>
        <v>30</v>
      </c>
      <c r="H43" s="141">
        <f t="shared" si="25"/>
        <v>60</v>
      </c>
      <c r="I43" s="161">
        <f t="shared" si="26"/>
        <v>0</v>
      </c>
      <c r="J43" s="162"/>
      <c r="K43" s="162">
        <f>SUM(P43,W43,AD43,AK43)</f>
        <v>60</v>
      </c>
      <c r="L43" s="162"/>
      <c r="M43" s="240"/>
      <c r="N43" s="102"/>
      <c r="O43" s="103"/>
      <c r="P43" s="103"/>
      <c r="Q43" s="103"/>
      <c r="R43" s="104"/>
      <c r="S43" s="179"/>
      <c r="T43" s="78"/>
      <c r="U43" s="102"/>
      <c r="V43" s="103"/>
      <c r="W43" s="103"/>
      <c r="X43" s="103"/>
      <c r="Y43" s="104"/>
      <c r="Z43" s="179"/>
      <c r="AA43" s="78"/>
      <c r="AB43" s="161"/>
      <c r="AC43" s="162"/>
      <c r="AD43" s="209">
        <v>30</v>
      </c>
      <c r="AE43" s="162"/>
      <c r="AF43" s="162"/>
      <c r="AG43" s="139" t="s">
        <v>25</v>
      </c>
      <c r="AH43" s="101">
        <v>14</v>
      </c>
      <c r="AI43" s="161"/>
      <c r="AJ43" s="162"/>
      <c r="AK43" s="162">
        <v>30</v>
      </c>
      <c r="AL43" s="162"/>
      <c r="AM43" s="162"/>
      <c r="AN43" s="138" t="s">
        <v>25</v>
      </c>
      <c r="AO43" s="101">
        <v>16</v>
      </c>
      <c r="AP43" s="216" t="s">
        <v>57</v>
      </c>
    </row>
    <row r="44" spans="1:42" s="10" customFormat="1" ht="21.75" customHeight="1">
      <c r="A44" s="9"/>
      <c r="B44" s="303"/>
      <c r="C44" s="58" t="s">
        <v>112</v>
      </c>
      <c r="D44" s="276" t="s">
        <v>96</v>
      </c>
      <c r="E44" s="277"/>
      <c r="F44" s="81"/>
      <c r="G44" s="80">
        <f t="shared" si="24"/>
        <v>4</v>
      </c>
      <c r="H44" s="142">
        <f t="shared" si="25"/>
        <v>30</v>
      </c>
      <c r="I44" s="153">
        <f t="shared" si="26"/>
        <v>0</v>
      </c>
      <c r="J44" s="134">
        <f>SUM(O44,V44,AC44,AJ44)</f>
        <v>0</v>
      </c>
      <c r="K44" s="134">
        <f>SUM(P44,W44,AD44,AK44)</f>
        <v>30</v>
      </c>
      <c r="L44" s="135"/>
      <c r="M44" s="244"/>
      <c r="N44" s="183"/>
      <c r="O44" s="135"/>
      <c r="P44" s="135">
        <v>15</v>
      </c>
      <c r="Q44" s="135"/>
      <c r="R44" s="135"/>
      <c r="S44" s="139" t="s">
        <v>25</v>
      </c>
      <c r="T44" s="91">
        <v>2</v>
      </c>
      <c r="U44" s="183"/>
      <c r="V44" s="135"/>
      <c r="W44" s="135">
        <v>15</v>
      </c>
      <c r="X44" s="135"/>
      <c r="Y44" s="135"/>
      <c r="Z44" s="139" t="s">
        <v>25</v>
      </c>
      <c r="AA44" s="91">
        <v>2</v>
      </c>
      <c r="AB44" s="89"/>
      <c r="AC44" s="90"/>
      <c r="AD44" s="90"/>
      <c r="AE44" s="90"/>
      <c r="AF44" s="90"/>
      <c r="AG44" s="138"/>
      <c r="AH44" s="91"/>
      <c r="AI44" s="89"/>
      <c r="AJ44" s="90"/>
      <c r="AK44" s="90"/>
      <c r="AL44" s="90"/>
      <c r="AM44" s="90"/>
      <c r="AN44" s="208"/>
      <c r="AO44" s="78"/>
      <c r="AP44" s="226"/>
    </row>
    <row r="45" spans="1:42" s="10" customFormat="1" ht="21.75" customHeight="1">
      <c r="A45" s="9"/>
      <c r="B45" s="303"/>
      <c r="C45" s="58" t="s">
        <v>74</v>
      </c>
      <c r="D45" s="274" t="s">
        <v>75</v>
      </c>
      <c r="E45" s="275"/>
      <c r="F45" s="81"/>
      <c r="G45" s="80">
        <f t="shared" si="24"/>
        <v>2</v>
      </c>
      <c r="H45" s="145">
        <f t="shared" si="25"/>
        <v>30</v>
      </c>
      <c r="I45" s="153">
        <f t="shared" si="26"/>
        <v>0</v>
      </c>
      <c r="J45" s="134">
        <f>SUM(O45,V45,AC45,AJ45)</f>
        <v>0</v>
      </c>
      <c r="K45" s="134">
        <f t="shared" si="27"/>
        <v>30</v>
      </c>
      <c r="L45" s="134"/>
      <c r="M45" s="241"/>
      <c r="N45" s="76"/>
      <c r="O45" s="77"/>
      <c r="P45" s="77"/>
      <c r="Q45" s="77"/>
      <c r="R45" s="77"/>
      <c r="S45" s="138"/>
      <c r="T45" s="78"/>
      <c r="U45" s="76"/>
      <c r="V45" s="77"/>
      <c r="W45" s="77"/>
      <c r="X45" s="77"/>
      <c r="Y45" s="77"/>
      <c r="Z45" s="138"/>
      <c r="AA45" s="78"/>
      <c r="AB45" s="153"/>
      <c r="AC45" s="134"/>
      <c r="AD45" s="134">
        <v>30</v>
      </c>
      <c r="AE45" s="134"/>
      <c r="AF45" s="134"/>
      <c r="AG45" s="139" t="s">
        <v>25</v>
      </c>
      <c r="AH45" s="78">
        <v>2</v>
      </c>
      <c r="AI45" s="76"/>
      <c r="AJ45" s="77"/>
      <c r="AK45" s="77"/>
      <c r="AL45" s="77"/>
      <c r="AM45" s="77"/>
      <c r="AN45" s="179"/>
      <c r="AO45" s="78"/>
      <c r="AP45" s="226"/>
    </row>
    <row r="46" spans="1:42" s="37" customFormat="1" ht="21.75" customHeight="1">
      <c r="A46" s="36"/>
      <c r="B46" s="303"/>
      <c r="C46" s="230" t="s">
        <v>78</v>
      </c>
      <c r="D46" s="267" t="s">
        <v>45</v>
      </c>
      <c r="E46" s="268"/>
      <c r="F46" s="75">
        <f>G46</f>
        <v>8</v>
      </c>
      <c r="G46" s="80">
        <f t="shared" si="24"/>
        <v>8</v>
      </c>
      <c r="H46" s="186">
        <f t="shared" si="25"/>
        <v>120</v>
      </c>
      <c r="I46" s="153">
        <f t="shared" si="26"/>
        <v>0</v>
      </c>
      <c r="J46" s="134">
        <f>SUM(O46,V46,AC46,AJ46)</f>
        <v>120</v>
      </c>
      <c r="K46" s="134">
        <f t="shared" si="27"/>
        <v>0</v>
      </c>
      <c r="L46" s="162"/>
      <c r="M46" s="240"/>
      <c r="N46" s="153"/>
      <c r="O46" s="162">
        <v>30</v>
      </c>
      <c r="P46" s="162"/>
      <c r="Q46" s="162"/>
      <c r="R46" s="162"/>
      <c r="S46" s="208" t="s">
        <v>25</v>
      </c>
      <c r="T46" s="101">
        <v>2</v>
      </c>
      <c r="U46" s="161"/>
      <c r="V46" s="134">
        <v>30</v>
      </c>
      <c r="W46" s="134"/>
      <c r="X46" s="134"/>
      <c r="Y46" s="134"/>
      <c r="Z46" s="208" t="s">
        <v>25</v>
      </c>
      <c r="AA46" s="78">
        <v>2</v>
      </c>
      <c r="AB46" s="161"/>
      <c r="AC46" s="162">
        <v>30</v>
      </c>
      <c r="AD46" s="162"/>
      <c r="AE46" s="162"/>
      <c r="AF46" s="162"/>
      <c r="AG46" s="138" t="s">
        <v>25</v>
      </c>
      <c r="AH46" s="101">
        <v>2</v>
      </c>
      <c r="AI46" s="161"/>
      <c r="AJ46" s="134">
        <v>30</v>
      </c>
      <c r="AK46" s="134"/>
      <c r="AL46" s="134"/>
      <c r="AM46" s="134"/>
      <c r="AN46" s="138" t="s">
        <v>25</v>
      </c>
      <c r="AO46" s="78">
        <v>2</v>
      </c>
      <c r="AP46" s="218"/>
    </row>
    <row r="47" spans="1:42" s="37" customFormat="1" ht="21.75" customHeight="1" thickBot="1">
      <c r="A47" s="36"/>
      <c r="B47" s="303"/>
      <c r="C47" s="230" t="s">
        <v>84</v>
      </c>
      <c r="D47" s="267" t="s">
        <v>95</v>
      </c>
      <c r="E47" s="268"/>
      <c r="F47" s="75">
        <f>G47</f>
        <v>6</v>
      </c>
      <c r="G47" s="80">
        <f t="shared" si="24"/>
        <v>6</v>
      </c>
      <c r="H47" s="145">
        <f t="shared" si="25"/>
        <v>90</v>
      </c>
      <c r="I47" s="153">
        <f t="shared" si="26"/>
        <v>0</v>
      </c>
      <c r="J47" s="134">
        <f>SUM(O47,V47,AC47,AJ47)</f>
        <v>90</v>
      </c>
      <c r="K47" s="134">
        <f t="shared" si="27"/>
        <v>0</v>
      </c>
      <c r="L47" s="174"/>
      <c r="M47" s="245"/>
      <c r="N47" s="161"/>
      <c r="O47" s="162">
        <v>30</v>
      </c>
      <c r="P47" s="162"/>
      <c r="Q47" s="162"/>
      <c r="R47" s="162"/>
      <c r="S47" s="208" t="s">
        <v>25</v>
      </c>
      <c r="T47" s="101">
        <v>2</v>
      </c>
      <c r="U47" s="161"/>
      <c r="V47" s="134">
        <v>30</v>
      </c>
      <c r="W47" s="134"/>
      <c r="X47" s="134"/>
      <c r="Y47" s="134"/>
      <c r="Z47" s="208" t="s">
        <v>25</v>
      </c>
      <c r="AA47" s="78">
        <v>2</v>
      </c>
      <c r="AB47" s="161"/>
      <c r="AC47" s="162">
        <v>30</v>
      </c>
      <c r="AD47" s="162"/>
      <c r="AE47" s="162"/>
      <c r="AF47" s="162"/>
      <c r="AG47" s="208" t="s">
        <v>25</v>
      </c>
      <c r="AH47" s="101">
        <v>2</v>
      </c>
      <c r="AI47" s="102"/>
      <c r="AJ47" s="103"/>
      <c r="AK47" s="103"/>
      <c r="AL47" s="103"/>
      <c r="AM47" s="104"/>
      <c r="AN47" s="138"/>
      <c r="AO47" s="78"/>
      <c r="AP47" s="218"/>
    </row>
    <row r="48" spans="1:42" s="123" customFormat="1" ht="21.75" customHeight="1" thickBot="1">
      <c r="A48" s="43"/>
      <c r="B48" s="303"/>
      <c r="C48" s="40"/>
      <c r="D48" s="71" t="s">
        <v>58</v>
      </c>
      <c r="E48" s="42"/>
      <c r="F48" s="84">
        <f>SUM(F42:F47)</f>
        <v>60</v>
      </c>
      <c r="G48" s="213">
        <f>SUM(G42:G47)</f>
        <v>66</v>
      </c>
      <c r="H48" s="99">
        <f>SUM(H42:H47)</f>
        <v>390</v>
      </c>
      <c r="I48" s="120">
        <f>SUM(I42:I45)</f>
        <v>0</v>
      </c>
      <c r="J48" s="99">
        <f>SUM(J42:J47)</f>
        <v>210</v>
      </c>
      <c r="K48" s="99">
        <f>SUM(K42:K47)</f>
        <v>180</v>
      </c>
      <c r="L48" s="99">
        <f>SUM(L42:L45)</f>
        <v>0</v>
      </c>
      <c r="M48" s="105">
        <f>SUM(M42:M45)</f>
        <v>0</v>
      </c>
      <c r="N48" s="122">
        <f>SUM(N42:N47)</f>
        <v>0</v>
      </c>
      <c r="O48" s="99">
        <f>SUM(O42:O47)</f>
        <v>60</v>
      </c>
      <c r="P48" s="99">
        <f>SUM(P42:P47)</f>
        <v>45</v>
      </c>
      <c r="Q48" s="99">
        <f>SUM(Q42:Q47)</f>
        <v>0</v>
      </c>
      <c r="R48" s="99">
        <f>SUM(R42:R47)</f>
        <v>0</v>
      </c>
      <c r="S48" s="140"/>
      <c r="T48" s="86">
        <f aca="true" t="shared" si="28" ref="T48:Y48">SUM(T42:T47)</f>
        <v>14</v>
      </c>
      <c r="U48" s="122">
        <f t="shared" si="28"/>
        <v>0</v>
      </c>
      <c r="V48" s="99">
        <f t="shared" si="28"/>
        <v>60</v>
      </c>
      <c r="W48" s="99">
        <f t="shared" si="28"/>
        <v>45</v>
      </c>
      <c r="X48" s="99">
        <f t="shared" si="28"/>
        <v>0</v>
      </c>
      <c r="Y48" s="99">
        <f t="shared" si="28"/>
        <v>0</v>
      </c>
      <c r="Z48" s="140"/>
      <c r="AA48" s="86">
        <f aca="true" t="shared" si="29" ref="AA48:AF48">SUM(AA42:AA47)</f>
        <v>14</v>
      </c>
      <c r="AB48" s="122">
        <f t="shared" si="29"/>
        <v>0</v>
      </c>
      <c r="AC48" s="99">
        <f t="shared" si="29"/>
        <v>60</v>
      </c>
      <c r="AD48" s="99">
        <f t="shared" si="29"/>
        <v>60</v>
      </c>
      <c r="AE48" s="99">
        <f t="shared" si="29"/>
        <v>0</v>
      </c>
      <c r="AF48" s="99">
        <f t="shared" si="29"/>
        <v>0</v>
      </c>
      <c r="AG48" s="140"/>
      <c r="AH48" s="86">
        <f aca="true" t="shared" si="30" ref="AH48:AM48">SUM(AH42:AH47)</f>
        <v>20</v>
      </c>
      <c r="AI48" s="122">
        <f t="shared" si="30"/>
        <v>0</v>
      </c>
      <c r="AJ48" s="99">
        <f t="shared" si="30"/>
        <v>30</v>
      </c>
      <c r="AK48" s="99">
        <f t="shared" si="30"/>
        <v>30</v>
      </c>
      <c r="AL48" s="99">
        <f t="shared" si="30"/>
        <v>0</v>
      </c>
      <c r="AM48" s="99">
        <f t="shared" si="30"/>
        <v>0</v>
      </c>
      <c r="AN48" s="140"/>
      <c r="AO48" s="86">
        <f>SUM(AO42:AO47)</f>
        <v>18</v>
      </c>
      <c r="AP48" s="225"/>
    </row>
    <row r="49" spans="1:42" s="10" customFormat="1" ht="27.75" customHeight="1">
      <c r="A49" s="233"/>
      <c r="B49" s="303"/>
      <c r="C49" s="196"/>
      <c r="D49" s="197" t="s">
        <v>127</v>
      </c>
      <c r="E49" s="197"/>
      <c r="F49" s="198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202"/>
      <c r="X49" s="202"/>
      <c r="Y49" s="202"/>
      <c r="Z49" s="202"/>
      <c r="AA49" s="202"/>
      <c r="AB49" s="202"/>
      <c r="AC49" s="199"/>
      <c r="AD49" s="199"/>
      <c r="AE49" s="199"/>
      <c r="AF49" s="202"/>
      <c r="AG49" s="202"/>
      <c r="AH49" s="202"/>
      <c r="AI49" s="202"/>
      <c r="AJ49" s="202"/>
      <c r="AK49" s="202"/>
      <c r="AL49" s="202"/>
      <c r="AM49" s="202"/>
      <c r="AN49" s="199"/>
      <c r="AO49" s="202"/>
      <c r="AP49" s="203"/>
    </row>
    <row r="50" spans="1:42" s="10" customFormat="1" ht="21.75" customHeight="1">
      <c r="A50" s="233"/>
      <c r="B50" s="303"/>
      <c r="C50" s="190" t="s">
        <v>126</v>
      </c>
      <c r="D50" s="286" t="s">
        <v>118</v>
      </c>
      <c r="E50" s="287"/>
      <c r="F50" s="75">
        <f>G50</f>
        <v>16</v>
      </c>
      <c r="G50" s="95">
        <f aca="true" t="shared" si="31" ref="G50:G59">SUM(T50,AA50,AH50,AO50)</f>
        <v>16</v>
      </c>
      <c r="H50" s="142">
        <f aca="true" t="shared" si="32" ref="H50:H59">SUM(I50:M50)</f>
        <v>60</v>
      </c>
      <c r="I50" s="161">
        <f aca="true" t="shared" si="33" ref="I50:J59">SUM(N50,U50,AB50,AI50)</f>
        <v>0</v>
      </c>
      <c r="J50" s="134">
        <f t="shared" si="33"/>
        <v>0</v>
      </c>
      <c r="K50" s="209">
        <f aca="true" t="shared" si="34" ref="K50:K59">SUM(P50,W50,AD50,AK50)</f>
        <v>60</v>
      </c>
      <c r="L50" s="162"/>
      <c r="M50" s="240"/>
      <c r="N50" s="161"/>
      <c r="O50" s="162"/>
      <c r="P50" s="162">
        <v>30</v>
      </c>
      <c r="Q50" s="162"/>
      <c r="R50" s="162"/>
      <c r="S50" s="208" t="s">
        <v>25</v>
      </c>
      <c r="T50" s="101">
        <v>8</v>
      </c>
      <c r="U50" s="161"/>
      <c r="V50" s="162"/>
      <c r="W50" s="134">
        <v>30</v>
      </c>
      <c r="X50" s="134"/>
      <c r="Y50" s="134"/>
      <c r="Z50" s="138" t="s">
        <v>25</v>
      </c>
      <c r="AA50" s="78">
        <v>8</v>
      </c>
      <c r="AB50" s="76"/>
      <c r="AC50" s="77"/>
      <c r="AD50" s="77"/>
      <c r="AE50" s="77"/>
      <c r="AF50" s="77"/>
      <c r="AG50" s="138"/>
      <c r="AH50" s="78"/>
      <c r="AI50" s="76"/>
      <c r="AJ50" s="77"/>
      <c r="AK50" s="77"/>
      <c r="AL50" s="77"/>
      <c r="AM50" s="77"/>
      <c r="AN50" s="208"/>
      <c r="AO50" s="78"/>
      <c r="AP50" s="222">
        <v>1</v>
      </c>
    </row>
    <row r="51" spans="1:42" s="10" customFormat="1" ht="39.75" customHeight="1">
      <c r="A51" s="233"/>
      <c r="B51" s="303"/>
      <c r="C51" s="190" t="s">
        <v>129</v>
      </c>
      <c r="D51" s="274" t="s">
        <v>120</v>
      </c>
      <c r="E51" s="275"/>
      <c r="F51" s="75">
        <v>25</v>
      </c>
      <c r="G51" s="95">
        <f t="shared" si="31"/>
        <v>25</v>
      </c>
      <c r="H51" s="142">
        <f t="shared" si="32"/>
        <v>60</v>
      </c>
      <c r="I51" s="161"/>
      <c r="J51" s="134">
        <f t="shared" si="33"/>
        <v>0</v>
      </c>
      <c r="K51" s="209">
        <f t="shared" si="34"/>
        <v>60</v>
      </c>
      <c r="L51" s="162"/>
      <c r="M51" s="240"/>
      <c r="N51" s="76"/>
      <c r="O51" s="77"/>
      <c r="P51" s="77"/>
      <c r="Q51" s="77"/>
      <c r="R51" s="77"/>
      <c r="S51" s="138"/>
      <c r="T51" s="78"/>
      <c r="U51" s="76"/>
      <c r="V51" s="77"/>
      <c r="W51" s="77"/>
      <c r="X51" s="77"/>
      <c r="Y51" s="77"/>
      <c r="Z51" s="138"/>
      <c r="AA51" s="78"/>
      <c r="AB51" s="161"/>
      <c r="AC51" s="162"/>
      <c r="AD51" s="209">
        <v>30</v>
      </c>
      <c r="AE51" s="162"/>
      <c r="AF51" s="162"/>
      <c r="AG51" s="139" t="s">
        <v>25</v>
      </c>
      <c r="AH51" s="101">
        <v>11</v>
      </c>
      <c r="AI51" s="161"/>
      <c r="AJ51" s="162"/>
      <c r="AK51" s="162">
        <v>30</v>
      </c>
      <c r="AL51" s="162"/>
      <c r="AM51" s="162"/>
      <c r="AN51" s="138" t="s">
        <v>25</v>
      </c>
      <c r="AO51" s="101">
        <v>14</v>
      </c>
      <c r="AP51" s="216">
        <v>1</v>
      </c>
    </row>
    <row r="52" spans="1:42" s="10" customFormat="1" ht="21.75" customHeight="1">
      <c r="A52" s="233"/>
      <c r="B52" s="303"/>
      <c r="C52" s="190" t="s">
        <v>130</v>
      </c>
      <c r="D52" s="286" t="s">
        <v>119</v>
      </c>
      <c r="E52" s="287"/>
      <c r="F52" s="75">
        <f>G52</f>
        <v>4</v>
      </c>
      <c r="G52" s="95">
        <f t="shared" si="31"/>
        <v>4</v>
      </c>
      <c r="H52" s="141">
        <f t="shared" si="32"/>
        <v>30</v>
      </c>
      <c r="I52" s="161">
        <f t="shared" si="33"/>
        <v>0</v>
      </c>
      <c r="J52" s="134">
        <f t="shared" si="33"/>
        <v>30</v>
      </c>
      <c r="K52" s="209">
        <f t="shared" si="34"/>
        <v>0</v>
      </c>
      <c r="L52" s="162"/>
      <c r="M52" s="240"/>
      <c r="N52" s="183"/>
      <c r="O52" s="135">
        <v>15</v>
      </c>
      <c r="P52" s="135"/>
      <c r="Q52" s="135"/>
      <c r="R52" s="135"/>
      <c r="S52" s="139" t="s">
        <v>25</v>
      </c>
      <c r="T52" s="91">
        <v>2</v>
      </c>
      <c r="U52" s="183"/>
      <c r="V52" s="135">
        <v>15</v>
      </c>
      <c r="W52" s="135"/>
      <c r="X52" s="135"/>
      <c r="Y52" s="135"/>
      <c r="Z52" s="139" t="s">
        <v>25</v>
      </c>
      <c r="AA52" s="91">
        <v>2</v>
      </c>
      <c r="AB52" s="89"/>
      <c r="AC52" s="77"/>
      <c r="AD52" s="77"/>
      <c r="AE52" s="77"/>
      <c r="AF52" s="77"/>
      <c r="AG52" s="138"/>
      <c r="AH52" s="91"/>
      <c r="AI52" s="89"/>
      <c r="AJ52" s="90"/>
      <c r="AK52" s="90"/>
      <c r="AL52" s="90"/>
      <c r="AM52" s="90"/>
      <c r="AN52" s="208"/>
      <c r="AO52" s="78"/>
      <c r="AP52" s="220"/>
    </row>
    <row r="53" spans="1:42" s="10" customFormat="1" ht="21.75" customHeight="1">
      <c r="A53" s="233"/>
      <c r="B53" s="303"/>
      <c r="C53" s="190" t="s">
        <v>131</v>
      </c>
      <c r="D53" s="282" t="s">
        <v>121</v>
      </c>
      <c r="E53" s="283"/>
      <c r="F53" s="81">
        <v>4</v>
      </c>
      <c r="G53" s="95">
        <f t="shared" si="31"/>
        <v>4</v>
      </c>
      <c r="H53" s="142">
        <f t="shared" si="32"/>
        <v>30</v>
      </c>
      <c r="I53" s="153">
        <f t="shared" si="33"/>
        <v>0</v>
      </c>
      <c r="J53" s="134">
        <f t="shared" si="33"/>
        <v>30</v>
      </c>
      <c r="K53" s="209">
        <f t="shared" si="34"/>
        <v>0</v>
      </c>
      <c r="L53" s="135"/>
      <c r="M53" s="244"/>
      <c r="N53" s="76"/>
      <c r="O53" s="77"/>
      <c r="P53" s="77"/>
      <c r="Q53" s="77"/>
      <c r="R53" s="77"/>
      <c r="S53" s="138"/>
      <c r="T53" s="78"/>
      <c r="U53" s="76"/>
      <c r="V53" s="77"/>
      <c r="W53" s="77"/>
      <c r="X53" s="77"/>
      <c r="Y53" s="77"/>
      <c r="Z53" s="138"/>
      <c r="AA53" s="78"/>
      <c r="AB53" s="153"/>
      <c r="AC53" s="162">
        <v>15</v>
      </c>
      <c r="AD53" s="162"/>
      <c r="AE53" s="162"/>
      <c r="AF53" s="162"/>
      <c r="AG53" s="208" t="s">
        <v>25</v>
      </c>
      <c r="AH53" s="78">
        <v>2</v>
      </c>
      <c r="AI53" s="153"/>
      <c r="AJ53" s="134">
        <v>15</v>
      </c>
      <c r="AK53" s="134"/>
      <c r="AL53" s="134"/>
      <c r="AM53" s="134"/>
      <c r="AN53" s="138" t="s">
        <v>25</v>
      </c>
      <c r="AO53" s="78">
        <v>2</v>
      </c>
      <c r="AP53" s="226"/>
    </row>
    <row r="54" spans="1:42" s="10" customFormat="1" ht="21.75" customHeight="1">
      <c r="A54" s="233"/>
      <c r="B54" s="303"/>
      <c r="C54" s="190" t="s">
        <v>132</v>
      </c>
      <c r="D54" s="282" t="s">
        <v>122</v>
      </c>
      <c r="E54" s="283"/>
      <c r="F54" s="81">
        <v>4</v>
      </c>
      <c r="G54" s="95">
        <f t="shared" si="31"/>
        <v>4</v>
      </c>
      <c r="H54" s="145">
        <f t="shared" si="32"/>
        <v>30</v>
      </c>
      <c r="I54" s="153">
        <f t="shared" si="33"/>
        <v>0</v>
      </c>
      <c r="J54" s="134">
        <f t="shared" si="33"/>
        <v>30</v>
      </c>
      <c r="K54" s="209">
        <f t="shared" si="34"/>
        <v>0</v>
      </c>
      <c r="L54" s="134"/>
      <c r="M54" s="241"/>
      <c r="N54" s="76"/>
      <c r="O54" s="77"/>
      <c r="P54" s="77"/>
      <c r="Q54" s="77"/>
      <c r="R54" s="77"/>
      <c r="S54" s="138"/>
      <c r="T54" s="78"/>
      <c r="U54" s="76"/>
      <c r="V54" s="77"/>
      <c r="W54" s="77"/>
      <c r="X54" s="77"/>
      <c r="Y54" s="77"/>
      <c r="Z54" s="138"/>
      <c r="AA54" s="78"/>
      <c r="AB54" s="153"/>
      <c r="AC54" s="162">
        <v>15</v>
      </c>
      <c r="AD54" s="162"/>
      <c r="AE54" s="162"/>
      <c r="AF54" s="162"/>
      <c r="AG54" s="138" t="s">
        <v>25</v>
      </c>
      <c r="AH54" s="78">
        <v>2</v>
      </c>
      <c r="AI54" s="153"/>
      <c r="AJ54" s="162">
        <v>15</v>
      </c>
      <c r="AK54" s="162"/>
      <c r="AL54" s="162"/>
      <c r="AM54" s="162"/>
      <c r="AN54" s="138" t="s">
        <v>25</v>
      </c>
      <c r="AO54" s="78">
        <v>2</v>
      </c>
      <c r="AP54" s="226"/>
    </row>
    <row r="55" spans="1:42" s="10" customFormat="1" ht="21.75" customHeight="1">
      <c r="A55" s="233"/>
      <c r="B55" s="303"/>
      <c r="C55" s="190" t="s">
        <v>133</v>
      </c>
      <c r="D55" s="282" t="s">
        <v>125</v>
      </c>
      <c r="E55" s="283"/>
      <c r="F55" s="75">
        <v>4</v>
      </c>
      <c r="G55" s="95">
        <f t="shared" si="31"/>
        <v>4</v>
      </c>
      <c r="H55" s="142">
        <f t="shared" si="32"/>
        <v>60</v>
      </c>
      <c r="I55" s="153"/>
      <c r="J55" s="134">
        <f t="shared" si="33"/>
        <v>60</v>
      </c>
      <c r="K55" s="209">
        <f t="shared" si="34"/>
        <v>0</v>
      </c>
      <c r="L55" s="162"/>
      <c r="M55" s="240"/>
      <c r="N55" s="153"/>
      <c r="O55" s="134">
        <v>30</v>
      </c>
      <c r="P55" s="134"/>
      <c r="Q55" s="134"/>
      <c r="R55" s="134"/>
      <c r="S55" s="138" t="s">
        <v>25</v>
      </c>
      <c r="T55" s="78">
        <v>2</v>
      </c>
      <c r="U55" s="153"/>
      <c r="V55" s="134">
        <v>30</v>
      </c>
      <c r="W55" s="134"/>
      <c r="X55" s="134"/>
      <c r="Y55" s="134"/>
      <c r="Z55" s="138" t="s">
        <v>71</v>
      </c>
      <c r="AA55" s="78">
        <v>2</v>
      </c>
      <c r="AB55" s="76"/>
      <c r="AC55" s="77"/>
      <c r="AD55" s="77"/>
      <c r="AE55" s="77"/>
      <c r="AF55" s="77"/>
      <c r="AG55" s="138"/>
      <c r="AH55" s="78"/>
      <c r="AI55" s="76"/>
      <c r="AJ55" s="77"/>
      <c r="AK55" s="77"/>
      <c r="AL55" s="77"/>
      <c r="AM55" s="77"/>
      <c r="AN55" s="138"/>
      <c r="AO55" s="78"/>
      <c r="AP55" s="226"/>
    </row>
    <row r="56" spans="1:42" s="10" customFormat="1" ht="21.75" customHeight="1">
      <c r="A56" s="233"/>
      <c r="B56" s="303"/>
      <c r="C56" s="190" t="s">
        <v>134</v>
      </c>
      <c r="D56" s="274" t="s">
        <v>138</v>
      </c>
      <c r="E56" s="275"/>
      <c r="F56" s="75"/>
      <c r="G56" s="95">
        <f t="shared" si="31"/>
        <v>2</v>
      </c>
      <c r="H56" s="142">
        <f t="shared" si="32"/>
        <v>30</v>
      </c>
      <c r="I56" s="153"/>
      <c r="J56" s="134">
        <f t="shared" si="33"/>
        <v>0</v>
      </c>
      <c r="K56" s="209">
        <f t="shared" si="34"/>
        <v>30</v>
      </c>
      <c r="L56" s="162"/>
      <c r="M56" s="240"/>
      <c r="N56" s="153"/>
      <c r="O56" s="134"/>
      <c r="P56" s="134">
        <v>15</v>
      </c>
      <c r="Q56" s="134"/>
      <c r="R56" s="134"/>
      <c r="S56" s="138" t="s">
        <v>25</v>
      </c>
      <c r="T56" s="78">
        <v>1</v>
      </c>
      <c r="U56" s="153"/>
      <c r="V56" s="134"/>
      <c r="W56" s="134">
        <v>15</v>
      </c>
      <c r="X56" s="134"/>
      <c r="Y56" s="134"/>
      <c r="Z56" s="138" t="s">
        <v>25</v>
      </c>
      <c r="AA56" s="78">
        <v>1</v>
      </c>
      <c r="AB56" s="76"/>
      <c r="AC56" s="77"/>
      <c r="AD56" s="77"/>
      <c r="AE56" s="77"/>
      <c r="AF56" s="77"/>
      <c r="AG56" s="138"/>
      <c r="AH56" s="78"/>
      <c r="AI56" s="76"/>
      <c r="AJ56" s="77"/>
      <c r="AK56" s="77"/>
      <c r="AL56" s="77"/>
      <c r="AM56" s="77"/>
      <c r="AN56" s="138"/>
      <c r="AO56" s="78"/>
      <c r="AP56" s="226"/>
    </row>
    <row r="57" spans="1:42" s="10" customFormat="1" ht="21.75" customHeight="1">
      <c r="A57" s="233"/>
      <c r="B57" s="303"/>
      <c r="C57" s="190" t="s">
        <v>135</v>
      </c>
      <c r="D57" s="265" t="s">
        <v>123</v>
      </c>
      <c r="E57" s="266"/>
      <c r="F57" s="75"/>
      <c r="G57" s="95">
        <f t="shared" si="31"/>
        <v>4</v>
      </c>
      <c r="H57" s="142">
        <f t="shared" si="32"/>
        <v>60</v>
      </c>
      <c r="I57" s="153"/>
      <c r="J57" s="134">
        <f t="shared" si="33"/>
        <v>60</v>
      </c>
      <c r="K57" s="209">
        <f t="shared" si="34"/>
        <v>0</v>
      </c>
      <c r="L57" s="162"/>
      <c r="M57" s="240"/>
      <c r="N57" s="183"/>
      <c r="O57" s="134">
        <v>15</v>
      </c>
      <c r="P57" s="134"/>
      <c r="Q57" s="134"/>
      <c r="R57" s="134"/>
      <c r="S57" s="138" t="s">
        <v>25</v>
      </c>
      <c r="T57" s="78">
        <v>1</v>
      </c>
      <c r="U57" s="183"/>
      <c r="V57" s="134">
        <v>15</v>
      </c>
      <c r="W57" s="134"/>
      <c r="X57" s="134"/>
      <c r="Y57" s="134"/>
      <c r="Z57" s="138" t="s">
        <v>25</v>
      </c>
      <c r="AA57" s="78">
        <v>1</v>
      </c>
      <c r="AB57" s="153"/>
      <c r="AC57" s="209">
        <v>30</v>
      </c>
      <c r="AD57" s="209"/>
      <c r="AE57" s="162"/>
      <c r="AF57" s="162"/>
      <c r="AG57" s="138" t="s">
        <v>25</v>
      </c>
      <c r="AH57" s="78">
        <v>2</v>
      </c>
      <c r="AI57" s="76"/>
      <c r="AJ57" s="77"/>
      <c r="AK57" s="77"/>
      <c r="AL57" s="77"/>
      <c r="AM57" s="77"/>
      <c r="AN57" s="138"/>
      <c r="AO57" s="78"/>
      <c r="AP57" s="226"/>
    </row>
    <row r="58" spans="1:42" s="37" customFormat="1" ht="21.75" customHeight="1">
      <c r="A58" s="36"/>
      <c r="B58" s="303"/>
      <c r="C58" s="190" t="s">
        <v>136</v>
      </c>
      <c r="D58" s="290" t="s">
        <v>124</v>
      </c>
      <c r="E58" s="291"/>
      <c r="F58" s="75">
        <v>1</v>
      </c>
      <c r="G58" s="95">
        <f t="shared" si="31"/>
        <v>1</v>
      </c>
      <c r="H58" s="186">
        <f t="shared" si="32"/>
        <v>15</v>
      </c>
      <c r="I58" s="153">
        <f t="shared" si="33"/>
        <v>0</v>
      </c>
      <c r="J58" s="134">
        <f t="shared" si="33"/>
        <v>0</v>
      </c>
      <c r="K58" s="209">
        <f t="shared" si="34"/>
        <v>15</v>
      </c>
      <c r="L58" s="162"/>
      <c r="M58" s="240"/>
      <c r="N58" s="76"/>
      <c r="O58" s="104"/>
      <c r="P58" s="104"/>
      <c r="Q58" s="104"/>
      <c r="R58" s="104"/>
      <c r="S58" s="208"/>
      <c r="T58" s="101"/>
      <c r="U58" s="76"/>
      <c r="V58" s="104"/>
      <c r="W58" s="236"/>
      <c r="X58" s="104"/>
      <c r="Y58" s="104"/>
      <c r="Z58" s="208"/>
      <c r="AA58" s="101"/>
      <c r="AB58" s="153"/>
      <c r="AC58" s="162"/>
      <c r="AD58" s="162">
        <v>15</v>
      </c>
      <c r="AE58" s="162"/>
      <c r="AF58" s="162"/>
      <c r="AG58" s="138" t="s">
        <v>25</v>
      </c>
      <c r="AH58" s="78">
        <v>1</v>
      </c>
      <c r="AI58" s="76"/>
      <c r="AJ58" s="104"/>
      <c r="AK58" s="104"/>
      <c r="AL58" s="104"/>
      <c r="AM58" s="104"/>
      <c r="AN58" s="208"/>
      <c r="AO58" s="101"/>
      <c r="AP58" s="222">
        <v>1</v>
      </c>
    </row>
    <row r="59" spans="1:42" s="37" customFormat="1" ht="21.75" customHeight="1" thickBot="1">
      <c r="A59" s="36"/>
      <c r="B59" s="303"/>
      <c r="C59" s="190" t="s">
        <v>137</v>
      </c>
      <c r="D59" s="265" t="s">
        <v>35</v>
      </c>
      <c r="E59" s="266"/>
      <c r="F59" s="75">
        <f>G59</f>
        <v>2</v>
      </c>
      <c r="G59" s="95">
        <f t="shared" si="31"/>
        <v>2</v>
      </c>
      <c r="H59" s="145">
        <f t="shared" si="32"/>
        <v>15</v>
      </c>
      <c r="I59" s="153">
        <f t="shared" si="33"/>
        <v>0</v>
      </c>
      <c r="J59" s="134">
        <f t="shared" si="33"/>
        <v>0</v>
      </c>
      <c r="K59" s="209">
        <f t="shared" si="34"/>
        <v>15</v>
      </c>
      <c r="L59" s="174"/>
      <c r="M59" s="245"/>
      <c r="N59" s="76"/>
      <c r="O59" s="104"/>
      <c r="P59" s="104"/>
      <c r="Q59" s="104"/>
      <c r="R59" s="104"/>
      <c r="S59" s="208"/>
      <c r="T59" s="101"/>
      <c r="U59" s="76"/>
      <c r="V59" s="104"/>
      <c r="W59" s="104"/>
      <c r="X59" s="104"/>
      <c r="Y59" s="104"/>
      <c r="Z59" s="208"/>
      <c r="AA59" s="101"/>
      <c r="AB59" s="153"/>
      <c r="AC59" s="162"/>
      <c r="AD59" s="162">
        <v>15</v>
      </c>
      <c r="AE59" s="162"/>
      <c r="AF59" s="162"/>
      <c r="AG59" s="138" t="s">
        <v>25</v>
      </c>
      <c r="AH59" s="78">
        <v>2</v>
      </c>
      <c r="AI59" s="102"/>
      <c r="AJ59" s="103"/>
      <c r="AK59" s="103"/>
      <c r="AL59" s="103"/>
      <c r="AM59" s="104"/>
      <c r="AN59" s="138"/>
      <c r="AO59" s="78"/>
      <c r="AP59" s="216">
        <v>1</v>
      </c>
    </row>
    <row r="60" spans="1:42" s="123" customFormat="1" ht="21.75" customHeight="1" thickBot="1">
      <c r="A60" s="43"/>
      <c r="B60" s="304"/>
      <c r="C60" s="235"/>
      <c r="D60" s="71" t="s">
        <v>128</v>
      </c>
      <c r="E60" s="42"/>
      <c r="F60" s="84">
        <f>SUM(F50:F59)</f>
        <v>60</v>
      </c>
      <c r="G60" s="234">
        <f>SUM(G50:G59)</f>
        <v>66</v>
      </c>
      <c r="H60" s="99">
        <f>SUM(H50:H59)</f>
        <v>390</v>
      </c>
      <c r="I60" s="120">
        <f>SUM(I50:I54)</f>
        <v>0</v>
      </c>
      <c r="J60" s="99">
        <f>SUM(J50:J59)</f>
        <v>210</v>
      </c>
      <c r="K60" s="99">
        <f>SUM(K50:K59)</f>
        <v>180</v>
      </c>
      <c r="L60" s="99">
        <f>SUM(L50:L54)</f>
        <v>0</v>
      </c>
      <c r="M60" s="105">
        <f>SUM(M50:M54)</f>
        <v>0</v>
      </c>
      <c r="N60" s="122">
        <f>SUM(N50:N59)</f>
        <v>0</v>
      </c>
      <c r="O60" s="99">
        <f>SUM(O50:O59)</f>
        <v>60</v>
      </c>
      <c r="P60" s="99">
        <f>SUM(P50:P59)</f>
        <v>45</v>
      </c>
      <c r="Q60" s="99">
        <f>SUM(Q50:Q59)</f>
        <v>0</v>
      </c>
      <c r="R60" s="99">
        <f>SUM(R50:R59)</f>
        <v>0</v>
      </c>
      <c r="S60" s="140"/>
      <c r="T60" s="86">
        <f aca="true" t="shared" si="35" ref="T60:Y60">SUM(T50:T59)</f>
        <v>14</v>
      </c>
      <c r="U60" s="122">
        <f t="shared" si="35"/>
        <v>0</v>
      </c>
      <c r="V60" s="99">
        <f t="shared" si="35"/>
        <v>60</v>
      </c>
      <c r="W60" s="99">
        <f t="shared" si="35"/>
        <v>45</v>
      </c>
      <c r="X60" s="99">
        <f t="shared" si="35"/>
        <v>0</v>
      </c>
      <c r="Y60" s="99">
        <f t="shared" si="35"/>
        <v>0</v>
      </c>
      <c r="Z60" s="140"/>
      <c r="AA60" s="86">
        <f aca="true" t="shared" si="36" ref="AA60:AF60">SUM(AA50:AA59)</f>
        <v>14</v>
      </c>
      <c r="AB60" s="122">
        <f t="shared" si="36"/>
        <v>0</v>
      </c>
      <c r="AC60" s="99">
        <f t="shared" si="36"/>
        <v>60</v>
      </c>
      <c r="AD60" s="99">
        <f t="shared" si="36"/>
        <v>60</v>
      </c>
      <c r="AE60" s="99">
        <f t="shared" si="36"/>
        <v>0</v>
      </c>
      <c r="AF60" s="99">
        <f t="shared" si="36"/>
        <v>0</v>
      </c>
      <c r="AG60" s="140"/>
      <c r="AH60" s="86">
        <f aca="true" t="shared" si="37" ref="AH60:AM60">SUM(AH50:AH59)</f>
        <v>20</v>
      </c>
      <c r="AI60" s="122">
        <f t="shared" si="37"/>
        <v>0</v>
      </c>
      <c r="AJ60" s="99">
        <f t="shared" si="37"/>
        <v>30</v>
      </c>
      <c r="AK60" s="99">
        <f t="shared" si="37"/>
        <v>30</v>
      </c>
      <c r="AL60" s="99">
        <f t="shared" si="37"/>
        <v>0</v>
      </c>
      <c r="AM60" s="99">
        <f t="shared" si="37"/>
        <v>0</v>
      </c>
      <c r="AN60" s="140"/>
      <c r="AO60" s="86">
        <f>SUM(AO50:AO59)</f>
        <v>18</v>
      </c>
      <c r="AP60" s="225"/>
    </row>
    <row r="61" spans="1:42" s="123" customFormat="1" ht="27.75" customHeight="1" thickBot="1">
      <c r="A61" s="43"/>
      <c r="B61" s="73"/>
      <c r="C61" s="72"/>
      <c r="D61" s="354" t="s">
        <v>59</v>
      </c>
      <c r="E61" s="355"/>
      <c r="F61" s="227">
        <f>F25+F30+F40</f>
        <v>82</v>
      </c>
      <c r="G61" s="213">
        <f aca="true" t="shared" si="38" ref="G61:R61">G25+G30+G40</f>
        <v>120</v>
      </c>
      <c r="H61" s="106">
        <f t="shared" si="38"/>
        <v>990</v>
      </c>
      <c r="I61" s="124">
        <f t="shared" si="38"/>
        <v>225</v>
      </c>
      <c r="J61" s="125">
        <f t="shared" si="38"/>
        <v>450</v>
      </c>
      <c r="K61" s="125">
        <f t="shared" si="38"/>
        <v>240</v>
      </c>
      <c r="L61" s="125">
        <f t="shared" si="38"/>
        <v>0</v>
      </c>
      <c r="M61" s="106">
        <f t="shared" si="38"/>
        <v>75</v>
      </c>
      <c r="N61" s="126">
        <f t="shared" si="38"/>
        <v>135</v>
      </c>
      <c r="O61" s="125">
        <f t="shared" si="38"/>
        <v>120</v>
      </c>
      <c r="P61" s="125">
        <f t="shared" si="38"/>
        <v>60</v>
      </c>
      <c r="Q61" s="125">
        <f t="shared" si="38"/>
        <v>0</v>
      </c>
      <c r="R61" s="125">
        <f t="shared" si="38"/>
        <v>0</v>
      </c>
      <c r="S61" s="140"/>
      <c r="T61" s="86">
        <f aca="true" t="shared" si="39" ref="T61:Y61">T25+T30+T40</f>
        <v>30</v>
      </c>
      <c r="U61" s="126">
        <f t="shared" si="39"/>
        <v>60</v>
      </c>
      <c r="V61" s="125">
        <f t="shared" si="39"/>
        <v>150</v>
      </c>
      <c r="W61" s="125">
        <f t="shared" si="39"/>
        <v>90</v>
      </c>
      <c r="X61" s="125">
        <f t="shared" si="39"/>
        <v>0</v>
      </c>
      <c r="Y61" s="125">
        <f t="shared" si="39"/>
        <v>15</v>
      </c>
      <c r="Z61" s="140"/>
      <c r="AA61" s="86">
        <f aca="true" t="shared" si="40" ref="AA61:AF61">AA25+AA30+AA40</f>
        <v>30</v>
      </c>
      <c r="AB61" s="126">
        <f t="shared" si="40"/>
        <v>0</v>
      </c>
      <c r="AC61" s="125">
        <f t="shared" si="40"/>
        <v>120</v>
      </c>
      <c r="AD61" s="125">
        <f t="shared" si="40"/>
        <v>60</v>
      </c>
      <c r="AE61" s="125">
        <f t="shared" si="40"/>
        <v>0</v>
      </c>
      <c r="AF61" s="125">
        <f t="shared" si="40"/>
        <v>30</v>
      </c>
      <c r="AG61" s="140"/>
      <c r="AH61" s="86">
        <f aca="true" t="shared" si="41" ref="AH61:AM61">AH25+AH30+AH40</f>
        <v>30</v>
      </c>
      <c r="AI61" s="212">
        <f t="shared" si="41"/>
        <v>30</v>
      </c>
      <c r="AJ61" s="125">
        <f t="shared" si="41"/>
        <v>60</v>
      </c>
      <c r="AK61" s="125">
        <f t="shared" si="41"/>
        <v>30</v>
      </c>
      <c r="AL61" s="125">
        <f t="shared" si="41"/>
        <v>0</v>
      </c>
      <c r="AM61" s="125">
        <f t="shared" si="41"/>
        <v>30</v>
      </c>
      <c r="AN61" s="140"/>
      <c r="AO61" s="86">
        <f>AO25+AO30+AO40</f>
        <v>30</v>
      </c>
      <c r="AP61" s="225"/>
    </row>
    <row r="62" spans="1:42" s="10" customFormat="1" ht="42" customHeight="1" thickBot="1">
      <c r="A62" s="9"/>
      <c r="B62" s="322" t="s">
        <v>60</v>
      </c>
      <c r="C62" s="323"/>
      <c r="D62" s="323"/>
      <c r="E62" s="324"/>
      <c r="F62" s="180"/>
      <c r="G62" s="228">
        <f>Z63+AN63</f>
        <v>120</v>
      </c>
      <c r="H62" s="100">
        <f>H61</f>
        <v>990</v>
      </c>
      <c r="I62" s="181">
        <f>+I61</f>
        <v>225</v>
      </c>
      <c r="J62" s="136">
        <f>+J61</f>
        <v>450</v>
      </c>
      <c r="K62" s="136">
        <f>+K61</f>
        <v>240</v>
      </c>
      <c r="L62" s="136">
        <f>+L61</f>
        <v>0</v>
      </c>
      <c r="M62" s="182">
        <f>+M61</f>
        <v>75</v>
      </c>
      <c r="N62" s="305">
        <f>SUM(N61:R61)</f>
        <v>315</v>
      </c>
      <c r="O62" s="306"/>
      <c r="P62" s="306"/>
      <c r="Q62" s="306"/>
      <c r="R62" s="307"/>
      <c r="S62" s="140"/>
      <c r="T62" s="86">
        <f>T25+T30+T40</f>
        <v>30</v>
      </c>
      <c r="U62" s="305">
        <f>SUM(U61:Y61)</f>
        <v>315</v>
      </c>
      <c r="V62" s="306"/>
      <c r="W62" s="306"/>
      <c r="X62" s="306"/>
      <c r="Y62" s="307"/>
      <c r="Z62" s="140"/>
      <c r="AA62" s="86">
        <f>AA25+AA30+AA40</f>
        <v>30</v>
      </c>
      <c r="AB62" s="305">
        <f>SUM(AB61:AF61)</f>
        <v>210</v>
      </c>
      <c r="AC62" s="306"/>
      <c r="AD62" s="306"/>
      <c r="AE62" s="306"/>
      <c r="AF62" s="307"/>
      <c r="AG62" s="140"/>
      <c r="AH62" s="86">
        <f>AH25+AH30+AH40</f>
        <v>30</v>
      </c>
      <c r="AI62" s="305">
        <f>SUM(AI61:AM61)</f>
        <v>150</v>
      </c>
      <c r="AJ62" s="306"/>
      <c r="AK62" s="306"/>
      <c r="AL62" s="306"/>
      <c r="AM62" s="307"/>
      <c r="AN62" s="140"/>
      <c r="AO62" s="86">
        <f>AO25+AO30+AO40</f>
        <v>30</v>
      </c>
      <c r="AP62" s="229"/>
    </row>
    <row r="63" spans="1:42" s="10" customFormat="1" ht="27.75" customHeight="1" thickBot="1">
      <c r="A63" s="43"/>
      <c r="B63" s="298" t="s">
        <v>88</v>
      </c>
      <c r="C63" s="299"/>
      <c r="D63" s="299"/>
      <c r="E63" s="300"/>
      <c r="F63" s="180"/>
      <c r="G63" s="213"/>
      <c r="H63" s="100">
        <f>N63+AB63</f>
        <v>990</v>
      </c>
      <c r="I63" s="181"/>
      <c r="J63" s="136"/>
      <c r="K63" s="136"/>
      <c r="L63" s="136"/>
      <c r="M63" s="182"/>
      <c r="N63" s="305">
        <f>N62+U62</f>
        <v>630</v>
      </c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7"/>
      <c r="Z63" s="296">
        <f>T62+AA62</f>
        <v>60</v>
      </c>
      <c r="AA63" s="297"/>
      <c r="AB63" s="305">
        <f>AB62+AI62</f>
        <v>360</v>
      </c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7"/>
      <c r="AN63" s="296">
        <f>AH62+AO62</f>
        <v>60</v>
      </c>
      <c r="AO63" s="297"/>
      <c r="AP63" s="225"/>
    </row>
    <row r="64" spans="1:42" s="10" customFormat="1" ht="16.5" customHeight="1">
      <c r="A64" s="9"/>
      <c r="B64" s="44"/>
      <c r="C64" s="60"/>
      <c r="D64" s="50"/>
      <c r="E64" s="50"/>
      <c r="F64" s="49"/>
      <c r="G64" s="44"/>
      <c r="H64" s="4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</row>
    <row r="65" spans="1:42" s="10" customFormat="1" ht="21.75" customHeight="1">
      <c r="A65" s="9"/>
      <c r="B65" s="44"/>
      <c r="C65" s="61" t="s">
        <v>61</v>
      </c>
      <c r="D65" s="128" t="s">
        <v>100</v>
      </c>
      <c r="E65" s="128"/>
      <c r="F65" s="128"/>
      <c r="G65" s="46"/>
      <c r="H65" s="47"/>
      <c r="I65" s="46"/>
      <c r="J65" s="46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</row>
    <row r="66" spans="1:42" s="10" customFormat="1" ht="21.75" customHeight="1">
      <c r="A66" s="9"/>
      <c r="B66" s="44"/>
      <c r="C66" s="61"/>
      <c r="D66" s="288" t="s">
        <v>101</v>
      </c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</row>
    <row r="67" spans="1:42" s="10" customFormat="1" ht="19.5" customHeight="1">
      <c r="A67" s="9"/>
      <c r="B67" s="44"/>
      <c r="C67" s="61"/>
      <c r="D67" s="129" t="s">
        <v>102</v>
      </c>
      <c r="E67" s="129"/>
      <c r="F67" s="130"/>
      <c r="G67" s="288"/>
      <c r="H67" s="288"/>
      <c r="I67" s="288"/>
      <c r="J67" s="288"/>
      <c r="K67" s="288"/>
      <c r="L67" s="288"/>
      <c r="M67" s="44"/>
      <c r="N67" s="44"/>
      <c r="O67" s="44"/>
      <c r="P67" s="44"/>
      <c r="Q67" s="44"/>
      <c r="R67" s="44"/>
      <c r="S67" s="44"/>
      <c r="T67" s="44"/>
      <c r="U67" s="48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</row>
    <row r="68" spans="1:42" s="10" customFormat="1" ht="21.75" customHeight="1">
      <c r="A68" s="9"/>
      <c r="B68" s="44"/>
      <c r="C68" s="61" t="s">
        <v>70</v>
      </c>
      <c r="D68" s="289" t="s">
        <v>65</v>
      </c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289"/>
      <c r="AO68" s="289"/>
      <c r="AP68" s="44"/>
    </row>
    <row r="69" spans="1:42" s="10" customFormat="1" ht="21.75" customHeight="1">
      <c r="A69" s="9"/>
      <c r="B69" s="44"/>
      <c r="C69" s="61" t="s">
        <v>62</v>
      </c>
      <c r="D69" s="301" t="s">
        <v>67</v>
      </c>
      <c r="E69" s="301"/>
      <c r="F69" s="301"/>
      <c r="G69" s="301"/>
      <c r="H69" s="301"/>
      <c r="I69" s="301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44"/>
    </row>
    <row r="70" spans="1:42" s="10" customFormat="1" ht="21.75" customHeight="1">
      <c r="A70" s="9"/>
      <c r="B70" s="44"/>
      <c r="C70" s="61" t="s">
        <v>63</v>
      </c>
      <c r="D70" s="301" t="s">
        <v>90</v>
      </c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4"/>
    </row>
    <row r="71" spans="1:42" s="10" customFormat="1" ht="21.75" customHeight="1">
      <c r="A71" s="9"/>
      <c r="B71" s="44"/>
      <c r="C71" s="61" t="s">
        <v>64</v>
      </c>
      <c r="D71" s="289" t="s">
        <v>114</v>
      </c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49"/>
      <c r="AL71" s="49"/>
      <c r="AM71" s="49"/>
      <c r="AN71" s="49"/>
      <c r="AO71" s="49"/>
      <c r="AP71" s="9"/>
    </row>
    <row r="72" spans="1:42" s="10" customFormat="1" ht="21.75" customHeight="1">
      <c r="A72" s="9"/>
      <c r="B72" s="44"/>
      <c r="C72" s="61"/>
      <c r="D72" s="128" t="s">
        <v>115</v>
      </c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49"/>
      <c r="AL72" s="49"/>
      <c r="AM72" s="49"/>
      <c r="AN72" s="49"/>
      <c r="AO72" s="49"/>
      <c r="AP72" s="9"/>
    </row>
    <row r="73" spans="1:42" s="10" customFormat="1" ht="21.75" customHeight="1">
      <c r="A73" s="9"/>
      <c r="B73" s="49"/>
      <c r="C73" s="61" t="s">
        <v>66</v>
      </c>
      <c r="D73" s="301" t="s">
        <v>92</v>
      </c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  <c r="U73" s="301"/>
      <c r="V73" s="301"/>
      <c r="W73" s="301"/>
      <c r="X73" s="301"/>
      <c r="Y73" s="301"/>
      <c r="Z73" s="301"/>
      <c r="AA73" s="301"/>
      <c r="AB73" s="301"/>
      <c r="AC73" s="301"/>
      <c r="AD73" s="301"/>
      <c r="AE73" s="301"/>
      <c r="AF73" s="301"/>
      <c r="AG73" s="301"/>
      <c r="AH73" s="301"/>
      <c r="AI73" s="301"/>
      <c r="AJ73" s="301"/>
      <c r="AK73" s="301"/>
      <c r="AL73" s="301"/>
      <c r="AM73" s="301"/>
      <c r="AN73" s="301"/>
      <c r="AO73" s="301"/>
      <c r="AP73" s="49"/>
    </row>
    <row r="74" spans="1:42" s="10" customFormat="1" ht="21.75" customHeight="1">
      <c r="A74" s="9"/>
      <c r="B74" s="49"/>
      <c r="C74" s="62"/>
      <c r="D74" s="301" t="s">
        <v>103</v>
      </c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</row>
    <row r="75" spans="1:42" s="10" customFormat="1" ht="21.75" customHeight="1">
      <c r="A75" s="9"/>
      <c r="B75" s="50"/>
      <c r="C75" s="62"/>
      <c r="D75" s="301" t="s">
        <v>116</v>
      </c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</row>
    <row r="76" spans="1:42" s="10" customFormat="1" ht="21.75" customHeight="1">
      <c r="A76" s="9"/>
      <c r="B76" s="44"/>
      <c r="C76" s="61"/>
      <c r="D76" s="321"/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S76" s="321"/>
      <c r="T76" s="321"/>
      <c r="U76" s="321"/>
      <c r="V76" s="321"/>
      <c r="W76" s="321"/>
      <c r="X76" s="321"/>
      <c r="Y76" s="321"/>
      <c r="Z76" s="321"/>
      <c r="AA76" s="321"/>
      <c r="AB76" s="321"/>
      <c r="AC76" s="321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</row>
    <row r="77" spans="1:42" ht="17.25" customHeight="1">
      <c r="A77" s="1"/>
      <c r="B77" s="15"/>
      <c r="C77" s="16"/>
      <c r="D77" s="17"/>
      <c r="E77" s="17"/>
      <c r="F77" s="18"/>
      <c r="G77" s="19"/>
      <c r="H77" s="25"/>
      <c r="I77" s="19"/>
      <c r="J77" s="308" t="s">
        <v>68</v>
      </c>
      <c r="K77" s="308"/>
      <c r="L77" s="308"/>
      <c r="M77" s="308"/>
      <c r="N77" s="308"/>
      <c r="O77" s="308"/>
      <c r="P77" s="308"/>
      <c r="Q77" s="308"/>
      <c r="R77" s="308"/>
      <c r="S77" s="308"/>
      <c r="T77" s="308"/>
      <c r="U77" s="309"/>
      <c r="V77" s="310" t="s">
        <v>144</v>
      </c>
      <c r="W77" s="311"/>
      <c r="X77" s="311"/>
      <c r="Y77" s="311"/>
      <c r="Z77" s="311"/>
      <c r="AA77" s="311"/>
      <c r="AB77" s="311"/>
      <c r="AC77" s="312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1"/>
    </row>
    <row r="78" spans="1:42" ht="20.25">
      <c r="A78" s="1"/>
      <c r="B78" s="15"/>
      <c r="C78" s="22"/>
      <c r="D78" s="17"/>
      <c r="E78" s="17"/>
      <c r="F78" s="18"/>
      <c r="G78" s="19"/>
      <c r="H78" s="25"/>
      <c r="I78" s="19"/>
      <c r="J78" s="308"/>
      <c r="K78" s="308"/>
      <c r="L78" s="308"/>
      <c r="M78" s="308"/>
      <c r="N78" s="308"/>
      <c r="O78" s="308"/>
      <c r="P78" s="308"/>
      <c r="Q78" s="308"/>
      <c r="R78" s="308"/>
      <c r="S78" s="308"/>
      <c r="T78" s="308"/>
      <c r="U78" s="309"/>
      <c r="V78" s="313"/>
      <c r="W78" s="314"/>
      <c r="X78" s="314"/>
      <c r="Y78" s="314"/>
      <c r="Z78" s="314"/>
      <c r="AA78" s="314"/>
      <c r="AB78" s="314"/>
      <c r="AC78" s="315"/>
      <c r="AD78" s="21"/>
      <c r="AE78" s="21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</row>
    <row r="79" spans="1:42" ht="20.25">
      <c r="A79" s="1"/>
      <c r="B79" s="15"/>
      <c r="C79" s="22"/>
      <c r="D79" s="17"/>
      <c r="E79" s="17"/>
      <c r="F79" s="18"/>
      <c r="G79" s="19"/>
      <c r="H79" s="25"/>
      <c r="I79" s="19"/>
      <c r="J79" s="319" t="s">
        <v>69</v>
      </c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20"/>
      <c r="V79" s="313"/>
      <c r="W79" s="314"/>
      <c r="X79" s="314"/>
      <c r="Y79" s="314"/>
      <c r="Z79" s="314"/>
      <c r="AA79" s="314"/>
      <c r="AB79" s="314"/>
      <c r="AC79" s="315"/>
      <c r="AD79" s="21"/>
      <c r="AE79" s="21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</row>
    <row r="80" spans="1:42" ht="20.25">
      <c r="A80" s="1"/>
      <c r="B80" s="15"/>
      <c r="C80" s="22"/>
      <c r="D80" s="17"/>
      <c r="E80" s="17"/>
      <c r="F80" s="18"/>
      <c r="G80" s="19"/>
      <c r="H80" s="25"/>
      <c r="I80" s="19"/>
      <c r="J80" s="319"/>
      <c r="K80" s="319"/>
      <c r="L80" s="319"/>
      <c r="M80" s="319"/>
      <c r="N80" s="319"/>
      <c r="O80" s="319"/>
      <c r="P80" s="319"/>
      <c r="Q80" s="319"/>
      <c r="R80" s="319"/>
      <c r="S80" s="319"/>
      <c r="T80" s="319"/>
      <c r="U80" s="320"/>
      <c r="V80" s="316"/>
      <c r="W80" s="317"/>
      <c r="X80" s="317"/>
      <c r="Y80" s="317"/>
      <c r="Z80" s="317"/>
      <c r="AA80" s="317"/>
      <c r="AB80" s="317"/>
      <c r="AC80" s="318"/>
      <c r="AD80" s="21"/>
      <c r="AE80" s="20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</row>
    <row r="81" spans="1:42" ht="15.75">
      <c r="A81" s="23"/>
      <c r="B81" s="23"/>
      <c r="C81" s="63"/>
      <c r="D81" s="13"/>
      <c r="E81" s="13"/>
      <c r="F81" s="12"/>
      <c r="G81" s="11"/>
      <c r="H81" s="26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24"/>
    </row>
  </sheetData>
  <sheetProtection/>
  <mergeCells count="122">
    <mergeCell ref="AK38:AK39"/>
    <mergeCell ref="AL38:AL39"/>
    <mergeCell ref="AM38:AM39"/>
    <mergeCell ref="AP38:AP39"/>
    <mergeCell ref="D61:E61"/>
    <mergeCell ref="Y38:Y39"/>
    <mergeCell ref="AB38:AB39"/>
    <mergeCell ref="AD38:AD39"/>
    <mergeCell ref="AE38:AE39"/>
    <mergeCell ref="AF38:AF39"/>
    <mergeCell ref="U12:AA12"/>
    <mergeCell ref="AB12:AF12"/>
    <mergeCell ref="AI12:AO12"/>
    <mergeCell ref="B11:B13"/>
    <mergeCell ref="C11:C13"/>
    <mergeCell ref="D11:E13"/>
    <mergeCell ref="F11:F13"/>
    <mergeCell ref="I12:M12"/>
    <mergeCell ref="D6:F6"/>
    <mergeCell ref="D7:F7"/>
    <mergeCell ref="G11:G13"/>
    <mergeCell ref="H11:M11"/>
    <mergeCell ref="V2:AP2"/>
    <mergeCell ref="AP11:AP13"/>
    <mergeCell ref="N11:AA11"/>
    <mergeCell ref="AB11:AO11"/>
    <mergeCell ref="N12:T12"/>
    <mergeCell ref="D45:E45"/>
    <mergeCell ref="D37:E37"/>
    <mergeCell ref="D8:F8"/>
    <mergeCell ref="D9:F9"/>
    <mergeCell ref="D10:F10"/>
    <mergeCell ref="H12:H13"/>
    <mergeCell ref="D15:E15"/>
    <mergeCell ref="D16:E16"/>
    <mergeCell ref="D17:E17"/>
    <mergeCell ref="D18:E18"/>
    <mergeCell ref="D75:W75"/>
    <mergeCell ref="J77:U78"/>
    <mergeCell ref="V77:AC80"/>
    <mergeCell ref="J79:U80"/>
    <mergeCell ref="D76:AC76"/>
    <mergeCell ref="U62:Y62"/>
    <mergeCell ref="AB62:AF62"/>
    <mergeCell ref="N62:R62"/>
    <mergeCell ref="D74:Z74"/>
    <mergeCell ref="AB63:AM63"/>
    <mergeCell ref="D70:R70"/>
    <mergeCell ref="D69:I69"/>
    <mergeCell ref="D73:AO73"/>
    <mergeCell ref="B32:B60"/>
    <mergeCell ref="D71:AJ71"/>
    <mergeCell ref="N63:Y63"/>
    <mergeCell ref="Z63:AA63"/>
    <mergeCell ref="AI62:AM62"/>
    <mergeCell ref="B62:E62"/>
    <mergeCell ref="D34:E34"/>
    <mergeCell ref="D68:AO68"/>
    <mergeCell ref="D21:E21"/>
    <mergeCell ref="D58:E58"/>
    <mergeCell ref="D59:E59"/>
    <mergeCell ref="E38:E39"/>
    <mergeCell ref="F38:F39"/>
    <mergeCell ref="Z38:Z39"/>
    <mergeCell ref="AN63:AO63"/>
    <mergeCell ref="B63:E63"/>
    <mergeCell ref="D22:E22"/>
    <mergeCell ref="D46:E46"/>
    <mergeCell ref="D23:E23"/>
    <mergeCell ref="D66:R66"/>
    <mergeCell ref="G67:H67"/>
    <mergeCell ref="I67:J67"/>
    <mergeCell ref="K67:L67"/>
    <mergeCell ref="D24:E24"/>
    <mergeCell ref="D43:E43"/>
    <mergeCell ref="D44:E44"/>
    <mergeCell ref="D42:E42"/>
    <mergeCell ref="D51:E51"/>
    <mergeCell ref="D55:E55"/>
    <mergeCell ref="D56:E56"/>
    <mergeCell ref="D50:E50"/>
    <mergeCell ref="D52:E52"/>
    <mergeCell ref="D53:E53"/>
    <mergeCell ref="D54:E54"/>
    <mergeCell ref="B15:B24"/>
    <mergeCell ref="D35:E35"/>
    <mergeCell ref="D36:E36"/>
    <mergeCell ref="D29:E29"/>
    <mergeCell ref="D33:E33"/>
    <mergeCell ref="D28:E28"/>
    <mergeCell ref="D27:E27"/>
    <mergeCell ref="B27:B29"/>
    <mergeCell ref="D19:E19"/>
    <mergeCell ref="D20:E20"/>
    <mergeCell ref="G38:G39"/>
    <mergeCell ref="H38:H39"/>
    <mergeCell ref="D57:E57"/>
    <mergeCell ref="D47:E47"/>
    <mergeCell ref="AC38:AC39"/>
    <mergeCell ref="AJ38:AJ39"/>
    <mergeCell ref="I38:I39"/>
    <mergeCell ref="K38:K39"/>
    <mergeCell ref="L38:L39"/>
    <mergeCell ref="M38:M39"/>
    <mergeCell ref="AN38:AN39"/>
    <mergeCell ref="AO38:AO39"/>
    <mergeCell ref="N38:N39"/>
    <mergeCell ref="AH38:AH39"/>
    <mergeCell ref="AG38:AG39"/>
    <mergeCell ref="Q38:Q39"/>
    <mergeCell ref="R38:R39"/>
    <mergeCell ref="AI38:AI39"/>
    <mergeCell ref="P38:P39"/>
    <mergeCell ref="X38:X39"/>
    <mergeCell ref="AA38:AA39"/>
    <mergeCell ref="J38:J39"/>
    <mergeCell ref="O38:O39"/>
    <mergeCell ref="S38:S39"/>
    <mergeCell ref="T38:T39"/>
    <mergeCell ref="V38:V39"/>
    <mergeCell ref="U38:U39"/>
    <mergeCell ref="W38:W39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</dc:creator>
  <cp:keywords/>
  <dc:description/>
  <cp:lastModifiedBy>Umcs</cp:lastModifiedBy>
  <cp:lastPrinted>2021-09-23T17:47:59Z</cp:lastPrinted>
  <dcterms:created xsi:type="dcterms:W3CDTF">2020-12-16T16:51:08Z</dcterms:created>
  <dcterms:modified xsi:type="dcterms:W3CDTF">2023-07-14T12:20:24Z</dcterms:modified>
  <cp:category/>
  <cp:version/>
  <cp:contentType/>
  <cp:contentStatus/>
</cp:coreProperties>
</file>