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545" activeTab="0"/>
  </bookViews>
  <sheets>
    <sheet name="CR" sheetId="1" r:id="rId1"/>
    <sheet name="Arkusz2" sheetId="2" state="hidden" r:id="rId2"/>
    <sheet name="Arkusz3" sheetId="3" state="hidden" r:id="rId3"/>
  </sheets>
  <definedNames>
    <definedName name="_xlnm.Print_Area" localSheetId="0">'CR'!$B$2:$CE$85</definedName>
  </definedNames>
  <calcPr fullCalcOnLoad="1"/>
</workbook>
</file>

<file path=xl/sharedStrings.xml><?xml version="1.0" encoding="utf-8"?>
<sst xmlns="http://schemas.openxmlformats.org/spreadsheetml/2006/main" count="319" uniqueCount="160">
  <si>
    <t>Forma zal.</t>
  </si>
  <si>
    <t>Punkty ECTS</t>
  </si>
  <si>
    <t>Rok I</t>
  </si>
  <si>
    <t>Rok II</t>
  </si>
  <si>
    <t>Rok III</t>
  </si>
  <si>
    <t>Razem</t>
  </si>
  <si>
    <t>WY</t>
  </si>
  <si>
    <t>CA</t>
  </si>
  <si>
    <t>LB</t>
  </si>
  <si>
    <t>KW</t>
  </si>
  <si>
    <t>SM</t>
  </si>
  <si>
    <t>KIERUNEK:</t>
  </si>
  <si>
    <t>Poziom studiów:</t>
  </si>
  <si>
    <t>Profil studiów:</t>
  </si>
  <si>
    <t>Forma studiów:</t>
  </si>
  <si>
    <t>Razem A+B</t>
  </si>
  <si>
    <t>Razem A</t>
  </si>
  <si>
    <t>Razem B</t>
  </si>
  <si>
    <t>Nazwa modułu (przedmiotu)</t>
  </si>
  <si>
    <t>Wymiar godzin (łączny)</t>
  </si>
  <si>
    <t>ogólnoakademicki</t>
  </si>
  <si>
    <t>stacjonarne</t>
  </si>
  <si>
    <t>Rodzaj zajęć</t>
  </si>
  <si>
    <t>Kod</t>
  </si>
  <si>
    <t>Blok</t>
  </si>
  <si>
    <t>A1</t>
  </si>
  <si>
    <t>blok modułów (przedmiotów) wybieralnych oraz fakultatywnych  - B</t>
  </si>
  <si>
    <t>blok modułów (przedmiotów) obowiązkowych - A</t>
  </si>
  <si>
    <t>jednolite magisterskie</t>
  </si>
  <si>
    <t>Rok IV</t>
  </si>
  <si>
    <t>Razem A1</t>
  </si>
  <si>
    <t>Razem A2</t>
  </si>
  <si>
    <t>BN</t>
  </si>
  <si>
    <t>Historia i teoria sztuki</t>
  </si>
  <si>
    <t>Analiza sztuki współczesnej</t>
  </si>
  <si>
    <t>Estetyka</t>
  </si>
  <si>
    <t>(60)</t>
  </si>
  <si>
    <t>Marketing i rynek sztuki</t>
  </si>
  <si>
    <t>Animacja kultury</t>
  </si>
  <si>
    <t>Psychologia twórczości</t>
  </si>
  <si>
    <t>Podstawy percepcji wizualnej</t>
  </si>
  <si>
    <t>Struktury wizualne</t>
  </si>
  <si>
    <t>Podstawy rysunku</t>
  </si>
  <si>
    <t>Rysunek</t>
  </si>
  <si>
    <t>Malarstwo</t>
  </si>
  <si>
    <t>Rzeźba</t>
  </si>
  <si>
    <t>Fotografia</t>
  </si>
  <si>
    <t>Multimedia</t>
  </si>
  <si>
    <t>Ochrona własności intelektualnej</t>
  </si>
  <si>
    <t>Wychowanie fizyczne</t>
  </si>
  <si>
    <t>Seminarium magisterskie</t>
  </si>
  <si>
    <t>Język obcy</t>
  </si>
  <si>
    <t>Punkty ECTS sumowane w semestrach / godziny w semestrach</t>
  </si>
  <si>
    <t>A3</t>
  </si>
  <si>
    <t>Razem A3</t>
  </si>
  <si>
    <t>B2</t>
  </si>
  <si>
    <t>Razem B2</t>
  </si>
  <si>
    <t>Razem B1</t>
  </si>
  <si>
    <t>1.</t>
  </si>
  <si>
    <t>2.</t>
  </si>
  <si>
    <t>3.</t>
  </si>
  <si>
    <t>4.</t>
  </si>
  <si>
    <t>5.</t>
  </si>
  <si>
    <t>Punkty ECTS w roku/ godziny w roku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</si>
  <si>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</si>
  <si>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</si>
  <si>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</si>
  <si>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</si>
  <si>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</si>
  <si>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</si>
  <si>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</si>
  <si>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</si>
  <si>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Semestr 9</t>
  </si>
  <si>
    <t>Semestr 10</t>
  </si>
  <si>
    <t>M01</t>
  </si>
  <si>
    <t>Historia malarstwa</t>
  </si>
  <si>
    <t>M02</t>
  </si>
  <si>
    <t>M03</t>
  </si>
  <si>
    <t>M04</t>
  </si>
  <si>
    <t>M05</t>
  </si>
  <si>
    <t>M06</t>
  </si>
  <si>
    <t>M08</t>
  </si>
  <si>
    <t>M07</t>
  </si>
  <si>
    <t>Ceramika</t>
  </si>
  <si>
    <t>M09</t>
  </si>
  <si>
    <t>M10</t>
  </si>
  <si>
    <t>M11</t>
  </si>
  <si>
    <t>M12</t>
  </si>
  <si>
    <t>M13</t>
  </si>
  <si>
    <t>Grafika</t>
  </si>
  <si>
    <t>Intermedia</t>
  </si>
  <si>
    <t>M14</t>
  </si>
  <si>
    <t>M15</t>
  </si>
  <si>
    <t>M16</t>
  </si>
  <si>
    <t>M17</t>
  </si>
  <si>
    <t>M18</t>
  </si>
  <si>
    <t>Sztuka w przestrzeni publicznej</t>
  </si>
  <si>
    <t>Technologia malarstwa</t>
  </si>
  <si>
    <t>M19</t>
  </si>
  <si>
    <t>M20</t>
  </si>
  <si>
    <t>Eko-art</t>
  </si>
  <si>
    <t>M21</t>
  </si>
  <si>
    <t>M22</t>
  </si>
  <si>
    <t>M23</t>
  </si>
  <si>
    <t>M25</t>
  </si>
  <si>
    <t>M26</t>
  </si>
  <si>
    <t>M27</t>
  </si>
  <si>
    <t>M28</t>
  </si>
  <si>
    <t>Plener malarski</t>
  </si>
  <si>
    <t>M30</t>
  </si>
  <si>
    <t>M31</t>
  </si>
  <si>
    <t>M32</t>
  </si>
  <si>
    <t>ECTS</t>
  </si>
  <si>
    <t>Rok V</t>
  </si>
  <si>
    <t>Rodzaj zajęć: WY - wykład, CA - ćwiczenia, LB - laboratorium, KW - konwersatorium, SM - seminarium. Forma zaliczenia: E - egzamin, Z - zaliczenie z oceną.</t>
  </si>
  <si>
    <t>E</t>
  </si>
  <si>
    <t>z</t>
  </si>
  <si>
    <t>Malarstwo cyfrowe</t>
  </si>
  <si>
    <t>Magisterska pracownia dyplomowa</t>
  </si>
  <si>
    <t>Plan studiów obowiązujący od roku akademickiego 2019/2020</t>
  </si>
  <si>
    <t>M33</t>
  </si>
  <si>
    <t>M34</t>
  </si>
  <si>
    <t>M35</t>
  </si>
  <si>
    <t>M36</t>
  </si>
  <si>
    <t>M37</t>
  </si>
  <si>
    <t>Filozofia</t>
  </si>
  <si>
    <t>(zajęcia ogólnouniwersyteckie)</t>
  </si>
  <si>
    <t>Rysunek anatomiczny</t>
  </si>
  <si>
    <t xml:space="preserve">na III roku: wybór 4 przedmiotów spośród 6 </t>
  </si>
  <si>
    <t>na IV roku: wybór 2 przedmiotów spośród 4 wybranych wcześniej na III roku</t>
  </si>
  <si>
    <t>A - blok modułów (przedmiotów) obowiązujących wszystkich studentów kierunku.: A1 - moduły z zakresu dyscyplin naukowych;  A2 - moduły z zakresu dyscypliny sztuk plastycznych;  A3 - moduły kierunkowe z zakresu malarstwa ;  A4 - inne moduły obowiązkowe.</t>
  </si>
  <si>
    <t>B - blok modułów (przedmiotów) wybieralnych oraz fakultatywnych: B1 - moduły do wyboru - inne;  B2 - moduły do wyboru kierunkowe</t>
  </si>
  <si>
    <t>Malarstwo cyfrowe III</t>
  </si>
  <si>
    <t xml:space="preserve">Malarstwo użytkowe III </t>
  </si>
  <si>
    <t>Mural III</t>
  </si>
  <si>
    <t>Działania intermedialne III</t>
  </si>
  <si>
    <t>Scenografia III</t>
  </si>
  <si>
    <t>Malarstwo cyfrowe IV</t>
  </si>
  <si>
    <t>Mural IV</t>
  </si>
  <si>
    <t>Działania intermedialne IV</t>
  </si>
  <si>
    <t>Scenografia IV</t>
  </si>
  <si>
    <t>Eko-art III</t>
  </si>
  <si>
    <t>Eko-art IV</t>
  </si>
  <si>
    <t>Malarstwo użytkowe IV</t>
  </si>
  <si>
    <t xml:space="preserve">BN - punkty ECTS uzyskane na zajęciach związanych z prowadzoną w uczelni działalnością naukową lub artystyczną </t>
  </si>
  <si>
    <t>Zatwierdzono na posiedzeniu Senatu w dniu:</t>
  </si>
  <si>
    <t>malarstwo</t>
  </si>
  <si>
    <t>M24</t>
  </si>
  <si>
    <t>M29</t>
  </si>
  <si>
    <t>Program studiów umożliwia wybór modułów zajęć za 122 punkty ECTS, co stanowi 41% ogólnej liczby punktów ECTS.</t>
  </si>
  <si>
    <t>w dyscyplinach, do których przyporzadkowany jest kierunek studiów: 202 punktów ECTS, co stanowi 67% ogólnej liczby punktów ECTS.</t>
  </si>
  <si>
    <t>M38</t>
  </si>
  <si>
    <t>M39</t>
  </si>
  <si>
    <t>M40</t>
  </si>
  <si>
    <t>M41</t>
  </si>
  <si>
    <t>M42</t>
  </si>
  <si>
    <t>M43</t>
  </si>
  <si>
    <t xml:space="preserve">Załącznik nr 4 
</t>
  </si>
  <si>
    <t xml:space="preserve">do Uchwały Nr XXIV-28.27/19 Senatu UMCS
</t>
  </si>
  <si>
    <t>26.06.2019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</si>
</sst>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3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sz val="10"/>
      <name val="Arial CE"/>
      <family val="2"/>
    </font>
    <font>
      <b/>
      <sz val="8"/>
      <color indexed="8"/>
      <name val="Czcionka tekstu podstawowego"/>
      <family val="0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6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15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zcionka tekstu podstawowego"/>
      <family val="2"/>
    </font>
    <font>
      <sz val="14"/>
      <name val="Arial"/>
      <family val="2"/>
    </font>
    <font>
      <sz val="14"/>
      <name val="Arial CE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2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2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25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1" fillId="0" borderId="23" xfId="0" applyFont="1" applyFill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49" fontId="29" fillId="0" borderId="40" xfId="0" applyNumberFormat="1" applyFont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9" fontId="29" fillId="0" borderId="0" xfId="0" applyNumberFormat="1" applyFont="1" applyAlignment="1">
      <alignment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28" xfId="0" applyFont="1" applyFill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34" borderId="42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7" borderId="49" xfId="0" applyFont="1" applyFill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0" fontId="21" fillId="7" borderId="51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52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horizontal="center" vertical="center" wrapText="1"/>
    </xf>
    <xf numFmtId="0" fontId="37" fillId="7" borderId="32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textRotation="90" wrapText="1"/>
    </xf>
    <xf numFmtId="0" fontId="18" fillId="36" borderId="53" xfId="0" applyFont="1" applyFill="1" applyBorder="1" applyAlignment="1">
      <alignment horizontal="center" vertical="center" textRotation="90" wrapText="1"/>
    </xf>
    <xf numFmtId="0" fontId="21" fillId="36" borderId="48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6" borderId="49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center" vertical="center" wrapText="1"/>
    </xf>
    <xf numFmtId="0" fontId="21" fillId="36" borderId="54" xfId="0" applyFont="1" applyFill="1" applyBorder="1" applyAlignment="1">
      <alignment horizontal="center" vertical="center" wrapText="1"/>
    </xf>
    <xf numFmtId="0" fontId="21" fillId="36" borderId="32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36" borderId="55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56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36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 wrapText="1"/>
    </xf>
    <xf numFmtId="0" fontId="21" fillId="36" borderId="52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21" fillId="36" borderId="39" xfId="0" applyFont="1" applyFill="1" applyBorder="1" applyAlignment="1">
      <alignment horizontal="center" vertical="center" wrapText="1"/>
    </xf>
    <xf numFmtId="0" fontId="21" fillId="36" borderId="57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57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1" fontId="24" fillId="36" borderId="21" xfId="0" applyNumberFormat="1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1" fillId="36" borderId="42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5" fillId="36" borderId="32" xfId="0" applyFont="1" applyFill="1" applyBorder="1" applyAlignment="1">
      <alignment horizontal="right" vertical="center" wrapText="1"/>
    </xf>
    <xf numFmtId="0" fontId="25" fillId="36" borderId="21" xfId="0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5" fillId="36" borderId="32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49" fontId="20" fillId="7" borderId="58" xfId="0" applyNumberFormat="1" applyFont="1" applyFill="1" applyBorder="1" applyAlignment="1">
      <alignment horizontal="center" vertical="center" wrapText="1"/>
    </xf>
    <xf numFmtId="49" fontId="20" fillId="7" borderId="15" xfId="0" applyNumberFormat="1" applyFont="1" applyFill="1" applyBorder="1" applyAlignment="1">
      <alignment horizontal="center" vertical="center" wrapText="1"/>
    </xf>
    <xf numFmtId="49" fontId="20" fillId="7" borderId="16" xfId="0" applyNumberFormat="1" applyFont="1" applyFill="1" applyBorder="1" applyAlignment="1">
      <alignment horizontal="center" vertical="center" wrapText="1"/>
    </xf>
    <xf numFmtId="49" fontId="20" fillId="7" borderId="49" xfId="0" applyNumberFormat="1" applyFont="1" applyFill="1" applyBorder="1" applyAlignment="1">
      <alignment horizontal="center" vertical="center" wrapText="1"/>
    </xf>
    <xf numFmtId="0" fontId="25" fillId="7" borderId="35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24" fillId="7" borderId="53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 wrapText="1"/>
    </xf>
    <xf numFmtId="0" fontId="25" fillId="36" borderId="53" xfId="0" applyFont="1" applyFill="1" applyBorder="1" applyAlignment="1">
      <alignment horizontal="right" vertical="center" wrapText="1"/>
    </xf>
    <xf numFmtId="0" fontId="21" fillId="36" borderId="53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9" fillId="0" borderId="0" xfId="0" applyNumberFormat="1" applyFont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right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59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7" borderId="60" xfId="0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21" fillId="7" borderId="57" xfId="0" applyFont="1" applyFill="1" applyBorder="1" applyAlignment="1">
      <alignment horizontal="center" vertical="center" wrapText="1"/>
    </xf>
    <xf numFmtId="0" fontId="21" fillId="7" borderId="6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1" fontId="21" fillId="36" borderId="60" xfId="0" applyNumberFormat="1" applyFont="1" applyFill="1" applyBorder="1" applyAlignment="1">
      <alignment horizontal="center" vertical="center" wrapText="1"/>
    </xf>
    <xf numFmtId="1" fontId="21" fillId="36" borderId="61" xfId="0" applyNumberFormat="1" applyFont="1" applyFill="1" applyBorder="1" applyAlignment="1">
      <alignment horizontal="center" vertical="center" wrapText="1"/>
    </xf>
    <xf numFmtId="1" fontId="21" fillId="36" borderId="57" xfId="0" applyNumberFormat="1" applyFont="1" applyFill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0" fontId="25" fillId="7" borderId="4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59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63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6" borderId="60" xfId="0" applyFont="1" applyFill="1" applyBorder="1" applyAlignment="1">
      <alignment horizontal="center" vertical="center" wrapText="1"/>
    </xf>
    <xf numFmtId="0" fontId="21" fillId="36" borderId="61" xfId="0" applyFont="1" applyFill="1" applyBorder="1" applyAlignment="1">
      <alignment horizontal="center" vertical="center" wrapText="1"/>
    </xf>
    <xf numFmtId="0" fontId="21" fillId="36" borderId="57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7" borderId="56" xfId="0" applyFont="1" applyFill="1" applyBorder="1" applyAlignment="1">
      <alignment horizontal="center" vertical="center" wrapText="1"/>
    </xf>
    <xf numFmtId="0" fontId="21" fillId="7" borderId="64" xfId="0" applyFont="1" applyFill="1" applyBorder="1" applyAlignment="1">
      <alignment horizontal="center" vertical="center" wrapText="1"/>
    </xf>
    <xf numFmtId="0" fontId="21" fillId="7" borderId="65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center" vertical="center" wrapText="1"/>
    </xf>
    <xf numFmtId="0" fontId="24" fillId="36" borderId="53" xfId="0" applyFont="1" applyFill="1" applyBorder="1" applyAlignment="1">
      <alignment horizontal="right" vertical="center" wrapText="1"/>
    </xf>
    <xf numFmtId="0" fontId="24" fillId="36" borderId="35" xfId="0" applyFont="1" applyFill="1" applyBorder="1" applyAlignment="1">
      <alignment horizontal="right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right" vertical="center" wrapText="1"/>
    </xf>
    <xf numFmtId="0" fontId="26" fillId="36" borderId="53" xfId="0" applyFont="1" applyFill="1" applyBorder="1" applyAlignment="1">
      <alignment/>
    </xf>
    <xf numFmtId="0" fontId="24" fillId="7" borderId="22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7" borderId="53" xfId="0" applyFont="1" applyFill="1" applyBorder="1" applyAlignment="1">
      <alignment horizontal="center" vertical="center" wrapText="1"/>
    </xf>
    <xf numFmtId="49" fontId="29" fillId="0" borderId="40" xfId="0" applyNumberFormat="1" applyFont="1" applyBorder="1" applyAlignment="1">
      <alignment horizontal="right" vertical="center" wrapText="1"/>
    </xf>
    <xf numFmtId="0" fontId="21" fillId="36" borderId="14" xfId="0" applyFont="1" applyFill="1" applyBorder="1" applyAlignment="1">
      <alignment horizontal="center" vertical="center" textRotation="90" wrapText="1"/>
    </xf>
    <xf numFmtId="0" fontId="21" fillId="36" borderId="48" xfId="0" applyFont="1" applyFill="1" applyBorder="1" applyAlignment="1">
      <alignment horizontal="center" vertical="center" textRotation="90" wrapText="1"/>
    </xf>
    <xf numFmtId="0" fontId="21" fillId="36" borderId="66" xfId="0" applyFont="1" applyFill="1" applyBorder="1" applyAlignment="1">
      <alignment horizontal="center" vertical="center" textRotation="90" wrapText="1"/>
    </xf>
    <xf numFmtId="49" fontId="29" fillId="0" borderId="0" xfId="0" applyNumberFormat="1" applyFont="1" applyBorder="1" applyAlignment="1">
      <alignment horizontal="right" vertical="center" wrapText="1"/>
    </xf>
    <xf numFmtId="0" fontId="17" fillId="32" borderId="67" xfId="0" applyFont="1" applyFill="1" applyBorder="1" applyAlignment="1">
      <alignment horizontal="center" vertical="center" wrapText="1"/>
    </xf>
    <xf numFmtId="0" fontId="17" fillId="32" borderId="3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textRotation="90" wrapText="1"/>
    </xf>
    <xf numFmtId="0" fontId="23" fillId="7" borderId="69" xfId="0" applyFont="1" applyFill="1" applyBorder="1" applyAlignment="1">
      <alignment horizontal="center" vertical="center" textRotation="90" wrapText="1"/>
    </xf>
    <xf numFmtId="49" fontId="29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49" fontId="29" fillId="0" borderId="40" xfId="0" applyNumberFormat="1" applyFont="1" applyBorder="1" applyAlignment="1">
      <alignment horizontal="left" vertical="center" wrapText="1"/>
    </xf>
    <xf numFmtId="0" fontId="21" fillId="7" borderId="33" xfId="0" applyFont="1" applyFill="1" applyBorder="1" applyAlignment="1">
      <alignment horizontal="center" vertical="center" wrapText="1" readingOrder="1"/>
    </xf>
    <xf numFmtId="0" fontId="21" fillId="7" borderId="59" xfId="0" applyFont="1" applyFill="1" applyBorder="1" applyAlignment="1">
      <alignment horizontal="center" vertical="center" wrapText="1" readingOrder="1"/>
    </xf>
    <xf numFmtId="0" fontId="21" fillId="7" borderId="63" xfId="0" applyFont="1" applyFill="1" applyBorder="1" applyAlignment="1">
      <alignment horizontal="center" vertical="center" wrapText="1" readingOrder="1"/>
    </xf>
    <xf numFmtId="0" fontId="21" fillId="7" borderId="70" xfId="0" applyFont="1" applyFill="1" applyBorder="1" applyAlignment="1">
      <alignment horizontal="center" vertical="center" wrapText="1"/>
    </xf>
    <xf numFmtId="0" fontId="21" fillId="7" borderId="71" xfId="0" applyFont="1" applyFill="1" applyBorder="1" applyAlignment="1">
      <alignment horizontal="center" vertical="center" wrapText="1"/>
    </xf>
    <xf numFmtId="0" fontId="21" fillId="7" borderId="3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2" fillId="7" borderId="68" xfId="0" applyFont="1" applyFill="1" applyBorder="1" applyAlignment="1">
      <alignment horizontal="center" vertical="center" textRotation="90" wrapText="1"/>
    </xf>
    <xf numFmtId="0" fontId="12" fillId="7" borderId="45" xfId="0" applyFont="1" applyFill="1" applyBorder="1" applyAlignment="1">
      <alignment horizontal="center" vertical="center" textRotation="90" wrapText="1"/>
    </xf>
    <xf numFmtId="0" fontId="12" fillId="7" borderId="69" xfId="0" applyFont="1" applyFill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24" fillId="7" borderId="4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18" fillId="0" borderId="72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7" borderId="7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1" fillId="0" borderId="36" xfId="0" applyFont="1" applyFill="1" applyBorder="1" applyAlignment="1">
      <alignment horizontal="left" vertical="center" wrapText="1"/>
    </xf>
    <xf numFmtId="49" fontId="19" fillId="0" borderId="44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49" fontId="29" fillId="0" borderId="0" xfId="0" applyNumberFormat="1" applyFont="1" applyAlignment="1">
      <alignment horizontal="right" wrapText="1"/>
    </xf>
    <xf numFmtId="49" fontId="72" fillId="0" borderId="0" xfId="0" applyNumberFormat="1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top" wrapText="1"/>
    </xf>
    <xf numFmtId="0" fontId="21" fillId="0" borderId="30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19" fillId="0" borderId="62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0" fontId="21" fillId="7" borderId="51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1" fontId="21" fillId="36" borderId="54" xfId="0" applyNumberFormat="1" applyFont="1" applyFill="1" applyBorder="1" applyAlignment="1">
      <alignment horizontal="center" vertical="center" wrapText="1"/>
    </xf>
    <xf numFmtId="0" fontId="21" fillId="7" borderId="72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54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1" fontId="21" fillId="36" borderId="75" xfId="0" applyNumberFormat="1" applyFont="1" applyFill="1" applyBorder="1" applyAlignment="1">
      <alignment horizontal="center" vertical="center" wrapText="1"/>
    </xf>
    <xf numFmtId="0" fontId="21" fillId="7" borderId="69" xfId="0" applyFont="1" applyFill="1" applyBorder="1" applyAlignment="1">
      <alignment horizontal="center" vertical="center" wrapText="1"/>
    </xf>
    <xf numFmtId="0" fontId="21" fillId="7" borderId="74" xfId="0" applyFont="1" applyFill="1" applyBorder="1" applyAlignment="1">
      <alignment horizontal="center" vertical="center" wrapText="1"/>
    </xf>
    <xf numFmtId="0" fontId="21" fillId="7" borderId="63" xfId="0" applyFont="1" applyFill="1" applyBorder="1" applyAlignment="1">
      <alignment horizontal="center" vertical="center" wrapText="1"/>
    </xf>
    <xf numFmtId="0" fontId="21" fillId="7" borderId="75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36" borderId="54" xfId="0" applyFont="1" applyFill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36" borderId="63" xfId="0" applyFont="1" applyFill="1" applyBorder="1" applyAlignment="1">
      <alignment horizontal="center" vertical="center" wrapText="1"/>
    </xf>
    <xf numFmtId="0" fontId="21" fillId="36" borderId="75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76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65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1" fillId="36" borderId="56" xfId="0" applyFont="1" applyFill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0" fontId="21" fillId="36" borderId="47" xfId="0" applyFont="1" applyFill="1" applyBorder="1" applyAlignment="1">
      <alignment horizontal="center" vertical="center" wrapText="1"/>
    </xf>
    <xf numFmtId="0" fontId="12" fillId="36" borderId="54" xfId="0" applyFont="1" applyFill="1" applyBorder="1" applyAlignment="1">
      <alignment horizontal="center" vertical="center" wrapText="1"/>
    </xf>
    <xf numFmtId="0" fontId="12" fillId="36" borderId="61" xfId="0" applyFont="1" applyFill="1" applyBorder="1" applyAlignment="1">
      <alignment horizontal="center" vertical="center" wrapText="1"/>
    </xf>
    <xf numFmtId="0" fontId="12" fillId="36" borderId="7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69" xfId="0" applyBorder="1" applyAlignment="1">
      <alignment/>
    </xf>
    <xf numFmtId="0" fontId="20" fillId="0" borderId="32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1" fillId="35" borderId="30" xfId="0" applyFont="1" applyFill="1" applyBorder="1" applyAlignment="1">
      <alignment horizontal="left" vertical="center"/>
    </xf>
    <xf numFmtId="0" fontId="21" fillId="35" borderId="25" xfId="0" applyFont="1" applyFill="1" applyBorder="1" applyAlignment="1">
      <alignment horizontal="left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4"/>
  <sheetViews>
    <sheetView tabSelected="1" zoomScale="50" zoomScaleNormal="50" zoomScaleSheetLayoutView="68" zoomScalePageLayoutView="0" workbookViewId="0" topLeftCell="A1">
      <pane xSplit="6" ySplit="13" topLeftCell="O4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D86" sqref="AD86"/>
    </sheetView>
  </sheetViews>
  <sheetFormatPr defaultColWidth="8.796875" defaultRowHeight="14.25"/>
  <cols>
    <col min="1" max="1" width="1.69921875" style="1" customWidth="1"/>
    <col min="2" max="2" width="4.8984375" style="5" customWidth="1"/>
    <col min="3" max="3" width="6.8984375" style="22" customWidth="1"/>
    <col min="4" max="4" width="35.5" style="80" customWidth="1"/>
    <col min="5" max="5" width="16.19921875" style="80" customWidth="1"/>
    <col min="6" max="6" width="7.3984375" style="30" customWidth="1"/>
    <col min="7" max="7" width="6.09765625" style="75" customWidth="1"/>
    <col min="8" max="8" width="8.59765625" style="30" customWidth="1"/>
    <col min="9" max="9" width="6" style="30" customWidth="1"/>
    <col min="10" max="10" width="6.19921875" style="30" customWidth="1"/>
    <col min="11" max="11" width="7.5" style="30" customWidth="1"/>
    <col min="12" max="12" width="6.09765625" style="30" customWidth="1"/>
    <col min="13" max="13" width="5.09765625" style="30" customWidth="1"/>
    <col min="14" max="14" width="3.8984375" style="30" customWidth="1"/>
    <col min="15" max="15" width="3" style="30" customWidth="1"/>
    <col min="16" max="16" width="5.19921875" style="30" customWidth="1"/>
    <col min="17" max="17" width="3.3984375" style="30" customWidth="1"/>
    <col min="18" max="19" width="3" style="30" customWidth="1"/>
    <col min="20" max="22" width="3.8984375" style="30" customWidth="1"/>
    <col min="23" max="23" width="5.19921875" style="30" customWidth="1"/>
    <col min="24" max="24" width="4" style="30" customWidth="1"/>
    <col min="25" max="26" width="3" style="30" customWidth="1"/>
    <col min="27" max="29" width="3.8984375" style="30" customWidth="1"/>
    <col min="30" max="30" width="5.19921875" style="30" customWidth="1"/>
    <col min="31" max="31" width="3.8984375" style="30" customWidth="1"/>
    <col min="32" max="33" width="3" style="30" customWidth="1"/>
    <col min="34" max="36" width="3.8984375" style="30" customWidth="1"/>
    <col min="37" max="37" width="5.19921875" style="30" customWidth="1"/>
    <col min="38" max="38" width="4.09765625" style="30" customWidth="1"/>
    <col min="39" max="40" width="3" style="30" customWidth="1"/>
    <col min="41" max="43" width="3.8984375" style="30" customWidth="1"/>
    <col min="44" max="44" width="5.09765625" style="30" customWidth="1"/>
    <col min="45" max="45" width="3.8984375" style="30" customWidth="1"/>
    <col min="46" max="47" width="3" style="30" customWidth="1"/>
    <col min="48" max="50" width="3.8984375" style="30" customWidth="1"/>
    <col min="51" max="51" width="5.09765625" style="30" customWidth="1"/>
    <col min="52" max="52" width="3.59765625" style="30" customWidth="1"/>
    <col min="53" max="54" width="3" style="30" customWidth="1"/>
    <col min="55" max="57" width="3.8984375" style="30" customWidth="1"/>
    <col min="58" max="58" width="5.3984375" style="30" customWidth="1"/>
    <col min="59" max="59" width="3.8984375" style="30" customWidth="1"/>
    <col min="60" max="61" width="3" style="30" customWidth="1"/>
    <col min="62" max="63" width="3.8984375" style="30" customWidth="1"/>
    <col min="64" max="64" width="4" style="30" customWidth="1"/>
    <col min="65" max="65" width="5.59765625" style="30" customWidth="1"/>
    <col min="66" max="67" width="3.8984375" style="30" customWidth="1"/>
    <col min="68" max="68" width="3" style="30" customWidth="1"/>
    <col min="69" max="70" width="3.8984375" style="30" customWidth="1"/>
    <col min="71" max="71" width="3" style="30" customWidth="1"/>
    <col min="72" max="72" width="5.3984375" style="30" customWidth="1"/>
    <col min="73" max="74" width="3.8984375" style="30" customWidth="1"/>
    <col min="75" max="75" width="3" style="30" customWidth="1"/>
    <col min="76" max="76" width="3.8984375" style="30" customWidth="1"/>
    <col min="77" max="77" width="4" style="30" customWidth="1"/>
    <col min="78" max="78" width="3" style="30" customWidth="1"/>
    <col min="79" max="79" width="5" style="30" customWidth="1"/>
    <col min="80" max="80" width="3.59765625" style="30" customWidth="1"/>
    <col min="81" max="81" width="3.8984375" style="30" customWidth="1"/>
    <col min="82" max="82" width="3" style="30" customWidth="1"/>
    <col min="83" max="83" width="3.8984375" style="30" customWidth="1"/>
    <col min="84" max="84" width="2.5" style="9" customWidth="1"/>
    <col min="85" max="89" width="9" style="5" customWidth="1"/>
    <col min="90" max="16384" width="9" style="1" customWidth="1"/>
  </cols>
  <sheetData>
    <row r="1" spans="2:84" ht="21" hidden="1" thickBot="1">
      <c r="B1" s="2"/>
      <c r="C1" s="23"/>
      <c r="D1" s="276" t="s">
        <v>14</v>
      </c>
      <c r="E1" s="276"/>
      <c r="F1" s="276"/>
      <c r="G1" s="286" t="s">
        <v>21</v>
      </c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7"/>
      <c r="W1" s="287"/>
      <c r="X1" s="287"/>
      <c r="Y1" s="287"/>
      <c r="Z1" s="287"/>
      <c r="AA1" s="287"/>
      <c r="AB1" s="287"/>
      <c r="AC1" s="76"/>
      <c r="AD1" s="76"/>
      <c r="AE1" s="76"/>
      <c r="AF1" s="76"/>
      <c r="AG1" s="76"/>
      <c r="AH1" s="76"/>
      <c r="AI1" s="76"/>
      <c r="AJ1" s="77"/>
      <c r="AK1" s="77"/>
      <c r="AL1" s="77"/>
      <c r="AM1" s="77"/>
      <c r="AN1" s="77"/>
      <c r="AO1" s="77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77"/>
      <c r="BE1" s="76"/>
      <c r="BF1" s="76"/>
      <c r="BG1" s="76"/>
      <c r="BH1" s="76"/>
      <c r="BI1" s="76"/>
      <c r="BJ1" s="76"/>
      <c r="BK1" s="76"/>
      <c r="BL1" s="77"/>
      <c r="BM1" s="77"/>
      <c r="BN1" s="77"/>
      <c r="BO1" s="77"/>
      <c r="BP1" s="77"/>
      <c r="BQ1" s="77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12"/>
    </row>
    <row r="2" spans="2:84" ht="20.25">
      <c r="B2" s="2"/>
      <c r="C2" s="23"/>
      <c r="D2" s="218"/>
      <c r="E2" s="218"/>
      <c r="F2" s="218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76"/>
      <c r="AD2" s="76"/>
      <c r="AE2" s="76"/>
      <c r="AF2" s="76"/>
      <c r="AG2" s="76"/>
      <c r="AH2" s="76"/>
      <c r="AI2" s="76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6"/>
      <c r="BF2" s="76"/>
      <c r="BG2" s="76"/>
      <c r="BH2" s="76"/>
      <c r="BI2" s="76"/>
      <c r="BJ2" s="76"/>
      <c r="BK2" s="76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12"/>
    </row>
    <row r="3" spans="2:84" ht="20.25">
      <c r="B3" s="2"/>
      <c r="C3" s="23"/>
      <c r="D3" s="218"/>
      <c r="E3" s="218"/>
      <c r="F3" s="218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76"/>
      <c r="AD3" s="76"/>
      <c r="AE3" s="76"/>
      <c r="AF3" s="76"/>
      <c r="AG3" s="76"/>
      <c r="AH3" s="76"/>
      <c r="AI3" s="76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6"/>
      <c r="BF3" s="76"/>
      <c r="BG3" s="76"/>
      <c r="BH3" s="76"/>
      <c r="BI3" s="76"/>
      <c r="BJ3" s="76"/>
      <c r="BK3" s="76"/>
      <c r="BL3" s="77"/>
      <c r="BM3" s="77"/>
      <c r="BN3" s="77"/>
      <c r="BO3" s="77"/>
      <c r="BP3" s="77"/>
      <c r="BQ3" s="220" t="s">
        <v>157</v>
      </c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77"/>
      <c r="CF3" s="12"/>
    </row>
    <row r="4" spans="2:89" ht="27" customHeight="1"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335"/>
      <c r="O4" s="335"/>
      <c r="P4" s="335"/>
      <c r="Q4" s="335"/>
      <c r="R4" s="335"/>
      <c r="S4" s="335"/>
      <c r="T4" s="335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100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220" t="s">
        <v>158</v>
      </c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5"/>
      <c r="CK4" s="1"/>
    </row>
    <row r="5" spans="2:88" s="102" customFormat="1" ht="30" customHeight="1">
      <c r="B5" s="340" t="s">
        <v>119</v>
      </c>
      <c r="C5" s="340"/>
      <c r="D5" s="340"/>
      <c r="E5" s="340"/>
      <c r="F5" s="340"/>
      <c r="G5" s="340"/>
      <c r="H5" s="340"/>
      <c r="I5" s="340"/>
      <c r="J5" s="340"/>
      <c r="K5" s="103"/>
      <c r="L5" s="337" t="s">
        <v>11</v>
      </c>
      <c r="M5" s="337"/>
      <c r="N5" s="337"/>
      <c r="O5" s="337"/>
      <c r="P5" s="337"/>
      <c r="Q5" s="337"/>
      <c r="R5" s="337"/>
      <c r="S5" s="337"/>
      <c r="T5" s="337"/>
      <c r="U5" s="338" t="s">
        <v>146</v>
      </c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104"/>
      <c r="BE5" s="104"/>
      <c r="BF5" s="104"/>
      <c r="BG5" s="104"/>
      <c r="BH5" s="104"/>
      <c r="BI5" s="104"/>
      <c r="BJ5" s="104"/>
      <c r="BK5" s="104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6"/>
      <c r="CG5" s="105"/>
      <c r="CH5" s="105"/>
      <c r="CI5" s="105"/>
      <c r="CJ5" s="105"/>
    </row>
    <row r="6" spans="2:89" ht="20.25" customHeight="1">
      <c r="B6" s="107"/>
      <c r="C6" s="95"/>
      <c r="D6" s="284"/>
      <c r="E6" s="284"/>
      <c r="F6" s="284"/>
      <c r="G6" s="103"/>
      <c r="H6" s="103"/>
      <c r="I6" s="284"/>
      <c r="J6" s="284"/>
      <c r="K6" s="284"/>
      <c r="L6" s="284"/>
      <c r="M6" s="284"/>
      <c r="N6" s="284" t="s">
        <v>12</v>
      </c>
      <c r="O6" s="284"/>
      <c r="P6" s="284"/>
      <c r="Q6" s="284"/>
      <c r="R6" s="284"/>
      <c r="S6" s="284"/>
      <c r="T6" s="284"/>
      <c r="U6" s="329" t="s">
        <v>28</v>
      </c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4"/>
      <c r="BE6" s="108"/>
      <c r="BF6" s="108"/>
      <c r="BG6" s="108"/>
      <c r="BH6" s="108"/>
      <c r="BI6" s="108"/>
      <c r="BJ6" s="108"/>
      <c r="BK6" s="108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11"/>
      <c r="CK6" s="1"/>
    </row>
    <row r="7" spans="2:89" ht="20.25" customHeight="1">
      <c r="B7" s="109"/>
      <c r="C7" s="23"/>
      <c r="D7" s="284"/>
      <c r="E7" s="284"/>
      <c r="F7" s="284"/>
      <c r="G7" s="103"/>
      <c r="H7" s="103"/>
      <c r="I7" s="284"/>
      <c r="J7" s="284"/>
      <c r="K7" s="284"/>
      <c r="L7" s="284"/>
      <c r="M7" s="284"/>
      <c r="N7" s="284" t="s">
        <v>13</v>
      </c>
      <c r="O7" s="284"/>
      <c r="P7" s="284"/>
      <c r="Q7" s="284"/>
      <c r="R7" s="284"/>
      <c r="S7" s="284"/>
      <c r="T7" s="284"/>
      <c r="U7" s="329" t="s">
        <v>20</v>
      </c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4"/>
      <c r="BE7" s="108"/>
      <c r="BF7" s="108"/>
      <c r="BG7" s="108"/>
      <c r="BH7" s="108"/>
      <c r="BI7" s="108"/>
      <c r="BJ7" s="108"/>
      <c r="BK7" s="108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0"/>
      <c r="CK7" s="1"/>
    </row>
    <row r="8" spans="2:89" ht="21" hidden="1" thickBot="1">
      <c r="B8" s="109"/>
      <c r="C8" s="23"/>
      <c r="D8" s="276"/>
      <c r="E8" s="276"/>
      <c r="F8" s="276"/>
      <c r="G8" s="286" t="s">
        <v>21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7"/>
      <c r="W8" s="287"/>
      <c r="X8" s="287"/>
      <c r="Y8" s="287"/>
      <c r="Z8" s="287"/>
      <c r="AA8" s="287"/>
      <c r="AB8" s="287"/>
      <c r="AC8" s="111"/>
      <c r="AD8" s="111"/>
      <c r="AE8" s="111"/>
      <c r="AF8" s="111"/>
      <c r="AG8" s="111"/>
      <c r="AH8" s="111"/>
      <c r="AI8" s="111"/>
      <c r="AJ8" s="112"/>
      <c r="AK8" s="112"/>
      <c r="AL8" s="112"/>
      <c r="AM8" s="112"/>
      <c r="AN8" s="112"/>
      <c r="AO8" s="112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113"/>
      <c r="BE8" s="114"/>
      <c r="BF8" s="114"/>
      <c r="BG8" s="114"/>
      <c r="BH8" s="114"/>
      <c r="BI8" s="114"/>
      <c r="BJ8" s="114"/>
      <c r="BK8" s="114"/>
      <c r="BL8" s="115"/>
      <c r="BM8" s="115"/>
      <c r="BN8" s="115"/>
      <c r="BO8" s="115"/>
      <c r="BP8" s="115"/>
      <c r="BQ8" s="115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12"/>
      <c r="CK8" s="1"/>
    </row>
    <row r="9" spans="2:89" ht="19.5" customHeight="1">
      <c r="B9" s="109"/>
      <c r="C9" s="23"/>
      <c r="D9" s="276"/>
      <c r="E9" s="276"/>
      <c r="F9" s="276"/>
      <c r="G9" s="116"/>
      <c r="H9" s="116"/>
      <c r="I9" s="276"/>
      <c r="J9" s="276"/>
      <c r="K9" s="276"/>
      <c r="L9" s="276"/>
      <c r="M9" s="276"/>
      <c r="N9" s="276" t="s">
        <v>14</v>
      </c>
      <c r="O9" s="276"/>
      <c r="P9" s="276"/>
      <c r="Q9" s="276"/>
      <c r="R9" s="276"/>
      <c r="S9" s="276"/>
      <c r="T9" s="276"/>
      <c r="U9" s="286" t="s">
        <v>21</v>
      </c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3"/>
      <c r="BE9" s="114"/>
      <c r="BF9" s="114"/>
      <c r="BG9" s="114"/>
      <c r="BH9" s="114"/>
      <c r="BI9" s="114"/>
      <c r="BJ9" s="114"/>
      <c r="BK9" s="114"/>
      <c r="BL9" s="115"/>
      <c r="BM9" s="115"/>
      <c r="BN9" s="115"/>
      <c r="BO9" s="115"/>
      <c r="BP9" s="115"/>
      <c r="BQ9" s="115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2"/>
      <c r="CK9" s="1"/>
    </row>
    <row r="10" spans="2:84" ht="4.5" customHeight="1" thickBot="1">
      <c r="B10" s="2"/>
      <c r="C10" s="23"/>
      <c r="D10" s="272"/>
      <c r="E10" s="272"/>
      <c r="F10" s="272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99"/>
      <c r="W10" s="99"/>
      <c r="X10" s="99"/>
      <c r="Y10" s="99"/>
      <c r="Z10" s="99"/>
      <c r="AA10" s="99"/>
      <c r="AB10" s="99"/>
      <c r="AC10" s="76"/>
      <c r="AD10" s="76"/>
      <c r="AE10" s="76"/>
      <c r="AF10" s="76"/>
      <c r="AG10" s="76"/>
      <c r="AH10" s="76"/>
      <c r="AI10" s="76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6"/>
      <c r="BF10" s="76"/>
      <c r="BG10" s="76"/>
      <c r="BH10" s="76"/>
      <c r="BI10" s="76"/>
      <c r="BJ10" s="76"/>
      <c r="BK10" s="76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12"/>
    </row>
    <row r="11" spans="2:84" ht="18.75" customHeight="1" thickBot="1">
      <c r="B11" s="297" t="s">
        <v>24</v>
      </c>
      <c r="C11" s="318" t="s">
        <v>23</v>
      </c>
      <c r="D11" s="255" t="s">
        <v>18</v>
      </c>
      <c r="E11" s="256"/>
      <c r="F11" s="288" t="s">
        <v>32</v>
      </c>
      <c r="G11" s="273" t="s">
        <v>1</v>
      </c>
      <c r="H11" s="280" t="s">
        <v>19</v>
      </c>
      <c r="I11" s="280"/>
      <c r="J11" s="280"/>
      <c r="K11" s="280"/>
      <c r="L11" s="280"/>
      <c r="M11" s="280"/>
      <c r="N11" s="269" t="s">
        <v>2</v>
      </c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1"/>
      <c r="AB11" s="269" t="s">
        <v>3</v>
      </c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1"/>
      <c r="AP11" s="269" t="s">
        <v>4</v>
      </c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1"/>
      <c r="BD11" s="269" t="s">
        <v>29</v>
      </c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1"/>
      <c r="BR11" s="269" t="s">
        <v>113</v>
      </c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1"/>
      <c r="CF11" s="13"/>
    </row>
    <row r="12" spans="2:84" ht="17.25" thickBot="1">
      <c r="B12" s="298"/>
      <c r="C12" s="319"/>
      <c r="D12" s="257"/>
      <c r="E12" s="258"/>
      <c r="F12" s="289"/>
      <c r="G12" s="274"/>
      <c r="H12" s="282" t="s">
        <v>5</v>
      </c>
      <c r="I12" s="269" t="s">
        <v>22</v>
      </c>
      <c r="J12" s="270"/>
      <c r="K12" s="270"/>
      <c r="L12" s="270"/>
      <c r="M12" s="271"/>
      <c r="N12" s="291" t="s">
        <v>64</v>
      </c>
      <c r="O12" s="280"/>
      <c r="P12" s="280"/>
      <c r="Q12" s="280"/>
      <c r="R12" s="280"/>
      <c r="S12" s="280"/>
      <c r="T12" s="292"/>
      <c r="U12" s="291" t="s">
        <v>65</v>
      </c>
      <c r="V12" s="280"/>
      <c r="W12" s="280"/>
      <c r="X12" s="280"/>
      <c r="Y12" s="280"/>
      <c r="Z12" s="280"/>
      <c r="AA12" s="292"/>
      <c r="AB12" s="258" t="s">
        <v>66</v>
      </c>
      <c r="AC12" s="281"/>
      <c r="AD12" s="281"/>
      <c r="AE12" s="281"/>
      <c r="AF12" s="257"/>
      <c r="AG12" s="158"/>
      <c r="AH12" s="158"/>
      <c r="AI12" s="269" t="s">
        <v>67</v>
      </c>
      <c r="AJ12" s="270"/>
      <c r="AK12" s="270"/>
      <c r="AL12" s="270"/>
      <c r="AM12" s="270"/>
      <c r="AN12" s="270"/>
      <c r="AO12" s="271"/>
      <c r="AP12" s="269" t="s">
        <v>68</v>
      </c>
      <c r="AQ12" s="270"/>
      <c r="AR12" s="270"/>
      <c r="AS12" s="270"/>
      <c r="AT12" s="270"/>
      <c r="AU12" s="270"/>
      <c r="AV12" s="271"/>
      <c r="AW12" s="269" t="s">
        <v>69</v>
      </c>
      <c r="AX12" s="270"/>
      <c r="AY12" s="270"/>
      <c r="AZ12" s="270"/>
      <c r="BA12" s="270"/>
      <c r="BB12" s="270"/>
      <c r="BC12" s="271"/>
      <c r="BD12" s="269" t="s">
        <v>70</v>
      </c>
      <c r="BE12" s="270"/>
      <c r="BF12" s="270"/>
      <c r="BG12" s="270"/>
      <c r="BH12" s="270"/>
      <c r="BI12" s="270"/>
      <c r="BJ12" s="271"/>
      <c r="BK12" s="269" t="s">
        <v>71</v>
      </c>
      <c r="BL12" s="270"/>
      <c r="BM12" s="270"/>
      <c r="BN12" s="270"/>
      <c r="BO12" s="270"/>
      <c r="BP12" s="270"/>
      <c r="BQ12" s="271"/>
      <c r="BR12" s="269" t="s">
        <v>72</v>
      </c>
      <c r="BS12" s="270"/>
      <c r="BT12" s="270"/>
      <c r="BU12" s="270"/>
      <c r="BV12" s="270"/>
      <c r="BW12" s="270"/>
      <c r="BX12" s="271"/>
      <c r="BY12" s="269" t="s">
        <v>73</v>
      </c>
      <c r="BZ12" s="270"/>
      <c r="CA12" s="270"/>
      <c r="CB12" s="270"/>
      <c r="CC12" s="270"/>
      <c r="CD12" s="270"/>
      <c r="CE12" s="271"/>
      <c r="CF12" s="13"/>
    </row>
    <row r="13" spans="2:84" ht="66" customHeight="1" thickBot="1">
      <c r="B13" s="299"/>
      <c r="C13" s="320"/>
      <c r="D13" s="259"/>
      <c r="E13" s="260"/>
      <c r="F13" s="290"/>
      <c r="G13" s="275"/>
      <c r="H13" s="283"/>
      <c r="I13" s="149" t="s">
        <v>6</v>
      </c>
      <c r="J13" s="150" t="s">
        <v>7</v>
      </c>
      <c r="K13" s="150" t="s">
        <v>8</v>
      </c>
      <c r="L13" s="150" t="s">
        <v>9</v>
      </c>
      <c r="M13" s="150" t="s">
        <v>10</v>
      </c>
      <c r="N13" s="159" t="s">
        <v>6</v>
      </c>
      <c r="O13" s="160" t="s">
        <v>7</v>
      </c>
      <c r="P13" s="161" t="s">
        <v>8</v>
      </c>
      <c r="Q13" s="161" t="s">
        <v>9</v>
      </c>
      <c r="R13" s="162" t="s">
        <v>10</v>
      </c>
      <c r="S13" s="163" t="s">
        <v>0</v>
      </c>
      <c r="T13" s="164" t="s">
        <v>112</v>
      </c>
      <c r="U13" s="159" t="s">
        <v>6</v>
      </c>
      <c r="V13" s="160" t="s">
        <v>7</v>
      </c>
      <c r="W13" s="161" t="s">
        <v>8</v>
      </c>
      <c r="X13" s="161" t="s">
        <v>9</v>
      </c>
      <c r="Y13" s="162" t="s">
        <v>10</v>
      </c>
      <c r="Z13" s="163" t="s">
        <v>0</v>
      </c>
      <c r="AA13" s="164" t="s">
        <v>112</v>
      </c>
      <c r="AB13" s="159" t="s">
        <v>6</v>
      </c>
      <c r="AC13" s="160" t="s">
        <v>7</v>
      </c>
      <c r="AD13" s="161" t="s">
        <v>8</v>
      </c>
      <c r="AE13" s="161" t="s">
        <v>9</v>
      </c>
      <c r="AF13" s="162" t="s">
        <v>10</v>
      </c>
      <c r="AG13" s="163" t="s">
        <v>0</v>
      </c>
      <c r="AH13" s="164" t="s">
        <v>112</v>
      </c>
      <c r="AI13" s="159" t="s">
        <v>6</v>
      </c>
      <c r="AJ13" s="161" t="s">
        <v>7</v>
      </c>
      <c r="AK13" s="161" t="s">
        <v>8</v>
      </c>
      <c r="AL13" s="161" t="s">
        <v>9</v>
      </c>
      <c r="AM13" s="161" t="s">
        <v>10</v>
      </c>
      <c r="AN13" s="163" t="s">
        <v>0</v>
      </c>
      <c r="AO13" s="164" t="s">
        <v>112</v>
      </c>
      <c r="AP13" s="159" t="s">
        <v>6</v>
      </c>
      <c r="AQ13" s="161" t="s">
        <v>7</v>
      </c>
      <c r="AR13" s="161" t="s">
        <v>8</v>
      </c>
      <c r="AS13" s="161" t="s">
        <v>9</v>
      </c>
      <c r="AT13" s="161" t="s">
        <v>10</v>
      </c>
      <c r="AU13" s="163" t="s">
        <v>0</v>
      </c>
      <c r="AV13" s="164" t="s">
        <v>112</v>
      </c>
      <c r="AW13" s="159" t="s">
        <v>6</v>
      </c>
      <c r="AX13" s="161" t="s">
        <v>7</v>
      </c>
      <c r="AY13" s="161" t="s">
        <v>8</v>
      </c>
      <c r="AZ13" s="161" t="s">
        <v>9</v>
      </c>
      <c r="BA13" s="161" t="s">
        <v>10</v>
      </c>
      <c r="BB13" s="163" t="s">
        <v>0</v>
      </c>
      <c r="BC13" s="164" t="s">
        <v>112</v>
      </c>
      <c r="BD13" s="159" t="s">
        <v>6</v>
      </c>
      <c r="BE13" s="160" t="s">
        <v>7</v>
      </c>
      <c r="BF13" s="161" t="s">
        <v>8</v>
      </c>
      <c r="BG13" s="161" t="s">
        <v>9</v>
      </c>
      <c r="BH13" s="162" t="s">
        <v>10</v>
      </c>
      <c r="BI13" s="163" t="s">
        <v>0</v>
      </c>
      <c r="BJ13" s="164" t="s">
        <v>112</v>
      </c>
      <c r="BK13" s="159" t="s">
        <v>6</v>
      </c>
      <c r="BL13" s="161" t="s">
        <v>7</v>
      </c>
      <c r="BM13" s="161" t="s">
        <v>8</v>
      </c>
      <c r="BN13" s="161" t="s">
        <v>9</v>
      </c>
      <c r="BO13" s="161" t="s">
        <v>10</v>
      </c>
      <c r="BP13" s="163" t="s">
        <v>0</v>
      </c>
      <c r="BQ13" s="164" t="s">
        <v>112</v>
      </c>
      <c r="BR13" s="159" t="s">
        <v>6</v>
      </c>
      <c r="BS13" s="161" t="s">
        <v>7</v>
      </c>
      <c r="BT13" s="161" t="s">
        <v>8</v>
      </c>
      <c r="BU13" s="161" t="s">
        <v>9</v>
      </c>
      <c r="BV13" s="161" t="s">
        <v>10</v>
      </c>
      <c r="BW13" s="163" t="s">
        <v>0</v>
      </c>
      <c r="BX13" s="164" t="s">
        <v>112</v>
      </c>
      <c r="BY13" s="159" t="s">
        <v>6</v>
      </c>
      <c r="BZ13" s="161" t="s">
        <v>7</v>
      </c>
      <c r="CA13" s="161" t="s">
        <v>8</v>
      </c>
      <c r="CB13" s="161" t="s">
        <v>9</v>
      </c>
      <c r="CC13" s="161" t="s">
        <v>10</v>
      </c>
      <c r="CD13" s="163" t="s">
        <v>0</v>
      </c>
      <c r="CE13" s="164" t="s">
        <v>112</v>
      </c>
      <c r="CF13" s="14"/>
    </row>
    <row r="14" spans="2:84" ht="25.5" customHeight="1">
      <c r="B14" s="277" t="s">
        <v>27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3"/>
      <c r="CF14" s="13"/>
    </row>
    <row r="15" spans="2:84" ht="15.75" customHeight="1">
      <c r="B15" s="310" t="s">
        <v>25</v>
      </c>
      <c r="C15" s="326" t="s">
        <v>74</v>
      </c>
      <c r="D15" s="311" t="s">
        <v>33</v>
      </c>
      <c r="E15" s="312"/>
      <c r="F15" s="127"/>
      <c r="G15" s="165">
        <f aca="true" t="shared" si="0" ref="G15:G22">SUM(T15,AA15,AH15,AO15,AV15,BC15,BJ15,BQ15,BX15,CE15)</f>
        <v>12</v>
      </c>
      <c r="H15" s="151">
        <f aca="true" t="shared" si="1" ref="H15:H23">SUM(I15:M15)</f>
        <v>180</v>
      </c>
      <c r="I15" s="152">
        <f aca="true" t="shared" si="2" ref="I15:I22">SUM(N15,U15,AB15,AI15,AP15,AW15,BD15,BK15,BR15,BY15)</f>
        <v>180</v>
      </c>
      <c r="J15" s="152">
        <f aca="true" t="shared" si="3" ref="J15:J22">SUM(O15,V15,AC15,AJ15,AQ15,AX15,BE15,BL15,BS15,BZ15)</f>
        <v>0</v>
      </c>
      <c r="K15" s="152">
        <f aca="true" t="shared" si="4" ref="K15:K22">SUM(P15,W15,AD15,AK15,AR15,AY15,BF15,BM15,BT15,CA15)</f>
        <v>0</v>
      </c>
      <c r="L15" s="152">
        <f aca="true" t="shared" si="5" ref="L15:L25">SUM(Q15,X15,AE15,AL15,AS15,AZ15,BG15,BN15,BU15,CB15)</f>
        <v>0</v>
      </c>
      <c r="M15" s="153">
        <f aca="true" t="shared" si="6" ref="M15:M22">SUM(R15,Y15,AF15,AM15,AT15,BA15,BH15,BO15,BV15,CC15)</f>
        <v>0</v>
      </c>
      <c r="N15" s="34">
        <v>30</v>
      </c>
      <c r="O15" s="35"/>
      <c r="P15" s="35"/>
      <c r="Q15" s="35"/>
      <c r="R15" s="35"/>
      <c r="S15" s="166" t="s">
        <v>115</v>
      </c>
      <c r="T15" s="167">
        <v>2</v>
      </c>
      <c r="U15" s="34">
        <v>30</v>
      </c>
      <c r="V15" s="35"/>
      <c r="W15" s="35"/>
      <c r="X15" s="35"/>
      <c r="Y15" s="35"/>
      <c r="Z15" s="166" t="s">
        <v>115</v>
      </c>
      <c r="AA15" s="167">
        <v>2</v>
      </c>
      <c r="AB15" s="34">
        <v>30</v>
      </c>
      <c r="AC15" s="35"/>
      <c r="AD15" s="35"/>
      <c r="AE15" s="35"/>
      <c r="AF15" s="35"/>
      <c r="AG15" s="166" t="s">
        <v>115</v>
      </c>
      <c r="AH15" s="167">
        <v>2</v>
      </c>
      <c r="AI15" s="34">
        <v>30</v>
      </c>
      <c r="AJ15" s="35"/>
      <c r="AK15" s="35"/>
      <c r="AL15" s="35"/>
      <c r="AM15" s="35"/>
      <c r="AN15" s="166" t="s">
        <v>115</v>
      </c>
      <c r="AO15" s="167">
        <v>2</v>
      </c>
      <c r="AP15" s="34">
        <v>30</v>
      </c>
      <c r="AQ15" s="35"/>
      <c r="AR15" s="35"/>
      <c r="AS15" s="35"/>
      <c r="AT15" s="35"/>
      <c r="AU15" s="166" t="s">
        <v>115</v>
      </c>
      <c r="AV15" s="167">
        <v>2</v>
      </c>
      <c r="AW15" s="34">
        <v>30</v>
      </c>
      <c r="AX15" s="35"/>
      <c r="AY15" s="35"/>
      <c r="AZ15" s="35"/>
      <c r="BA15" s="35"/>
      <c r="BB15" s="166" t="s">
        <v>115</v>
      </c>
      <c r="BC15" s="167">
        <v>2</v>
      </c>
      <c r="BD15" s="36"/>
      <c r="BE15" s="37"/>
      <c r="BF15" s="37"/>
      <c r="BG15" s="37"/>
      <c r="BH15" s="37"/>
      <c r="BI15" s="166"/>
      <c r="BJ15" s="167"/>
      <c r="BK15" s="36"/>
      <c r="BL15" s="37"/>
      <c r="BM15" s="37"/>
      <c r="BN15" s="37"/>
      <c r="BO15" s="37"/>
      <c r="BP15" s="166"/>
      <c r="BQ15" s="167"/>
      <c r="BR15" s="38"/>
      <c r="BS15" s="37"/>
      <c r="BT15" s="37"/>
      <c r="BU15" s="37"/>
      <c r="BV15" s="37"/>
      <c r="BW15" s="166"/>
      <c r="BX15" s="167"/>
      <c r="BY15" s="39"/>
      <c r="BZ15" s="37"/>
      <c r="CA15" s="37"/>
      <c r="CB15" s="37"/>
      <c r="CC15" s="37"/>
      <c r="CD15" s="166"/>
      <c r="CE15" s="187"/>
      <c r="CF15" s="15"/>
    </row>
    <row r="16" spans="2:84" ht="15.75" customHeight="1">
      <c r="B16" s="300"/>
      <c r="C16" s="327"/>
      <c r="D16" s="313"/>
      <c r="E16" s="314"/>
      <c r="F16" s="127"/>
      <c r="G16" s="165">
        <f t="shared" si="0"/>
        <v>3</v>
      </c>
      <c r="H16" s="151">
        <f t="shared" si="1"/>
        <v>45</v>
      </c>
      <c r="I16" s="152">
        <f t="shared" si="2"/>
        <v>0</v>
      </c>
      <c r="J16" s="152">
        <f t="shared" si="3"/>
        <v>0</v>
      </c>
      <c r="K16" s="152">
        <f t="shared" si="4"/>
        <v>0</v>
      </c>
      <c r="L16" s="152">
        <f t="shared" si="5"/>
        <v>45</v>
      </c>
      <c r="M16" s="153">
        <f t="shared" si="6"/>
        <v>0</v>
      </c>
      <c r="N16" s="39"/>
      <c r="O16" s="37"/>
      <c r="P16" s="37"/>
      <c r="Q16" s="37"/>
      <c r="R16" s="37"/>
      <c r="S16" s="166"/>
      <c r="T16" s="167"/>
      <c r="U16" s="40"/>
      <c r="V16" s="41"/>
      <c r="W16" s="41"/>
      <c r="X16" s="41"/>
      <c r="Y16" s="37"/>
      <c r="Z16" s="177"/>
      <c r="AA16" s="165"/>
      <c r="AB16" s="42"/>
      <c r="AC16" s="35"/>
      <c r="AD16" s="35"/>
      <c r="AE16" s="35">
        <v>15</v>
      </c>
      <c r="AF16" s="35"/>
      <c r="AG16" s="166" t="s">
        <v>116</v>
      </c>
      <c r="AH16" s="167">
        <v>1</v>
      </c>
      <c r="AI16" s="42"/>
      <c r="AJ16" s="35"/>
      <c r="AK16" s="35"/>
      <c r="AL16" s="35">
        <v>15</v>
      </c>
      <c r="AM16" s="35"/>
      <c r="AN16" s="166" t="s">
        <v>116</v>
      </c>
      <c r="AO16" s="167">
        <v>1</v>
      </c>
      <c r="AP16" s="42"/>
      <c r="AQ16" s="35"/>
      <c r="AR16" s="35"/>
      <c r="AS16" s="35">
        <v>15</v>
      </c>
      <c r="AT16" s="35"/>
      <c r="AU16" s="166" t="s">
        <v>116</v>
      </c>
      <c r="AV16" s="167">
        <v>1</v>
      </c>
      <c r="AW16" s="39"/>
      <c r="AX16" s="37"/>
      <c r="AY16" s="37"/>
      <c r="AZ16" s="37"/>
      <c r="BA16" s="37"/>
      <c r="BB16" s="166"/>
      <c r="BC16" s="167"/>
      <c r="BD16" s="36"/>
      <c r="BE16" s="37"/>
      <c r="BF16" s="37"/>
      <c r="BG16" s="37"/>
      <c r="BH16" s="37"/>
      <c r="BI16" s="166"/>
      <c r="BJ16" s="167"/>
      <c r="BK16" s="36"/>
      <c r="BL16" s="37"/>
      <c r="BM16" s="37"/>
      <c r="BN16" s="37"/>
      <c r="BO16" s="37"/>
      <c r="BP16" s="166"/>
      <c r="BQ16" s="167"/>
      <c r="BR16" s="38"/>
      <c r="BS16" s="37"/>
      <c r="BT16" s="37"/>
      <c r="BU16" s="37"/>
      <c r="BV16" s="37"/>
      <c r="BW16" s="166"/>
      <c r="BX16" s="167"/>
      <c r="BY16" s="39"/>
      <c r="BZ16" s="37"/>
      <c r="CA16" s="37"/>
      <c r="CB16" s="37"/>
      <c r="CC16" s="37"/>
      <c r="CD16" s="166"/>
      <c r="CE16" s="187"/>
      <c r="CF16" s="15"/>
    </row>
    <row r="17" spans="2:84" ht="15.75" customHeight="1">
      <c r="B17" s="300"/>
      <c r="C17" s="25" t="s">
        <v>76</v>
      </c>
      <c r="D17" s="81" t="s">
        <v>75</v>
      </c>
      <c r="E17" s="82"/>
      <c r="F17" s="127"/>
      <c r="G17" s="165">
        <f>SUM(T17,AA17,AH17,AO17,AV17,BC17,BJ17,BQ17,BX17,CE17)</f>
        <v>4</v>
      </c>
      <c r="H17" s="151">
        <f t="shared" si="1"/>
        <v>60</v>
      </c>
      <c r="I17" s="152">
        <f>SUM(N17,U17,AB17,AI17,AP17,AW17,BD17,BK17,BR17,BY17)</f>
        <v>60</v>
      </c>
      <c r="J17" s="152">
        <f>SUM(O17,V17,AC17,AJ17,AQ17,AX17,BE17,BL17,BS17,BZ17)</f>
        <v>0</v>
      </c>
      <c r="K17" s="152">
        <f>SUM(P17,W17,AD17,AK17,AR17,AY17,BF17,BM17,BT17,CA17)</f>
        <v>0</v>
      </c>
      <c r="L17" s="152">
        <f>SUM(Q17,X17,AE17,AL17,AS17,AZ17,BG17,BN17,BU17,CB17)</f>
        <v>0</v>
      </c>
      <c r="M17" s="153">
        <f>SUM(R17,Y17,AF17,AM17,AT17,BA17,BH17,BO17,BV17,CC17)</f>
        <v>0</v>
      </c>
      <c r="N17" s="39"/>
      <c r="O17" s="37"/>
      <c r="P17" s="37"/>
      <c r="Q17" s="37"/>
      <c r="R17" s="37"/>
      <c r="S17" s="166"/>
      <c r="T17" s="167"/>
      <c r="U17" s="40"/>
      <c r="V17" s="41"/>
      <c r="W17" s="41"/>
      <c r="X17" s="41"/>
      <c r="Y17" s="37"/>
      <c r="Z17" s="177"/>
      <c r="AA17" s="165"/>
      <c r="AB17" s="43"/>
      <c r="AC17" s="41"/>
      <c r="AD17" s="41"/>
      <c r="AE17" s="41"/>
      <c r="AF17" s="37"/>
      <c r="AG17" s="166"/>
      <c r="AH17" s="175"/>
      <c r="AI17" s="40"/>
      <c r="AJ17" s="41"/>
      <c r="AK17" s="41"/>
      <c r="AL17" s="41"/>
      <c r="AM17" s="37"/>
      <c r="AN17" s="166"/>
      <c r="AO17" s="175"/>
      <c r="AP17" s="40"/>
      <c r="AQ17" s="41"/>
      <c r="AR17" s="41"/>
      <c r="AS17" s="41"/>
      <c r="AT17" s="37"/>
      <c r="AU17" s="177"/>
      <c r="AV17" s="165"/>
      <c r="AW17" s="43"/>
      <c r="AX17" s="41"/>
      <c r="AY17" s="41"/>
      <c r="AZ17" s="41"/>
      <c r="BA17" s="41"/>
      <c r="BB17" s="168"/>
      <c r="BC17" s="167"/>
      <c r="BD17" s="34">
        <v>30</v>
      </c>
      <c r="BE17" s="35"/>
      <c r="BF17" s="35"/>
      <c r="BG17" s="35"/>
      <c r="BH17" s="35"/>
      <c r="BI17" s="166" t="s">
        <v>115</v>
      </c>
      <c r="BJ17" s="167">
        <v>2</v>
      </c>
      <c r="BK17" s="34">
        <v>30</v>
      </c>
      <c r="BL17" s="35"/>
      <c r="BM17" s="35"/>
      <c r="BN17" s="35"/>
      <c r="BO17" s="35"/>
      <c r="BP17" s="166" t="s">
        <v>115</v>
      </c>
      <c r="BQ17" s="167">
        <v>2</v>
      </c>
      <c r="BR17" s="44"/>
      <c r="BS17" s="41"/>
      <c r="BT17" s="41"/>
      <c r="BU17" s="41"/>
      <c r="BV17" s="37"/>
      <c r="BW17" s="166"/>
      <c r="BX17" s="175"/>
      <c r="BY17" s="40"/>
      <c r="BZ17" s="41"/>
      <c r="CA17" s="41"/>
      <c r="CB17" s="41"/>
      <c r="CC17" s="41"/>
      <c r="CD17" s="168"/>
      <c r="CE17" s="187"/>
      <c r="CF17" s="15"/>
    </row>
    <row r="18" spans="2:84" ht="15.75" customHeight="1">
      <c r="B18" s="300"/>
      <c r="C18" s="26" t="s">
        <v>77</v>
      </c>
      <c r="D18" s="307" t="s">
        <v>34</v>
      </c>
      <c r="E18" s="308"/>
      <c r="F18" s="127"/>
      <c r="G18" s="165">
        <f t="shared" si="0"/>
        <v>4</v>
      </c>
      <c r="H18" s="151">
        <f t="shared" si="1"/>
        <v>60</v>
      </c>
      <c r="I18" s="152">
        <f t="shared" si="2"/>
        <v>60</v>
      </c>
      <c r="J18" s="152">
        <f t="shared" si="3"/>
        <v>0</v>
      </c>
      <c r="K18" s="152">
        <f t="shared" si="4"/>
        <v>0</v>
      </c>
      <c r="L18" s="152">
        <f t="shared" si="5"/>
        <v>0</v>
      </c>
      <c r="M18" s="153">
        <f t="shared" si="6"/>
        <v>0</v>
      </c>
      <c r="N18" s="39"/>
      <c r="O18" s="37"/>
      <c r="P18" s="37"/>
      <c r="Q18" s="37"/>
      <c r="R18" s="37"/>
      <c r="S18" s="166"/>
      <c r="T18" s="167"/>
      <c r="U18" s="40"/>
      <c r="V18" s="41"/>
      <c r="W18" s="41"/>
      <c r="X18" s="41"/>
      <c r="Y18" s="37"/>
      <c r="Z18" s="177"/>
      <c r="AA18" s="165"/>
      <c r="AB18" s="43"/>
      <c r="AC18" s="41"/>
      <c r="AD18" s="41"/>
      <c r="AE18" s="41"/>
      <c r="AF18" s="37"/>
      <c r="AG18" s="166"/>
      <c r="AH18" s="175"/>
      <c r="AI18" s="40"/>
      <c r="AJ18" s="41"/>
      <c r="AK18" s="41"/>
      <c r="AL18" s="41"/>
      <c r="AM18" s="37"/>
      <c r="AN18" s="177"/>
      <c r="AO18" s="165"/>
      <c r="AP18" s="43"/>
      <c r="AQ18" s="41"/>
      <c r="AR18" s="41"/>
      <c r="AS18" s="41"/>
      <c r="AT18" s="37"/>
      <c r="AU18" s="166"/>
      <c r="AV18" s="175"/>
      <c r="AW18" s="40"/>
      <c r="AX18" s="41"/>
      <c r="AY18" s="41"/>
      <c r="AZ18" s="41"/>
      <c r="BA18" s="41"/>
      <c r="BB18" s="168"/>
      <c r="BC18" s="167"/>
      <c r="BD18" s="34">
        <v>30</v>
      </c>
      <c r="BE18" s="35"/>
      <c r="BF18" s="35"/>
      <c r="BG18" s="35"/>
      <c r="BH18" s="35"/>
      <c r="BI18" s="166" t="s">
        <v>115</v>
      </c>
      <c r="BJ18" s="167">
        <v>2</v>
      </c>
      <c r="BK18" s="34">
        <v>30</v>
      </c>
      <c r="BL18" s="35"/>
      <c r="BM18" s="35"/>
      <c r="BN18" s="35"/>
      <c r="BO18" s="35"/>
      <c r="BP18" s="166" t="s">
        <v>115</v>
      </c>
      <c r="BQ18" s="167">
        <v>2</v>
      </c>
      <c r="BR18" s="44"/>
      <c r="BS18" s="41"/>
      <c r="BT18" s="41"/>
      <c r="BU18" s="41"/>
      <c r="BV18" s="37"/>
      <c r="BW18" s="166"/>
      <c r="BX18" s="175"/>
      <c r="BY18" s="40"/>
      <c r="BZ18" s="41"/>
      <c r="CA18" s="41"/>
      <c r="CB18" s="41"/>
      <c r="CC18" s="41"/>
      <c r="CD18" s="168"/>
      <c r="CE18" s="187"/>
      <c r="CF18" s="15"/>
    </row>
    <row r="19" spans="2:84" ht="15.75" customHeight="1">
      <c r="B19" s="300"/>
      <c r="C19" s="26" t="s">
        <v>78</v>
      </c>
      <c r="D19" s="83" t="s">
        <v>125</v>
      </c>
      <c r="E19" s="85"/>
      <c r="F19" s="127"/>
      <c r="G19" s="165">
        <f t="shared" si="0"/>
        <v>2</v>
      </c>
      <c r="H19" s="151">
        <f t="shared" si="1"/>
        <v>30</v>
      </c>
      <c r="I19" s="152">
        <f t="shared" si="2"/>
        <v>30</v>
      </c>
      <c r="J19" s="152">
        <f t="shared" si="3"/>
        <v>0</v>
      </c>
      <c r="K19" s="152">
        <f t="shared" si="4"/>
        <v>0</v>
      </c>
      <c r="L19" s="152">
        <f t="shared" si="5"/>
        <v>0</v>
      </c>
      <c r="M19" s="153">
        <f t="shared" si="6"/>
        <v>0</v>
      </c>
      <c r="N19" s="39"/>
      <c r="O19" s="37"/>
      <c r="P19" s="37"/>
      <c r="Q19" s="37"/>
      <c r="R19" s="37"/>
      <c r="S19" s="166"/>
      <c r="T19" s="167"/>
      <c r="U19" s="39"/>
      <c r="V19" s="37"/>
      <c r="W19" s="37"/>
      <c r="X19" s="37"/>
      <c r="Y19" s="37"/>
      <c r="Z19" s="166"/>
      <c r="AA19" s="167"/>
      <c r="AB19" s="34">
        <v>30</v>
      </c>
      <c r="AC19" s="35"/>
      <c r="AD19" s="35"/>
      <c r="AE19" s="35"/>
      <c r="AF19" s="35"/>
      <c r="AG19" s="166" t="s">
        <v>115</v>
      </c>
      <c r="AH19" s="167">
        <v>2</v>
      </c>
      <c r="AI19" s="40"/>
      <c r="AJ19" s="41"/>
      <c r="AK19" s="41"/>
      <c r="AL19" s="41"/>
      <c r="AM19" s="37"/>
      <c r="AN19" s="177"/>
      <c r="AO19" s="165"/>
      <c r="AP19" s="36"/>
      <c r="AQ19" s="37"/>
      <c r="AR19" s="37"/>
      <c r="AS19" s="37"/>
      <c r="AT19" s="37"/>
      <c r="AU19" s="166"/>
      <c r="AV19" s="167"/>
      <c r="AW19" s="39"/>
      <c r="AX19" s="37"/>
      <c r="AY19" s="37"/>
      <c r="AZ19" s="37"/>
      <c r="BA19" s="37"/>
      <c r="BB19" s="166"/>
      <c r="BC19" s="167"/>
      <c r="BD19" s="36"/>
      <c r="BE19" s="37"/>
      <c r="BF19" s="37"/>
      <c r="BG19" s="37"/>
      <c r="BH19" s="37"/>
      <c r="BI19" s="166"/>
      <c r="BJ19" s="167"/>
      <c r="BK19" s="36"/>
      <c r="BL19" s="37"/>
      <c r="BM19" s="37"/>
      <c r="BN19" s="37"/>
      <c r="BO19" s="37"/>
      <c r="BP19" s="166"/>
      <c r="BQ19" s="167"/>
      <c r="BR19" s="38"/>
      <c r="BS19" s="37"/>
      <c r="BT19" s="37"/>
      <c r="BU19" s="37"/>
      <c r="BV19" s="37"/>
      <c r="BW19" s="166"/>
      <c r="BX19" s="167"/>
      <c r="BY19" s="39"/>
      <c r="BZ19" s="37"/>
      <c r="CA19" s="37"/>
      <c r="CB19" s="37"/>
      <c r="CC19" s="37"/>
      <c r="CD19" s="166"/>
      <c r="CE19" s="187"/>
      <c r="CF19" s="15"/>
    </row>
    <row r="20" spans="2:84" ht="15.75" customHeight="1">
      <c r="B20" s="300"/>
      <c r="C20" s="26" t="s">
        <v>79</v>
      </c>
      <c r="D20" s="141" t="s">
        <v>35</v>
      </c>
      <c r="E20" s="142"/>
      <c r="F20" s="128"/>
      <c r="G20" s="165">
        <f t="shared" si="0"/>
        <v>2</v>
      </c>
      <c r="H20" s="154">
        <f t="shared" si="1"/>
        <v>30</v>
      </c>
      <c r="I20" s="152">
        <f t="shared" si="2"/>
        <v>30</v>
      </c>
      <c r="J20" s="152">
        <f t="shared" si="3"/>
        <v>0</v>
      </c>
      <c r="K20" s="152">
        <f t="shared" si="4"/>
        <v>0</v>
      </c>
      <c r="L20" s="152">
        <f t="shared" si="5"/>
        <v>0</v>
      </c>
      <c r="M20" s="153">
        <f t="shared" si="6"/>
        <v>0</v>
      </c>
      <c r="N20" s="36"/>
      <c r="O20" s="37"/>
      <c r="P20" s="37"/>
      <c r="Q20" s="37"/>
      <c r="R20" s="37"/>
      <c r="S20" s="166"/>
      <c r="T20" s="167"/>
      <c r="U20" s="40"/>
      <c r="V20" s="41"/>
      <c r="W20" s="41"/>
      <c r="X20" s="41"/>
      <c r="Y20" s="37"/>
      <c r="Z20" s="177"/>
      <c r="AA20" s="165"/>
      <c r="AB20" s="43"/>
      <c r="AC20" s="41"/>
      <c r="AD20" s="41"/>
      <c r="AE20" s="41"/>
      <c r="AF20" s="37"/>
      <c r="AG20" s="166"/>
      <c r="AH20" s="165"/>
      <c r="AI20" s="34">
        <v>30</v>
      </c>
      <c r="AJ20" s="35"/>
      <c r="AK20" s="35"/>
      <c r="AL20" s="35"/>
      <c r="AM20" s="35"/>
      <c r="AN20" s="166" t="s">
        <v>115</v>
      </c>
      <c r="AO20" s="167">
        <v>2</v>
      </c>
      <c r="AP20" s="43"/>
      <c r="AQ20" s="41"/>
      <c r="AR20" s="41"/>
      <c r="AS20" s="41"/>
      <c r="AT20" s="37"/>
      <c r="AU20" s="166"/>
      <c r="AV20" s="175"/>
      <c r="AW20" s="40"/>
      <c r="AX20" s="41"/>
      <c r="AY20" s="41"/>
      <c r="AZ20" s="41"/>
      <c r="BA20" s="41"/>
      <c r="BB20" s="168"/>
      <c r="BC20" s="167"/>
      <c r="BD20" s="43"/>
      <c r="BE20" s="41"/>
      <c r="BF20" s="41"/>
      <c r="BG20" s="41"/>
      <c r="BH20" s="37"/>
      <c r="BI20" s="166"/>
      <c r="BJ20" s="175"/>
      <c r="BK20" s="40"/>
      <c r="BL20" s="41"/>
      <c r="BM20" s="41"/>
      <c r="BN20" s="41"/>
      <c r="BO20" s="37"/>
      <c r="BP20" s="177"/>
      <c r="BQ20" s="165"/>
      <c r="BR20" s="44"/>
      <c r="BS20" s="41"/>
      <c r="BT20" s="41"/>
      <c r="BU20" s="41"/>
      <c r="BV20" s="37"/>
      <c r="BW20" s="166"/>
      <c r="BX20" s="175"/>
      <c r="BY20" s="40"/>
      <c r="BZ20" s="41"/>
      <c r="CA20" s="41"/>
      <c r="CB20" s="41"/>
      <c r="CC20" s="41"/>
      <c r="CD20" s="168"/>
      <c r="CE20" s="187"/>
      <c r="CF20" s="15"/>
    </row>
    <row r="21" spans="2:84" ht="15.75" customHeight="1">
      <c r="B21" s="300"/>
      <c r="C21" s="27" t="s">
        <v>80</v>
      </c>
      <c r="D21" s="307" t="s">
        <v>40</v>
      </c>
      <c r="E21" s="308"/>
      <c r="F21" s="146"/>
      <c r="G21" s="165">
        <f t="shared" si="0"/>
        <v>1</v>
      </c>
      <c r="H21" s="155">
        <f t="shared" si="1"/>
        <v>15</v>
      </c>
      <c r="I21" s="152">
        <f t="shared" si="2"/>
        <v>15</v>
      </c>
      <c r="J21" s="152">
        <f t="shared" si="3"/>
        <v>0</v>
      </c>
      <c r="K21" s="152">
        <f t="shared" si="4"/>
        <v>0</v>
      </c>
      <c r="L21" s="152">
        <f t="shared" si="5"/>
        <v>0</v>
      </c>
      <c r="M21" s="156">
        <f t="shared" si="6"/>
        <v>0</v>
      </c>
      <c r="N21" s="140">
        <v>15</v>
      </c>
      <c r="O21" s="46"/>
      <c r="P21" s="46"/>
      <c r="Q21" s="46"/>
      <c r="R21" s="46"/>
      <c r="S21" s="168" t="s">
        <v>115</v>
      </c>
      <c r="T21" s="167">
        <v>1</v>
      </c>
      <c r="U21" s="50"/>
      <c r="V21" s="51"/>
      <c r="W21" s="51"/>
      <c r="X21" s="51"/>
      <c r="Y21" s="51"/>
      <c r="Z21" s="178"/>
      <c r="AA21" s="174"/>
      <c r="AB21" s="50"/>
      <c r="AC21" s="52"/>
      <c r="AD21" s="52"/>
      <c r="AE21" s="52"/>
      <c r="AF21" s="51"/>
      <c r="AG21" s="173"/>
      <c r="AH21" s="183"/>
      <c r="AI21" s="50"/>
      <c r="AJ21" s="52"/>
      <c r="AK21" s="52"/>
      <c r="AL21" s="52"/>
      <c r="AM21" s="51"/>
      <c r="AN21" s="178"/>
      <c r="AO21" s="174"/>
      <c r="AP21" s="50"/>
      <c r="AQ21" s="52"/>
      <c r="AR21" s="52"/>
      <c r="AS21" s="52"/>
      <c r="AT21" s="51"/>
      <c r="AU21" s="173"/>
      <c r="AV21" s="185"/>
      <c r="AW21" s="53"/>
      <c r="AX21" s="52"/>
      <c r="AY21" s="52"/>
      <c r="AZ21" s="52"/>
      <c r="BA21" s="52"/>
      <c r="BB21" s="186"/>
      <c r="BC21" s="183"/>
      <c r="BD21" s="50"/>
      <c r="BE21" s="52"/>
      <c r="BF21" s="52"/>
      <c r="BG21" s="52"/>
      <c r="BH21" s="51"/>
      <c r="BI21" s="173"/>
      <c r="BJ21" s="183"/>
      <c r="BK21" s="50"/>
      <c r="BL21" s="52"/>
      <c r="BM21" s="52"/>
      <c r="BN21" s="52"/>
      <c r="BO21" s="51"/>
      <c r="BP21" s="178"/>
      <c r="BQ21" s="174"/>
      <c r="BR21" s="54"/>
      <c r="BS21" s="52"/>
      <c r="BT21" s="52"/>
      <c r="BU21" s="52"/>
      <c r="BV21" s="51"/>
      <c r="BW21" s="173"/>
      <c r="BX21" s="185"/>
      <c r="BY21" s="53"/>
      <c r="BZ21" s="52"/>
      <c r="CA21" s="52"/>
      <c r="CB21" s="52"/>
      <c r="CC21" s="52"/>
      <c r="CD21" s="186"/>
      <c r="CE21" s="188"/>
      <c r="CF21" s="15"/>
    </row>
    <row r="22" spans="2:84" ht="15.75" customHeight="1">
      <c r="B22" s="300"/>
      <c r="C22" s="131" t="s">
        <v>82</v>
      </c>
      <c r="D22" s="302" t="s">
        <v>39</v>
      </c>
      <c r="E22" s="303"/>
      <c r="F22" s="128"/>
      <c r="G22" s="165">
        <f t="shared" si="0"/>
        <v>2</v>
      </c>
      <c r="H22" s="151">
        <f t="shared" si="1"/>
        <v>30</v>
      </c>
      <c r="I22" s="152">
        <f t="shared" si="2"/>
        <v>30</v>
      </c>
      <c r="J22" s="152">
        <f t="shared" si="3"/>
        <v>0</v>
      </c>
      <c r="K22" s="152">
        <f t="shared" si="4"/>
        <v>0</v>
      </c>
      <c r="L22" s="152">
        <f t="shared" si="5"/>
        <v>0</v>
      </c>
      <c r="M22" s="153">
        <f t="shared" si="6"/>
        <v>0</v>
      </c>
      <c r="N22" s="39"/>
      <c r="O22" s="37"/>
      <c r="P22" s="37"/>
      <c r="Q22" s="37"/>
      <c r="R22" s="37"/>
      <c r="S22" s="166"/>
      <c r="T22" s="167"/>
      <c r="U22" s="43"/>
      <c r="V22" s="41"/>
      <c r="W22" s="41"/>
      <c r="X22" s="41"/>
      <c r="Y22" s="37"/>
      <c r="Z22" s="177"/>
      <c r="AA22" s="165"/>
      <c r="AB22" s="43"/>
      <c r="AC22" s="41"/>
      <c r="AD22" s="41"/>
      <c r="AE22" s="41"/>
      <c r="AF22" s="37"/>
      <c r="AG22" s="166"/>
      <c r="AH22" s="165"/>
      <c r="AI22" s="39"/>
      <c r="AJ22" s="37"/>
      <c r="AK22" s="37"/>
      <c r="AL22" s="37"/>
      <c r="AM22" s="37"/>
      <c r="AN22" s="166"/>
      <c r="AO22" s="167"/>
      <c r="AP22" s="34">
        <v>30</v>
      </c>
      <c r="AQ22" s="35"/>
      <c r="AR22" s="35"/>
      <c r="AS22" s="35"/>
      <c r="AT22" s="35"/>
      <c r="AU22" s="166" t="s">
        <v>115</v>
      </c>
      <c r="AV22" s="167">
        <v>2</v>
      </c>
      <c r="AW22" s="43"/>
      <c r="AX22" s="41"/>
      <c r="AY22" s="41"/>
      <c r="AZ22" s="41"/>
      <c r="BA22" s="41"/>
      <c r="BB22" s="168"/>
      <c r="BC22" s="167"/>
      <c r="BD22" s="43"/>
      <c r="BE22" s="41"/>
      <c r="BF22" s="41"/>
      <c r="BG22" s="41"/>
      <c r="BH22" s="37"/>
      <c r="BI22" s="166"/>
      <c r="BJ22" s="175"/>
      <c r="BK22" s="40"/>
      <c r="BL22" s="41"/>
      <c r="BM22" s="41"/>
      <c r="BN22" s="41"/>
      <c r="BO22" s="37"/>
      <c r="BP22" s="177"/>
      <c r="BQ22" s="165"/>
      <c r="BR22" s="44"/>
      <c r="BS22" s="41"/>
      <c r="BT22" s="41"/>
      <c r="BU22" s="41"/>
      <c r="BV22" s="37"/>
      <c r="BW22" s="166"/>
      <c r="BX22" s="167"/>
      <c r="BY22" s="43"/>
      <c r="BZ22" s="41"/>
      <c r="CA22" s="41"/>
      <c r="CB22" s="41"/>
      <c r="CC22" s="41"/>
      <c r="CD22" s="168"/>
      <c r="CE22" s="187"/>
      <c r="CF22" s="15"/>
    </row>
    <row r="23" spans="2:84" ht="15.75" customHeight="1">
      <c r="B23" s="300"/>
      <c r="C23" s="27" t="s">
        <v>81</v>
      </c>
      <c r="D23" s="89" t="s">
        <v>37</v>
      </c>
      <c r="E23" s="84"/>
      <c r="F23" s="128"/>
      <c r="G23" s="165">
        <f>SUM(T23,AA23,AH23,AO23,AV23,BC23,BJ23,BQ23,BX23,CE23)</f>
        <v>1</v>
      </c>
      <c r="H23" s="151">
        <f t="shared" si="1"/>
        <v>15</v>
      </c>
      <c r="I23" s="152">
        <f>SUM(N23,U23,AB23,AI23,AP23,AW23,BD23,BK23,BR23,BY23)</f>
        <v>15</v>
      </c>
      <c r="J23" s="152">
        <f>SUM(O23,V23,AC23,AJ23,AQ23,AX23,BE23,BL23,BS23,BZ23)</f>
        <v>0</v>
      </c>
      <c r="K23" s="152">
        <f>SUM(P23,W23,AD23,AK23,AR23,AY23,BF23,BM23,BT23,CA23)</f>
        <v>0</v>
      </c>
      <c r="L23" s="152">
        <f>SUM(Q23,X23,AE23,AL23,AS23,AZ23,BG23,BN23,BU23,CB23)</f>
        <v>0</v>
      </c>
      <c r="M23" s="153">
        <f>SUM(R23,Y23,AF23,AM23,AT23,BA23,BH23,BO23,BV23,CC23)</f>
        <v>0</v>
      </c>
      <c r="N23" s="39"/>
      <c r="O23" s="37"/>
      <c r="P23" s="37"/>
      <c r="Q23" s="37"/>
      <c r="R23" s="37"/>
      <c r="S23" s="166"/>
      <c r="T23" s="167"/>
      <c r="U23" s="43"/>
      <c r="V23" s="41"/>
      <c r="W23" s="41"/>
      <c r="X23" s="41"/>
      <c r="Y23" s="37"/>
      <c r="Z23" s="177"/>
      <c r="AA23" s="165"/>
      <c r="AB23" s="43"/>
      <c r="AC23" s="41"/>
      <c r="AD23" s="41"/>
      <c r="AE23" s="41"/>
      <c r="AF23" s="37"/>
      <c r="AG23" s="166"/>
      <c r="AH23" s="165"/>
      <c r="AI23" s="39"/>
      <c r="AJ23" s="37"/>
      <c r="AK23" s="37"/>
      <c r="AL23" s="37"/>
      <c r="AM23" s="37"/>
      <c r="AN23" s="166"/>
      <c r="AO23" s="167"/>
      <c r="AP23" s="43"/>
      <c r="AQ23" s="41"/>
      <c r="AR23" s="41"/>
      <c r="AS23" s="41"/>
      <c r="AT23" s="37"/>
      <c r="AU23" s="166"/>
      <c r="AV23" s="167"/>
      <c r="AW23" s="43"/>
      <c r="AX23" s="41"/>
      <c r="AY23" s="41"/>
      <c r="AZ23" s="41"/>
      <c r="BA23" s="37"/>
      <c r="BB23" s="166"/>
      <c r="BC23" s="167"/>
      <c r="BD23" s="43"/>
      <c r="BE23" s="41"/>
      <c r="BF23" s="41"/>
      <c r="BG23" s="41"/>
      <c r="BH23" s="37"/>
      <c r="BI23" s="166"/>
      <c r="BJ23" s="167"/>
      <c r="BK23" s="45">
        <v>15</v>
      </c>
      <c r="BL23" s="46"/>
      <c r="BM23" s="46"/>
      <c r="BN23" s="46"/>
      <c r="BO23" s="46"/>
      <c r="BP23" s="168" t="s">
        <v>115</v>
      </c>
      <c r="BQ23" s="167">
        <v>1</v>
      </c>
      <c r="BR23" s="44"/>
      <c r="BS23" s="41"/>
      <c r="BT23" s="41"/>
      <c r="BU23" s="41"/>
      <c r="BV23" s="37"/>
      <c r="BW23" s="166"/>
      <c r="BX23" s="167"/>
      <c r="BY23" s="43"/>
      <c r="BZ23" s="41"/>
      <c r="CA23" s="41"/>
      <c r="CB23" s="41"/>
      <c r="CC23" s="41"/>
      <c r="CD23" s="168"/>
      <c r="CE23" s="187"/>
      <c r="CF23" s="15"/>
    </row>
    <row r="24" spans="2:84" ht="15.75" customHeight="1">
      <c r="B24" s="300"/>
      <c r="C24" s="27" t="s">
        <v>84</v>
      </c>
      <c r="D24" s="126" t="s">
        <v>38</v>
      </c>
      <c r="E24" s="88"/>
      <c r="F24" s="128"/>
      <c r="G24" s="165">
        <f>SUM(T24,AA24,AH24,AO24,AV24,BC24,BJ24,BQ24,BX24,CE24)</f>
        <v>2</v>
      </c>
      <c r="H24" s="151">
        <v>30</v>
      </c>
      <c r="I24" s="152">
        <f aca="true" t="shared" si="7" ref="I24:K25">SUM(N24,U24,AB24,AI24,AP24,AW24,BD24,BK24,BR24,BY24)</f>
        <v>0</v>
      </c>
      <c r="J24" s="152">
        <f t="shared" si="7"/>
        <v>0</v>
      </c>
      <c r="K24" s="152">
        <f t="shared" si="7"/>
        <v>0</v>
      </c>
      <c r="L24" s="152">
        <f t="shared" si="5"/>
        <v>30</v>
      </c>
      <c r="M24" s="153">
        <f>SUM(R24,Y24,AF24,AM24,AT24,BA24,BH24,BO24,BV24,CC24)</f>
        <v>0</v>
      </c>
      <c r="N24" s="39"/>
      <c r="O24" s="37"/>
      <c r="P24" s="37"/>
      <c r="Q24" s="37"/>
      <c r="R24" s="37"/>
      <c r="S24" s="166"/>
      <c r="T24" s="167"/>
      <c r="U24" s="43"/>
      <c r="V24" s="41"/>
      <c r="W24" s="41"/>
      <c r="X24" s="41"/>
      <c r="Y24" s="37"/>
      <c r="Z24" s="177"/>
      <c r="AA24" s="165"/>
      <c r="AB24" s="43"/>
      <c r="AC24" s="41"/>
      <c r="AD24" s="41"/>
      <c r="AE24" s="41"/>
      <c r="AF24" s="37"/>
      <c r="AG24" s="166"/>
      <c r="AH24" s="165"/>
      <c r="AI24" s="45"/>
      <c r="AJ24" s="46"/>
      <c r="AK24" s="46"/>
      <c r="AL24" s="46">
        <v>30</v>
      </c>
      <c r="AM24" s="35"/>
      <c r="AN24" s="166" t="s">
        <v>116</v>
      </c>
      <c r="AO24" s="174">
        <v>2</v>
      </c>
      <c r="AP24" s="43"/>
      <c r="AQ24" s="41"/>
      <c r="AR24" s="41"/>
      <c r="AS24" s="41"/>
      <c r="AT24" s="37"/>
      <c r="AU24" s="166"/>
      <c r="AV24" s="167"/>
      <c r="AW24" s="43"/>
      <c r="AX24" s="41"/>
      <c r="AY24" s="41"/>
      <c r="AZ24" s="41"/>
      <c r="BA24" s="41"/>
      <c r="BB24" s="168"/>
      <c r="BC24" s="167"/>
      <c r="BD24" s="43"/>
      <c r="BE24" s="41"/>
      <c r="BF24" s="41"/>
      <c r="BG24" s="41"/>
      <c r="BH24" s="41"/>
      <c r="BI24" s="168"/>
      <c r="BJ24" s="167"/>
      <c r="BK24" s="44"/>
      <c r="BL24" s="41"/>
      <c r="BM24" s="41"/>
      <c r="BN24" s="41"/>
      <c r="BO24" s="37"/>
      <c r="BP24" s="166"/>
      <c r="BQ24" s="167"/>
      <c r="BR24" s="44"/>
      <c r="BS24" s="41"/>
      <c r="BT24" s="41"/>
      <c r="BU24" s="41"/>
      <c r="BV24" s="37"/>
      <c r="BW24" s="166"/>
      <c r="BX24" s="167"/>
      <c r="BY24" s="43"/>
      <c r="BZ24" s="41"/>
      <c r="CA24" s="41"/>
      <c r="CB24" s="41"/>
      <c r="CC24" s="41"/>
      <c r="CD24" s="168"/>
      <c r="CE24" s="187"/>
      <c r="CF24" s="15"/>
    </row>
    <row r="25" spans="2:84" ht="16.5" customHeight="1" thickBot="1">
      <c r="B25" s="143"/>
      <c r="C25" s="27" t="s">
        <v>85</v>
      </c>
      <c r="D25" s="307" t="s">
        <v>48</v>
      </c>
      <c r="E25" s="308"/>
      <c r="F25" s="127"/>
      <c r="G25" s="165">
        <f>SUM(T25,AA25,AH25,AO25,AV25,BC25,BJ25,BQ25,BX25,CE25)</f>
        <v>1</v>
      </c>
      <c r="H25" s="157">
        <f>SUM(I25:M25)</f>
        <v>15</v>
      </c>
      <c r="I25" s="152">
        <f t="shared" si="7"/>
        <v>15</v>
      </c>
      <c r="J25" s="152">
        <f t="shared" si="7"/>
        <v>0</v>
      </c>
      <c r="K25" s="152">
        <f t="shared" si="7"/>
        <v>0</v>
      </c>
      <c r="L25" s="152">
        <f t="shared" si="5"/>
        <v>0</v>
      </c>
      <c r="M25" s="153">
        <f>SUM(R25,Y25,AF25,AM25,AT25,BA25,BH25,BO25,BV25,CC25)</f>
        <v>0</v>
      </c>
      <c r="N25" s="58"/>
      <c r="O25" s="59"/>
      <c r="P25" s="59"/>
      <c r="Q25" s="59"/>
      <c r="R25" s="59"/>
      <c r="S25" s="169"/>
      <c r="T25" s="170"/>
      <c r="U25" s="60"/>
      <c r="V25" s="61"/>
      <c r="W25" s="61"/>
      <c r="X25" s="61"/>
      <c r="Y25" s="59"/>
      <c r="Z25" s="179"/>
      <c r="AA25" s="180"/>
      <c r="AB25" s="60"/>
      <c r="AC25" s="61"/>
      <c r="AD25" s="61"/>
      <c r="AE25" s="61"/>
      <c r="AF25" s="59"/>
      <c r="AG25" s="169"/>
      <c r="AH25" s="184"/>
      <c r="AI25" s="62"/>
      <c r="AJ25" s="61"/>
      <c r="AK25" s="61"/>
      <c r="AL25" s="61"/>
      <c r="AM25" s="59"/>
      <c r="AN25" s="179"/>
      <c r="AO25" s="180"/>
      <c r="AP25" s="62"/>
      <c r="AQ25" s="61"/>
      <c r="AR25" s="61"/>
      <c r="AS25" s="61"/>
      <c r="AT25" s="59"/>
      <c r="AU25" s="179"/>
      <c r="AV25" s="180"/>
      <c r="AW25" s="62"/>
      <c r="AX25" s="61"/>
      <c r="AY25" s="61"/>
      <c r="AZ25" s="61"/>
      <c r="BA25" s="59"/>
      <c r="BB25" s="179"/>
      <c r="BC25" s="180"/>
      <c r="BD25" s="62"/>
      <c r="BE25" s="61"/>
      <c r="BF25" s="61"/>
      <c r="BG25" s="61"/>
      <c r="BH25" s="59"/>
      <c r="BI25" s="179"/>
      <c r="BJ25" s="180"/>
      <c r="BK25" s="62"/>
      <c r="BL25" s="61"/>
      <c r="BM25" s="61"/>
      <c r="BN25" s="61"/>
      <c r="BO25" s="59"/>
      <c r="BP25" s="179"/>
      <c r="BQ25" s="180"/>
      <c r="BR25" s="66">
        <v>15</v>
      </c>
      <c r="BS25" s="46"/>
      <c r="BT25" s="46"/>
      <c r="BU25" s="46"/>
      <c r="BV25" s="35"/>
      <c r="BW25" s="177" t="s">
        <v>115</v>
      </c>
      <c r="BX25" s="165">
        <v>1</v>
      </c>
      <c r="BY25" s="60"/>
      <c r="BZ25" s="61"/>
      <c r="CA25" s="61"/>
      <c r="CB25" s="61"/>
      <c r="CC25" s="61"/>
      <c r="CD25" s="189"/>
      <c r="CE25" s="190"/>
      <c r="CF25" s="15"/>
    </row>
    <row r="26" spans="2:84" ht="18.75" customHeight="1" thickBot="1">
      <c r="B26" s="224" t="s">
        <v>30</v>
      </c>
      <c r="C26" s="225"/>
      <c r="D26" s="225"/>
      <c r="E26" s="226"/>
      <c r="F26" s="47"/>
      <c r="G26" s="63">
        <f aca="true" t="shared" si="8" ref="G26:M26">SUM(G14:G25)</f>
        <v>34</v>
      </c>
      <c r="H26" s="63">
        <f t="shared" si="8"/>
        <v>510</v>
      </c>
      <c r="I26" s="63">
        <f t="shared" si="8"/>
        <v>435</v>
      </c>
      <c r="J26" s="63">
        <f t="shared" si="8"/>
        <v>0</v>
      </c>
      <c r="K26" s="63">
        <f t="shared" si="8"/>
        <v>0</v>
      </c>
      <c r="L26" s="63">
        <f t="shared" si="8"/>
        <v>75</v>
      </c>
      <c r="M26" s="63">
        <f t="shared" si="8"/>
        <v>0</v>
      </c>
      <c r="N26" s="124"/>
      <c r="O26" s="63"/>
      <c r="P26" s="63"/>
      <c r="Q26" s="63"/>
      <c r="R26" s="63"/>
      <c r="S26" s="171"/>
      <c r="T26" s="172"/>
      <c r="U26" s="124"/>
      <c r="V26" s="63"/>
      <c r="W26" s="63"/>
      <c r="X26" s="63"/>
      <c r="Y26" s="63"/>
      <c r="Z26" s="171"/>
      <c r="AA26" s="171"/>
      <c r="AB26" s="49"/>
      <c r="AC26" s="63"/>
      <c r="AD26" s="63"/>
      <c r="AE26" s="63"/>
      <c r="AF26" s="63"/>
      <c r="AG26" s="171"/>
      <c r="AH26" s="171"/>
      <c r="AI26" s="49"/>
      <c r="AJ26" s="63"/>
      <c r="AK26" s="63"/>
      <c r="AL26" s="63"/>
      <c r="AM26" s="63"/>
      <c r="AN26" s="171"/>
      <c r="AO26" s="171"/>
      <c r="AP26" s="49"/>
      <c r="AQ26" s="63"/>
      <c r="AR26" s="57"/>
      <c r="AS26" s="63"/>
      <c r="AT26" s="63"/>
      <c r="AU26" s="171"/>
      <c r="AV26" s="171"/>
      <c r="AW26" s="49"/>
      <c r="AX26" s="63"/>
      <c r="AY26" s="63"/>
      <c r="AZ26" s="63"/>
      <c r="BA26" s="63"/>
      <c r="BB26" s="171"/>
      <c r="BC26" s="172"/>
      <c r="BD26" s="49"/>
      <c r="BE26" s="63"/>
      <c r="BF26" s="63"/>
      <c r="BG26" s="63"/>
      <c r="BH26" s="63"/>
      <c r="BI26" s="171"/>
      <c r="BJ26" s="171"/>
      <c r="BK26" s="49"/>
      <c r="BL26" s="63"/>
      <c r="BM26" s="63"/>
      <c r="BN26" s="63"/>
      <c r="BO26" s="63"/>
      <c r="BP26" s="171"/>
      <c r="BQ26" s="171"/>
      <c r="BR26" s="49"/>
      <c r="BS26" s="63"/>
      <c r="BT26" s="63"/>
      <c r="BU26" s="63"/>
      <c r="BV26" s="63"/>
      <c r="BW26" s="171"/>
      <c r="BX26" s="171"/>
      <c r="BY26" s="49"/>
      <c r="BZ26" s="63"/>
      <c r="CA26" s="63"/>
      <c r="CB26" s="63"/>
      <c r="CC26" s="63"/>
      <c r="CD26" s="171"/>
      <c r="CE26" s="172"/>
      <c r="CF26" s="13"/>
    </row>
    <row r="27" spans="2:84" ht="15.75" customHeight="1">
      <c r="B27" s="300"/>
      <c r="C27" s="27" t="s">
        <v>86</v>
      </c>
      <c r="D27" s="86" t="s">
        <v>41</v>
      </c>
      <c r="E27" s="87"/>
      <c r="F27" s="71"/>
      <c r="G27" s="165">
        <f aca="true" t="shared" si="9" ref="G27:G37">SUM(T27,AA27,AH27,AO27,AV27,BC27,BJ27,BQ27,BX27,CE27)</f>
        <v>4</v>
      </c>
      <c r="H27" s="151">
        <v>60</v>
      </c>
      <c r="I27" s="152">
        <f aca="true" t="shared" si="10" ref="I27:I37">SUM(N27,U27,AB27,AI27,AP27,AW27,BD27,BK27,BR27,BY27)</f>
        <v>0</v>
      </c>
      <c r="J27" s="152">
        <f aca="true" t="shared" si="11" ref="J27:J37">SUM(O27,V27,AC27,AJ27,AQ27,AX27,BE27,BL27,BS27,BZ27)</f>
        <v>0</v>
      </c>
      <c r="K27" s="152">
        <f aca="true" t="shared" si="12" ref="K27:K37">SUM(P27,W27,AD27,AK27,AR27,AY27,BF27,BM27,BT27,CA27)</f>
        <v>60</v>
      </c>
      <c r="L27" s="152">
        <f aca="true" t="shared" si="13" ref="L27:L37">SUM(Q27,X27,AE27,AL27,AS27,AZ27,BG27,BN27,BU27,CB27)</f>
        <v>0</v>
      </c>
      <c r="M27" s="156">
        <f aca="true" t="shared" si="14" ref="M27:M37">SUM(R27,Y27,AF27,AM27,AT27,BA27,BH27,BO27,BV27,CC27)</f>
        <v>0</v>
      </c>
      <c r="N27" s="42"/>
      <c r="O27" s="55"/>
      <c r="P27" s="55">
        <v>30</v>
      </c>
      <c r="Q27" s="55"/>
      <c r="R27" s="125"/>
      <c r="S27" s="173" t="s">
        <v>116</v>
      </c>
      <c r="T27" s="174">
        <v>2</v>
      </c>
      <c r="U27" s="56"/>
      <c r="V27" s="55"/>
      <c r="W27" s="55">
        <v>30</v>
      </c>
      <c r="X27" s="55"/>
      <c r="Y27" s="125"/>
      <c r="Z27" s="173" t="s">
        <v>116</v>
      </c>
      <c r="AA27" s="174">
        <v>2</v>
      </c>
      <c r="AB27" s="36"/>
      <c r="AC27" s="37"/>
      <c r="AD27" s="37"/>
      <c r="AE27" s="37"/>
      <c r="AF27" s="37"/>
      <c r="AG27" s="166"/>
      <c r="AH27" s="167"/>
      <c r="AI27" s="50"/>
      <c r="AJ27" s="52"/>
      <c r="AK27" s="52"/>
      <c r="AL27" s="52"/>
      <c r="AM27" s="51"/>
      <c r="AN27" s="178"/>
      <c r="AO27" s="183"/>
      <c r="AP27" s="50"/>
      <c r="AQ27" s="52"/>
      <c r="AR27" s="52"/>
      <c r="AS27" s="52"/>
      <c r="AT27" s="51"/>
      <c r="AU27" s="173"/>
      <c r="AV27" s="185"/>
      <c r="AW27" s="53"/>
      <c r="AX27" s="52"/>
      <c r="AY27" s="52"/>
      <c r="AZ27" s="52"/>
      <c r="BA27" s="52"/>
      <c r="BB27" s="186"/>
      <c r="BC27" s="183"/>
      <c r="BD27" s="50"/>
      <c r="BE27" s="52"/>
      <c r="BF27" s="52"/>
      <c r="BG27" s="52"/>
      <c r="BH27" s="51"/>
      <c r="BI27" s="173"/>
      <c r="BJ27" s="183"/>
      <c r="BK27" s="50"/>
      <c r="BL27" s="52"/>
      <c r="BM27" s="52"/>
      <c r="BN27" s="52"/>
      <c r="BO27" s="51"/>
      <c r="BP27" s="178"/>
      <c r="BQ27" s="183"/>
      <c r="BR27" s="54"/>
      <c r="BS27" s="52"/>
      <c r="BT27" s="52"/>
      <c r="BU27" s="52"/>
      <c r="BV27" s="51"/>
      <c r="BW27" s="173"/>
      <c r="BX27" s="185"/>
      <c r="BY27" s="53"/>
      <c r="BZ27" s="52"/>
      <c r="CA27" s="52"/>
      <c r="CB27" s="52"/>
      <c r="CC27" s="52"/>
      <c r="CD27" s="186"/>
      <c r="CE27" s="188"/>
      <c r="CF27" s="15"/>
    </row>
    <row r="28" spans="2:84" ht="15.75" customHeight="1">
      <c r="B28" s="300"/>
      <c r="C28" s="27" t="s">
        <v>87</v>
      </c>
      <c r="D28" s="83" t="s">
        <v>45</v>
      </c>
      <c r="E28" s="84"/>
      <c r="F28" s="127">
        <v>6</v>
      </c>
      <c r="G28" s="165">
        <f t="shared" si="9"/>
        <v>6</v>
      </c>
      <c r="H28" s="151">
        <v>90</v>
      </c>
      <c r="I28" s="152">
        <f t="shared" si="10"/>
        <v>0</v>
      </c>
      <c r="J28" s="152">
        <f t="shared" si="11"/>
        <v>0</v>
      </c>
      <c r="K28" s="152">
        <f t="shared" si="12"/>
        <v>90</v>
      </c>
      <c r="L28" s="152">
        <f t="shared" si="13"/>
        <v>0</v>
      </c>
      <c r="M28" s="153">
        <f t="shared" si="14"/>
        <v>0</v>
      </c>
      <c r="N28" s="34"/>
      <c r="O28" s="35"/>
      <c r="P28" s="55">
        <v>45</v>
      </c>
      <c r="Q28" s="55"/>
      <c r="R28" s="125"/>
      <c r="S28" s="173" t="s">
        <v>116</v>
      </c>
      <c r="T28" s="174">
        <v>3</v>
      </c>
      <c r="U28" s="56"/>
      <c r="V28" s="55"/>
      <c r="W28" s="55">
        <v>45</v>
      </c>
      <c r="X28" s="55"/>
      <c r="Y28" s="125"/>
      <c r="Z28" s="173" t="s">
        <v>116</v>
      </c>
      <c r="AA28" s="174">
        <v>3</v>
      </c>
      <c r="AB28" s="43"/>
      <c r="AC28" s="41"/>
      <c r="AD28" s="41"/>
      <c r="AE28" s="41"/>
      <c r="AF28" s="37"/>
      <c r="AG28" s="166"/>
      <c r="AH28" s="175"/>
      <c r="AI28" s="40"/>
      <c r="AJ28" s="41"/>
      <c r="AK28" s="41"/>
      <c r="AL28" s="41"/>
      <c r="AM28" s="37"/>
      <c r="AN28" s="177"/>
      <c r="AO28" s="165"/>
      <c r="AP28" s="43"/>
      <c r="AQ28" s="41"/>
      <c r="AR28" s="52"/>
      <c r="AS28" s="52"/>
      <c r="AT28" s="51"/>
      <c r="AU28" s="173"/>
      <c r="AV28" s="167"/>
      <c r="AW28" s="50"/>
      <c r="AX28" s="52"/>
      <c r="AY28" s="52"/>
      <c r="AZ28" s="52"/>
      <c r="BA28" s="52"/>
      <c r="BB28" s="166"/>
      <c r="BC28" s="174"/>
      <c r="BD28" s="43"/>
      <c r="BE28" s="41"/>
      <c r="BF28" s="52"/>
      <c r="BG28" s="52"/>
      <c r="BH28" s="51"/>
      <c r="BI28" s="173"/>
      <c r="BJ28" s="167"/>
      <c r="BK28" s="50"/>
      <c r="BL28" s="52"/>
      <c r="BM28" s="52"/>
      <c r="BN28" s="52"/>
      <c r="BO28" s="51"/>
      <c r="BP28" s="178"/>
      <c r="BQ28" s="174"/>
      <c r="BR28" s="44"/>
      <c r="BS28" s="41"/>
      <c r="BT28" s="41"/>
      <c r="BU28" s="41"/>
      <c r="BV28" s="37"/>
      <c r="BW28" s="166"/>
      <c r="BX28" s="167"/>
      <c r="BY28" s="43"/>
      <c r="BZ28" s="41"/>
      <c r="CA28" s="41"/>
      <c r="CB28" s="41"/>
      <c r="CC28" s="41"/>
      <c r="CD28" s="168"/>
      <c r="CE28" s="187"/>
      <c r="CF28" s="15"/>
    </row>
    <row r="29" spans="2:84" ht="15.75" customHeight="1">
      <c r="B29" s="300"/>
      <c r="C29" s="27" t="s">
        <v>88</v>
      </c>
      <c r="D29" s="86" t="s">
        <v>83</v>
      </c>
      <c r="E29" s="90"/>
      <c r="F29" s="127">
        <f aca="true" t="shared" si="15" ref="F29:F35">G29</f>
        <v>6</v>
      </c>
      <c r="G29" s="165">
        <f t="shared" si="9"/>
        <v>6</v>
      </c>
      <c r="H29" s="151">
        <f>SUM(I29:M29)</f>
        <v>120</v>
      </c>
      <c r="I29" s="152">
        <f t="shared" si="10"/>
        <v>0</v>
      </c>
      <c r="J29" s="152">
        <f t="shared" si="11"/>
        <v>0</v>
      </c>
      <c r="K29" s="152">
        <f t="shared" si="12"/>
        <v>120</v>
      </c>
      <c r="L29" s="152">
        <f t="shared" si="13"/>
        <v>0</v>
      </c>
      <c r="M29" s="153">
        <f t="shared" si="14"/>
        <v>0</v>
      </c>
      <c r="N29" s="39"/>
      <c r="O29" s="37"/>
      <c r="P29" s="37"/>
      <c r="Q29" s="37"/>
      <c r="R29" s="37"/>
      <c r="S29" s="166"/>
      <c r="T29" s="167"/>
      <c r="U29" s="39"/>
      <c r="V29" s="37"/>
      <c r="W29" s="37"/>
      <c r="X29" s="37"/>
      <c r="Y29" s="37"/>
      <c r="Z29" s="166"/>
      <c r="AA29" s="167"/>
      <c r="AB29" s="42"/>
      <c r="AC29" s="35"/>
      <c r="AD29" s="55">
        <v>60</v>
      </c>
      <c r="AE29" s="55"/>
      <c r="AF29" s="125"/>
      <c r="AG29" s="173" t="s">
        <v>116</v>
      </c>
      <c r="AH29" s="174">
        <v>3</v>
      </c>
      <c r="AI29" s="56"/>
      <c r="AJ29" s="55"/>
      <c r="AK29" s="55">
        <v>60</v>
      </c>
      <c r="AL29" s="55"/>
      <c r="AM29" s="125"/>
      <c r="AN29" s="173" t="s">
        <v>116</v>
      </c>
      <c r="AO29" s="174">
        <v>3</v>
      </c>
      <c r="AP29" s="36"/>
      <c r="AQ29" s="37"/>
      <c r="AR29" s="37"/>
      <c r="AS29" s="37"/>
      <c r="AT29" s="37"/>
      <c r="AU29" s="166"/>
      <c r="AV29" s="167"/>
      <c r="AW29" s="39"/>
      <c r="AX29" s="37"/>
      <c r="AY29" s="37"/>
      <c r="AZ29" s="37"/>
      <c r="BA29" s="37"/>
      <c r="BB29" s="166"/>
      <c r="BC29" s="167"/>
      <c r="BD29" s="36"/>
      <c r="BE29" s="37"/>
      <c r="BF29" s="37"/>
      <c r="BG29" s="37"/>
      <c r="BH29" s="37"/>
      <c r="BI29" s="166"/>
      <c r="BJ29" s="167"/>
      <c r="BK29" s="36"/>
      <c r="BL29" s="37"/>
      <c r="BM29" s="37"/>
      <c r="BN29" s="37"/>
      <c r="BO29" s="37"/>
      <c r="BP29" s="166"/>
      <c r="BQ29" s="167"/>
      <c r="BR29" s="38"/>
      <c r="BS29" s="37"/>
      <c r="BT29" s="37"/>
      <c r="BU29" s="37"/>
      <c r="BV29" s="37"/>
      <c r="BW29" s="166"/>
      <c r="BX29" s="167"/>
      <c r="BY29" s="39"/>
      <c r="BZ29" s="37"/>
      <c r="CA29" s="37"/>
      <c r="CB29" s="37"/>
      <c r="CC29" s="37"/>
      <c r="CD29" s="166"/>
      <c r="CE29" s="187"/>
      <c r="CF29" s="15"/>
    </row>
    <row r="30" spans="2:84" ht="15.75" customHeight="1">
      <c r="B30" s="300"/>
      <c r="C30" s="27" t="s">
        <v>91</v>
      </c>
      <c r="D30" s="83" t="s">
        <v>89</v>
      </c>
      <c r="E30" s="84"/>
      <c r="F30" s="127">
        <f t="shared" si="15"/>
        <v>6</v>
      </c>
      <c r="G30" s="165">
        <f>SUM(T30,AA30,AH30,AO30,AV30,BC30,BJ30,BQ30,BX30,CE30)</f>
        <v>6</v>
      </c>
      <c r="H30" s="151">
        <f>SUM(I30:M30)</f>
        <v>90</v>
      </c>
      <c r="I30" s="152">
        <f>SUM(N30,U30,AB30,AI30,AP30,AW30,BD30,BK30,BR30,BY30)</f>
        <v>0</v>
      </c>
      <c r="J30" s="152">
        <f>SUM(O30,V30,AC30,AJ30,AQ30,AX30,BE30,BL30,BS30,BZ30)</f>
        <v>0</v>
      </c>
      <c r="K30" s="152">
        <f>SUM(P30,W30,AD30,AK30,AR30,AY30,BF30,BM30,BT30,CA30)</f>
        <v>90</v>
      </c>
      <c r="L30" s="152">
        <f>SUM(Q30,X30,AE30,AL30,AS30,AZ30,BG30,BN30,BU30,CB30)</f>
        <v>0</v>
      </c>
      <c r="M30" s="153">
        <f>SUM(R30,Y30,AF30,AM30,AT30,BA30,BH30,BO30,BV30,CC30)</f>
        <v>0</v>
      </c>
      <c r="N30" s="34"/>
      <c r="O30" s="35"/>
      <c r="P30" s="55">
        <v>45</v>
      </c>
      <c r="Q30" s="55"/>
      <c r="R30" s="125"/>
      <c r="S30" s="173" t="s">
        <v>116</v>
      </c>
      <c r="T30" s="174">
        <v>3</v>
      </c>
      <c r="U30" s="56"/>
      <c r="V30" s="55"/>
      <c r="W30" s="55">
        <v>45</v>
      </c>
      <c r="X30" s="55"/>
      <c r="Y30" s="125"/>
      <c r="Z30" s="173" t="s">
        <v>116</v>
      </c>
      <c r="AA30" s="174">
        <v>3</v>
      </c>
      <c r="AB30" s="43"/>
      <c r="AC30" s="41"/>
      <c r="AD30" s="41"/>
      <c r="AE30" s="41"/>
      <c r="AF30" s="37"/>
      <c r="AG30" s="166"/>
      <c r="AH30" s="175"/>
      <c r="AI30" s="40"/>
      <c r="AJ30" s="41"/>
      <c r="AK30" s="41"/>
      <c r="AL30" s="41"/>
      <c r="AM30" s="37"/>
      <c r="AN30" s="177"/>
      <c r="AO30" s="165"/>
      <c r="AP30" s="43"/>
      <c r="AQ30" s="41"/>
      <c r="AR30" s="52"/>
      <c r="AS30" s="52"/>
      <c r="AT30" s="51"/>
      <c r="AU30" s="173"/>
      <c r="AV30" s="167"/>
      <c r="AW30" s="50"/>
      <c r="AX30" s="52"/>
      <c r="AY30" s="52"/>
      <c r="AZ30" s="52"/>
      <c r="BA30" s="52"/>
      <c r="BB30" s="166"/>
      <c r="BC30" s="174"/>
      <c r="BD30" s="43"/>
      <c r="BE30" s="41"/>
      <c r="BF30" s="52"/>
      <c r="BG30" s="52"/>
      <c r="BH30" s="51"/>
      <c r="BI30" s="173"/>
      <c r="BJ30" s="167"/>
      <c r="BK30" s="50"/>
      <c r="BL30" s="52"/>
      <c r="BM30" s="52"/>
      <c r="BN30" s="52"/>
      <c r="BO30" s="51"/>
      <c r="BP30" s="178"/>
      <c r="BQ30" s="174"/>
      <c r="BR30" s="44"/>
      <c r="BS30" s="41"/>
      <c r="BT30" s="41"/>
      <c r="BU30" s="41"/>
      <c r="BV30" s="37"/>
      <c r="BW30" s="166"/>
      <c r="BX30" s="167"/>
      <c r="BY30" s="43"/>
      <c r="BZ30" s="41"/>
      <c r="CA30" s="41"/>
      <c r="CB30" s="41"/>
      <c r="CC30" s="41"/>
      <c r="CD30" s="168"/>
      <c r="CE30" s="187"/>
      <c r="CF30" s="15"/>
    </row>
    <row r="31" spans="2:84" ht="15.75" customHeight="1">
      <c r="B31" s="300"/>
      <c r="C31" s="27" t="s">
        <v>92</v>
      </c>
      <c r="D31" s="83" t="s">
        <v>46</v>
      </c>
      <c r="E31" s="85"/>
      <c r="F31" s="127">
        <f t="shared" si="15"/>
        <v>4</v>
      </c>
      <c r="G31" s="165">
        <f t="shared" si="9"/>
        <v>4</v>
      </c>
      <c r="H31" s="151">
        <v>60</v>
      </c>
      <c r="I31" s="152">
        <f t="shared" si="10"/>
        <v>0</v>
      </c>
      <c r="J31" s="152">
        <f t="shared" si="11"/>
        <v>0</v>
      </c>
      <c r="K31" s="152">
        <f t="shared" si="12"/>
        <v>60</v>
      </c>
      <c r="L31" s="152">
        <f t="shared" si="13"/>
        <v>0</v>
      </c>
      <c r="M31" s="153">
        <f t="shared" si="14"/>
        <v>0</v>
      </c>
      <c r="N31" s="56"/>
      <c r="O31" s="55"/>
      <c r="P31" s="55">
        <v>30</v>
      </c>
      <c r="Q31" s="55"/>
      <c r="R31" s="125"/>
      <c r="S31" s="173" t="s">
        <v>116</v>
      </c>
      <c r="T31" s="174">
        <v>2</v>
      </c>
      <c r="U31" s="56"/>
      <c r="V31" s="55"/>
      <c r="W31" s="55">
        <v>30</v>
      </c>
      <c r="X31" s="55"/>
      <c r="Y31" s="125"/>
      <c r="Z31" s="173" t="s">
        <v>116</v>
      </c>
      <c r="AA31" s="174">
        <v>2</v>
      </c>
      <c r="AB31" s="43"/>
      <c r="AC31" s="41"/>
      <c r="AD31" s="41"/>
      <c r="AE31" s="41"/>
      <c r="AF31" s="37"/>
      <c r="AG31" s="166"/>
      <c r="AH31" s="175"/>
      <c r="AI31" s="40"/>
      <c r="AJ31" s="41"/>
      <c r="AK31" s="41"/>
      <c r="AL31" s="41"/>
      <c r="AM31" s="37"/>
      <c r="AN31" s="177"/>
      <c r="AO31" s="165"/>
      <c r="AP31" s="43"/>
      <c r="AQ31" s="41"/>
      <c r="AR31" s="52"/>
      <c r="AS31" s="52"/>
      <c r="AT31" s="51"/>
      <c r="AU31" s="173"/>
      <c r="AV31" s="183"/>
      <c r="AW31" s="50"/>
      <c r="AX31" s="52"/>
      <c r="AY31" s="52"/>
      <c r="AZ31" s="52"/>
      <c r="BA31" s="52"/>
      <c r="BB31" s="173"/>
      <c r="BC31" s="174"/>
      <c r="BD31" s="43"/>
      <c r="BE31" s="41"/>
      <c r="BF31" s="52"/>
      <c r="BG31" s="52"/>
      <c r="BH31" s="51"/>
      <c r="BI31" s="173"/>
      <c r="BJ31" s="183"/>
      <c r="BK31" s="50"/>
      <c r="BL31" s="52"/>
      <c r="BM31" s="52"/>
      <c r="BN31" s="52"/>
      <c r="BO31" s="51"/>
      <c r="BP31" s="178"/>
      <c r="BQ31" s="174"/>
      <c r="BR31" s="44"/>
      <c r="BS31" s="41"/>
      <c r="BT31" s="41"/>
      <c r="BU31" s="41"/>
      <c r="BV31" s="37"/>
      <c r="BW31" s="166"/>
      <c r="BX31" s="167"/>
      <c r="BY31" s="43"/>
      <c r="BZ31" s="41"/>
      <c r="CA31" s="41"/>
      <c r="CB31" s="41"/>
      <c r="CC31" s="41"/>
      <c r="CD31" s="168"/>
      <c r="CE31" s="187"/>
      <c r="CF31" s="15"/>
    </row>
    <row r="32" spans="2:84" ht="15.75" customHeight="1">
      <c r="B32" s="300"/>
      <c r="C32" s="27" t="s">
        <v>93</v>
      </c>
      <c r="D32" s="86" t="s">
        <v>47</v>
      </c>
      <c r="E32" s="90"/>
      <c r="F32" s="127">
        <f t="shared" si="15"/>
        <v>4</v>
      </c>
      <c r="G32" s="165">
        <f t="shared" si="9"/>
        <v>4</v>
      </c>
      <c r="H32" s="151">
        <f aca="true" t="shared" si="16" ref="H32:H37">SUM(I32:M32)</f>
        <v>60</v>
      </c>
      <c r="I32" s="152">
        <f t="shared" si="10"/>
        <v>0</v>
      </c>
      <c r="J32" s="152">
        <f t="shared" si="11"/>
        <v>0</v>
      </c>
      <c r="K32" s="152">
        <f t="shared" si="12"/>
        <v>60</v>
      </c>
      <c r="L32" s="152">
        <f t="shared" si="13"/>
        <v>0</v>
      </c>
      <c r="M32" s="153">
        <f t="shared" si="14"/>
        <v>0</v>
      </c>
      <c r="N32" s="39"/>
      <c r="O32" s="37"/>
      <c r="P32" s="52"/>
      <c r="Q32" s="52"/>
      <c r="R32" s="51"/>
      <c r="S32" s="173"/>
      <c r="T32" s="174"/>
      <c r="U32" s="50"/>
      <c r="V32" s="52"/>
      <c r="W32" s="52"/>
      <c r="X32" s="52"/>
      <c r="Y32" s="51"/>
      <c r="Z32" s="173"/>
      <c r="AA32" s="174"/>
      <c r="AB32" s="43"/>
      <c r="AC32" s="41"/>
      <c r="AD32" s="41"/>
      <c r="AE32" s="41"/>
      <c r="AF32" s="37"/>
      <c r="AG32" s="173"/>
      <c r="AH32" s="174"/>
      <c r="AI32" s="43"/>
      <c r="AJ32" s="52"/>
      <c r="AK32" s="52"/>
      <c r="AL32" s="52"/>
      <c r="AM32" s="52"/>
      <c r="AN32" s="173"/>
      <c r="AO32" s="174"/>
      <c r="AP32" s="43"/>
      <c r="AQ32" s="41"/>
      <c r="AR32" s="52"/>
      <c r="AS32" s="52"/>
      <c r="AT32" s="51"/>
      <c r="AU32" s="173"/>
      <c r="AV32" s="183"/>
      <c r="AW32" s="56"/>
      <c r="AX32" s="55"/>
      <c r="AY32" s="55">
        <v>30</v>
      </c>
      <c r="AZ32" s="55"/>
      <c r="BA32" s="125"/>
      <c r="BB32" s="173" t="s">
        <v>116</v>
      </c>
      <c r="BC32" s="174">
        <v>2</v>
      </c>
      <c r="BD32" s="56"/>
      <c r="BE32" s="55"/>
      <c r="BF32" s="55">
        <v>30</v>
      </c>
      <c r="BG32" s="55"/>
      <c r="BH32" s="125"/>
      <c r="BI32" s="173" t="s">
        <v>116</v>
      </c>
      <c r="BJ32" s="183">
        <v>2</v>
      </c>
      <c r="BK32" s="50"/>
      <c r="BL32" s="52"/>
      <c r="BM32" s="52"/>
      <c r="BN32" s="52"/>
      <c r="BO32" s="51"/>
      <c r="BP32" s="178"/>
      <c r="BQ32" s="174"/>
      <c r="BR32" s="44"/>
      <c r="BS32" s="41"/>
      <c r="BT32" s="41"/>
      <c r="BU32" s="41"/>
      <c r="BV32" s="37"/>
      <c r="BW32" s="166"/>
      <c r="BX32" s="167"/>
      <c r="BY32" s="43"/>
      <c r="BZ32" s="41"/>
      <c r="CA32" s="41"/>
      <c r="CB32" s="41"/>
      <c r="CC32" s="41"/>
      <c r="CD32" s="168"/>
      <c r="CE32" s="187"/>
      <c r="CF32" s="15"/>
    </row>
    <row r="33" spans="2:84" ht="15.75" customHeight="1">
      <c r="B33" s="300"/>
      <c r="C33" s="27" t="s">
        <v>94</v>
      </c>
      <c r="D33" s="83" t="s">
        <v>100</v>
      </c>
      <c r="E33" s="84"/>
      <c r="F33" s="127">
        <f t="shared" si="15"/>
        <v>6</v>
      </c>
      <c r="G33" s="165">
        <f>SUM(T33,AA33,AH33,AO33,AV33,BC33,BJ33,BQ33,BX33,CE33)</f>
        <v>6</v>
      </c>
      <c r="H33" s="151">
        <f>SUM(I33:M33)</f>
        <v>120</v>
      </c>
      <c r="I33" s="152">
        <f>SUM(N33,U33,AB33,AI33,AP33,AW33,BD33,BK33,BR33,BY33)</f>
        <v>0</v>
      </c>
      <c r="J33" s="152">
        <f>SUM(O33,V33,AC33,AJ33,AQ33,AX33,BE33,BL33,BS33,BZ33)</f>
        <v>0</v>
      </c>
      <c r="K33" s="152">
        <f>SUM(P33,W33,AD33,AK33,AR33,AY33,BF33,BM33,BT33,CA33)</f>
        <v>120</v>
      </c>
      <c r="L33" s="152">
        <f>SUM(Q33,X33,AE33,AL33,AS33,AZ33,BG33,BN33,BU33,CB33)</f>
        <v>0</v>
      </c>
      <c r="M33" s="153">
        <f>SUM(R33,Y33,AF33,AM33,AT33,BA33,BH33,BO33,BV33,CC33)</f>
        <v>0</v>
      </c>
      <c r="N33" s="39"/>
      <c r="O33" s="37"/>
      <c r="P33" s="37"/>
      <c r="Q33" s="37"/>
      <c r="R33" s="37"/>
      <c r="S33" s="166"/>
      <c r="T33" s="167"/>
      <c r="U33" s="39"/>
      <c r="V33" s="37"/>
      <c r="W33" s="37"/>
      <c r="X33" s="37"/>
      <c r="Y33" s="37"/>
      <c r="Z33" s="166"/>
      <c r="AA33" s="167"/>
      <c r="AB33" s="56"/>
      <c r="AC33" s="55"/>
      <c r="AD33" s="55">
        <v>60</v>
      </c>
      <c r="AE33" s="55"/>
      <c r="AF33" s="125"/>
      <c r="AG33" s="173" t="s">
        <v>116</v>
      </c>
      <c r="AH33" s="174">
        <v>3</v>
      </c>
      <c r="AI33" s="56"/>
      <c r="AJ33" s="55"/>
      <c r="AK33" s="55">
        <v>60</v>
      </c>
      <c r="AL33" s="55"/>
      <c r="AM33" s="125"/>
      <c r="AN33" s="173" t="s">
        <v>116</v>
      </c>
      <c r="AO33" s="174">
        <v>3</v>
      </c>
      <c r="AP33" s="43"/>
      <c r="AQ33" s="41"/>
      <c r="AR33" s="52"/>
      <c r="AS33" s="52"/>
      <c r="AT33" s="51"/>
      <c r="AU33" s="173"/>
      <c r="AV33" s="183"/>
      <c r="AW33" s="50"/>
      <c r="AX33" s="52"/>
      <c r="AY33" s="52"/>
      <c r="AZ33" s="52"/>
      <c r="BA33" s="52"/>
      <c r="BB33" s="173"/>
      <c r="BC33" s="174"/>
      <c r="BD33" s="50"/>
      <c r="BE33" s="52"/>
      <c r="BF33" s="52"/>
      <c r="BG33" s="52"/>
      <c r="BH33" s="51"/>
      <c r="BI33" s="173"/>
      <c r="BJ33" s="183"/>
      <c r="BK33" s="50"/>
      <c r="BL33" s="52"/>
      <c r="BM33" s="52"/>
      <c r="BN33" s="52"/>
      <c r="BO33" s="51"/>
      <c r="BP33" s="178"/>
      <c r="BQ33" s="174"/>
      <c r="BR33" s="44"/>
      <c r="BS33" s="41"/>
      <c r="BT33" s="41"/>
      <c r="BU33" s="41"/>
      <c r="BV33" s="37"/>
      <c r="BW33" s="166"/>
      <c r="BX33" s="167"/>
      <c r="BY33" s="43"/>
      <c r="BZ33" s="41"/>
      <c r="CA33" s="41"/>
      <c r="CB33" s="41"/>
      <c r="CC33" s="41"/>
      <c r="CD33" s="168"/>
      <c r="CE33" s="187"/>
      <c r="CF33" s="15"/>
    </row>
    <row r="34" spans="2:84" ht="15.75" customHeight="1">
      <c r="B34" s="300"/>
      <c r="C34" s="321" t="s">
        <v>95</v>
      </c>
      <c r="D34" s="302" t="s">
        <v>90</v>
      </c>
      <c r="E34" s="303"/>
      <c r="F34" s="127">
        <f t="shared" si="15"/>
        <v>1</v>
      </c>
      <c r="G34" s="165">
        <f t="shared" si="9"/>
        <v>1</v>
      </c>
      <c r="H34" s="151">
        <f t="shared" si="16"/>
        <v>15</v>
      </c>
      <c r="I34" s="152">
        <f t="shared" si="10"/>
        <v>15</v>
      </c>
      <c r="J34" s="152">
        <f t="shared" si="11"/>
        <v>0</v>
      </c>
      <c r="K34" s="152">
        <f t="shared" si="12"/>
        <v>0</v>
      </c>
      <c r="L34" s="152">
        <f t="shared" si="13"/>
        <v>0</v>
      </c>
      <c r="M34" s="153">
        <f t="shared" si="14"/>
        <v>0</v>
      </c>
      <c r="N34" s="39"/>
      <c r="O34" s="37"/>
      <c r="P34" s="52"/>
      <c r="Q34" s="52"/>
      <c r="R34" s="51"/>
      <c r="S34" s="173"/>
      <c r="T34" s="174"/>
      <c r="U34" s="50"/>
      <c r="V34" s="52"/>
      <c r="W34" s="52"/>
      <c r="X34" s="52"/>
      <c r="Y34" s="51"/>
      <c r="Z34" s="173"/>
      <c r="AA34" s="174"/>
      <c r="AB34" s="45">
        <v>15</v>
      </c>
      <c r="AC34" s="46"/>
      <c r="AD34" s="46"/>
      <c r="AE34" s="46"/>
      <c r="AF34" s="46"/>
      <c r="AG34" s="168" t="s">
        <v>115</v>
      </c>
      <c r="AH34" s="167">
        <v>1</v>
      </c>
      <c r="AI34" s="40"/>
      <c r="AJ34" s="41"/>
      <c r="AK34" s="41"/>
      <c r="AL34" s="41"/>
      <c r="AM34" s="37"/>
      <c r="AN34" s="177"/>
      <c r="AO34" s="165"/>
      <c r="AP34" s="43"/>
      <c r="AQ34" s="41"/>
      <c r="AR34" s="52"/>
      <c r="AS34" s="52"/>
      <c r="AT34" s="51"/>
      <c r="AU34" s="173"/>
      <c r="AV34" s="183"/>
      <c r="AW34" s="50"/>
      <c r="AX34" s="52"/>
      <c r="AY34" s="52"/>
      <c r="AZ34" s="52"/>
      <c r="BA34" s="52"/>
      <c r="BB34" s="173"/>
      <c r="BC34" s="174"/>
      <c r="BD34" s="43"/>
      <c r="BE34" s="41"/>
      <c r="BF34" s="52"/>
      <c r="BG34" s="52"/>
      <c r="BH34" s="51"/>
      <c r="BI34" s="173"/>
      <c r="BJ34" s="183"/>
      <c r="BK34" s="50"/>
      <c r="BL34" s="52"/>
      <c r="BM34" s="52"/>
      <c r="BN34" s="52"/>
      <c r="BO34" s="51"/>
      <c r="BP34" s="178"/>
      <c r="BQ34" s="174"/>
      <c r="BR34" s="44"/>
      <c r="BS34" s="41"/>
      <c r="BT34" s="41"/>
      <c r="BU34" s="41"/>
      <c r="BV34" s="37"/>
      <c r="BW34" s="166"/>
      <c r="BX34" s="167"/>
      <c r="BY34" s="43"/>
      <c r="BZ34" s="41"/>
      <c r="CA34" s="41"/>
      <c r="CB34" s="41"/>
      <c r="CC34" s="41"/>
      <c r="CD34" s="168"/>
      <c r="CE34" s="187"/>
      <c r="CF34" s="15"/>
    </row>
    <row r="35" spans="2:84" ht="15.75" customHeight="1">
      <c r="B35" s="300"/>
      <c r="C35" s="322"/>
      <c r="D35" s="309"/>
      <c r="E35" s="323"/>
      <c r="F35" s="127">
        <f t="shared" si="15"/>
        <v>4</v>
      </c>
      <c r="G35" s="165">
        <f t="shared" si="9"/>
        <v>4</v>
      </c>
      <c r="H35" s="151">
        <f t="shared" si="16"/>
        <v>60</v>
      </c>
      <c r="I35" s="152">
        <f t="shared" si="10"/>
        <v>0</v>
      </c>
      <c r="J35" s="152">
        <f t="shared" si="11"/>
        <v>0</v>
      </c>
      <c r="K35" s="152">
        <f t="shared" si="12"/>
        <v>60</v>
      </c>
      <c r="L35" s="152">
        <f t="shared" si="13"/>
        <v>0</v>
      </c>
      <c r="M35" s="153">
        <f t="shared" si="14"/>
        <v>0</v>
      </c>
      <c r="N35" s="39"/>
      <c r="O35" s="37"/>
      <c r="P35" s="52"/>
      <c r="Q35" s="52"/>
      <c r="R35" s="51"/>
      <c r="S35" s="173"/>
      <c r="T35" s="174"/>
      <c r="U35" s="50"/>
      <c r="V35" s="52"/>
      <c r="W35" s="52"/>
      <c r="X35" s="52"/>
      <c r="Y35" s="51"/>
      <c r="Z35" s="173"/>
      <c r="AA35" s="174"/>
      <c r="AB35" s="45"/>
      <c r="AC35" s="46"/>
      <c r="AD35" s="55">
        <v>30</v>
      </c>
      <c r="AE35" s="55"/>
      <c r="AF35" s="125"/>
      <c r="AG35" s="173" t="s">
        <v>116</v>
      </c>
      <c r="AH35" s="174">
        <v>2</v>
      </c>
      <c r="AI35" s="56"/>
      <c r="AJ35" s="55"/>
      <c r="AK35" s="55">
        <v>30</v>
      </c>
      <c r="AL35" s="55"/>
      <c r="AM35" s="125"/>
      <c r="AN35" s="173" t="s">
        <v>116</v>
      </c>
      <c r="AO35" s="174">
        <v>2</v>
      </c>
      <c r="AP35" s="43"/>
      <c r="AQ35" s="41"/>
      <c r="AR35" s="52"/>
      <c r="AS35" s="52"/>
      <c r="AT35" s="51"/>
      <c r="AU35" s="173"/>
      <c r="AV35" s="167"/>
      <c r="AW35" s="50"/>
      <c r="AX35" s="52"/>
      <c r="AY35" s="52"/>
      <c r="AZ35" s="52"/>
      <c r="BA35" s="52"/>
      <c r="BB35" s="173"/>
      <c r="BC35" s="174"/>
      <c r="BD35" s="43"/>
      <c r="BE35" s="41"/>
      <c r="BF35" s="52"/>
      <c r="BG35" s="52"/>
      <c r="BH35" s="51"/>
      <c r="BI35" s="173"/>
      <c r="BJ35" s="183"/>
      <c r="BK35" s="50"/>
      <c r="BL35" s="52"/>
      <c r="BM35" s="52"/>
      <c r="BN35" s="52"/>
      <c r="BO35" s="51"/>
      <c r="BP35" s="178"/>
      <c r="BQ35" s="174"/>
      <c r="BR35" s="44"/>
      <c r="BS35" s="41"/>
      <c r="BT35" s="41"/>
      <c r="BU35" s="41"/>
      <c r="BV35" s="37"/>
      <c r="BW35" s="166"/>
      <c r="BX35" s="167"/>
      <c r="BY35" s="43"/>
      <c r="BZ35" s="41"/>
      <c r="CA35" s="41"/>
      <c r="CB35" s="41"/>
      <c r="CC35" s="41"/>
      <c r="CD35" s="168"/>
      <c r="CE35" s="187"/>
      <c r="CF35" s="15"/>
    </row>
    <row r="36" spans="2:84" ht="15.75" customHeight="1">
      <c r="B36" s="300"/>
      <c r="C36" s="324" t="s">
        <v>98</v>
      </c>
      <c r="D36" s="302" t="s">
        <v>96</v>
      </c>
      <c r="E36" s="303"/>
      <c r="F36" s="127"/>
      <c r="G36" s="165">
        <f t="shared" si="9"/>
        <v>1</v>
      </c>
      <c r="H36" s="151">
        <v>15</v>
      </c>
      <c r="I36" s="152">
        <v>15</v>
      </c>
      <c r="J36" s="152">
        <f t="shared" si="11"/>
        <v>0</v>
      </c>
      <c r="K36" s="152">
        <f t="shared" si="12"/>
        <v>0</v>
      </c>
      <c r="L36" s="152">
        <f t="shared" si="13"/>
        <v>0</v>
      </c>
      <c r="M36" s="153">
        <f t="shared" si="14"/>
        <v>0</v>
      </c>
      <c r="N36" s="36"/>
      <c r="O36" s="37"/>
      <c r="P36" s="52"/>
      <c r="Q36" s="52"/>
      <c r="R36" s="51"/>
      <c r="S36" s="173"/>
      <c r="T36" s="174"/>
      <c r="U36" s="50"/>
      <c r="V36" s="52"/>
      <c r="W36" s="52"/>
      <c r="X36" s="52"/>
      <c r="Y36" s="51"/>
      <c r="Z36" s="173"/>
      <c r="AA36" s="174"/>
      <c r="AB36" s="36"/>
      <c r="AC36" s="37"/>
      <c r="AD36" s="52"/>
      <c r="AE36" s="52"/>
      <c r="AF36" s="51"/>
      <c r="AG36" s="173"/>
      <c r="AH36" s="174"/>
      <c r="AI36" s="50"/>
      <c r="AJ36" s="52"/>
      <c r="AK36" s="52"/>
      <c r="AL36" s="52"/>
      <c r="AM36" s="51"/>
      <c r="AN36" s="173"/>
      <c r="AO36" s="174"/>
      <c r="AP36" s="36"/>
      <c r="AQ36" s="37"/>
      <c r="AR36" s="52"/>
      <c r="AS36" s="52"/>
      <c r="AT36" s="51"/>
      <c r="AU36" s="173"/>
      <c r="AV36" s="174"/>
      <c r="AW36" s="50"/>
      <c r="AX36" s="52"/>
      <c r="AY36" s="52"/>
      <c r="AZ36" s="52"/>
      <c r="BA36" s="51"/>
      <c r="BB36" s="173"/>
      <c r="BC36" s="174"/>
      <c r="BD36" s="43"/>
      <c r="BE36" s="41"/>
      <c r="BF36" s="52"/>
      <c r="BG36" s="52"/>
      <c r="BH36" s="51"/>
      <c r="BI36" s="173"/>
      <c r="BJ36" s="183"/>
      <c r="BK36" s="34">
        <v>15</v>
      </c>
      <c r="BL36" s="35"/>
      <c r="BM36" s="35"/>
      <c r="BN36" s="35"/>
      <c r="BO36" s="35"/>
      <c r="BP36" s="166" t="s">
        <v>115</v>
      </c>
      <c r="BQ36" s="167">
        <v>1</v>
      </c>
      <c r="BR36" s="50"/>
      <c r="BS36" s="52"/>
      <c r="BT36" s="52"/>
      <c r="BU36" s="52"/>
      <c r="BV36" s="51"/>
      <c r="BW36" s="173"/>
      <c r="BX36" s="174"/>
      <c r="BY36" s="43"/>
      <c r="BZ36" s="41"/>
      <c r="CA36" s="41"/>
      <c r="CB36" s="41"/>
      <c r="CC36" s="41"/>
      <c r="CD36" s="168"/>
      <c r="CE36" s="187"/>
      <c r="CF36" s="15"/>
    </row>
    <row r="37" spans="2:84" ht="15.75" customHeight="1" thickBot="1">
      <c r="B37" s="301"/>
      <c r="C37" s="325"/>
      <c r="D37" s="304"/>
      <c r="E37" s="305"/>
      <c r="F37" s="129"/>
      <c r="G37" s="165">
        <f t="shared" si="9"/>
        <v>4</v>
      </c>
      <c r="H37" s="151">
        <f t="shared" si="16"/>
        <v>60</v>
      </c>
      <c r="I37" s="152">
        <f t="shared" si="10"/>
        <v>0</v>
      </c>
      <c r="J37" s="152">
        <f t="shared" si="11"/>
        <v>0</v>
      </c>
      <c r="K37" s="152">
        <f t="shared" si="12"/>
        <v>60</v>
      </c>
      <c r="L37" s="152">
        <f t="shared" si="13"/>
        <v>0</v>
      </c>
      <c r="M37" s="153">
        <f t="shared" si="14"/>
        <v>0</v>
      </c>
      <c r="N37" s="43"/>
      <c r="O37" s="41"/>
      <c r="P37" s="52"/>
      <c r="Q37" s="52"/>
      <c r="R37" s="51"/>
      <c r="S37" s="173"/>
      <c r="T37" s="167"/>
      <c r="U37" s="50"/>
      <c r="V37" s="52"/>
      <c r="W37" s="52"/>
      <c r="X37" s="52"/>
      <c r="Y37" s="52"/>
      <c r="Z37" s="166"/>
      <c r="AA37" s="174"/>
      <c r="AB37" s="43"/>
      <c r="AC37" s="41"/>
      <c r="AD37" s="52"/>
      <c r="AE37" s="52"/>
      <c r="AF37" s="51"/>
      <c r="AG37" s="173"/>
      <c r="AH37" s="167"/>
      <c r="AI37" s="50"/>
      <c r="AJ37" s="52"/>
      <c r="AK37" s="52"/>
      <c r="AL37" s="52"/>
      <c r="AM37" s="52"/>
      <c r="AN37" s="166"/>
      <c r="AO37" s="174"/>
      <c r="AP37" s="43"/>
      <c r="AQ37" s="41"/>
      <c r="AR37" s="52"/>
      <c r="AS37" s="52"/>
      <c r="AT37" s="51"/>
      <c r="AU37" s="173"/>
      <c r="AV37" s="167"/>
      <c r="AW37" s="50"/>
      <c r="AX37" s="52"/>
      <c r="AY37" s="52"/>
      <c r="AZ37" s="52"/>
      <c r="BA37" s="52"/>
      <c r="BB37" s="166"/>
      <c r="BC37" s="174"/>
      <c r="BD37" s="43"/>
      <c r="BE37" s="41"/>
      <c r="BF37" s="52"/>
      <c r="BG37" s="52"/>
      <c r="BH37" s="51"/>
      <c r="BI37" s="173"/>
      <c r="BJ37" s="183"/>
      <c r="BK37" s="56"/>
      <c r="BL37" s="55"/>
      <c r="BM37" s="55">
        <v>30</v>
      </c>
      <c r="BN37" s="55"/>
      <c r="BO37" s="125"/>
      <c r="BP37" s="173" t="s">
        <v>116</v>
      </c>
      <c r="BQ37" s="174">
        <v>2</v>
      </c>
      <c r="BR37" s="45"/>
      <c r="BS37" s="46"/>
      <c r="BT37" s="55">
        <v>30</v>
      </c>
      <c r="BU37" s="55"/>
      <c r="BV37" s="125"/>
      <c r="BW37" s="173" t="s">
        <v>116</v>
      </c>
      <c r="BX37" s="174">
        <v>2</v>
      </c>
      <c r="BY37" s="39"/>
      <c r="BZ37" s="37"/>
      <c r="CA37" s="37"/>
      <c r="CB37" s="37"/>
      <c r="CC37" s="37"/>
      <c r="CD37" s="166"/>
      <c r="CE37" s="187"/>
      <c r="CF37" s="15"/>
    </row>
    <row r="38" spans="2:84" ht="16.5" customHeight="1" thickBot="1">
      <c r="B38" s="224" t="s">
        <v>31</v>
      </c>
      <c r="C38" s="225"/>
      <c r="D38" s="225"/>
      <c r="E38" s="226"/>
      <c r="F38" s="47"/>
      <c r="G38" s="57">
        <f aca="true" t="shared" si="17" ref="G38:M38">SUM(G27:G37)</f>
        <v>46</v>
      </c>
      <c r="H38" s="123">
        <f t="shared" si="17"/>
        <v>750</v>
      </c>
      <c r="I38" s="49">
        <f t="shared" si="17"/>
        <v>30</v>
      </c>
      <c r="J38" s="124">
        <f t="shared" si="17"/>
        <v>0</v>
      </c>
      <c r="K38" s="63">
        <f t="shared" si="17"/>
        <v>720</v>
      </c>
      <c r="L38" s="57">
        <f t="shared" si="17"/>
        <v>0</v>
      </c>
      <c r="M38" s="48">
        <f t="shared" si="17"/>
        <v>0</v>
      </c>
      <c r="N38" s="96"/>
      <c r="O38" s="63"/>
      <c r="P38" s="63"/>
      <c r="Q38" s="63"/>
      <c r="R38" s="63"/>
      <c r="S38" s="171"/>
      <c r="T38" s="172"/>
      <c r="U38" s="124"/>
      <c r="V38" s="63"/>
      <c r="W38" s="63"/>
      <c r="X38" s="63"/>
      <c r="Y38" s="63"/>
      <c r="Z38" s="171"/>
      <c r="AA38" s="171"/>
      <c r="AB38" s="49"/>
      <c r="AC38" s="63"/>
      <c r="AD38" s="63"/>
      <c r="AE38" s="63"/>
      <c r="AF38" s="63"/>
      <c r="AG38" s="171"/>
      <c r="AH38" s="171"/>
      <c r="AI38" s="49"/>
      <c r="AJ38" s="63"/>
      <c r="AK38" s="63"/>
      <c r="AL38" s="63"/>
      <c r="AM38" s="63"/>
      <c r="AN38" s="171"/>
      <c r="AO38" s="171"/>
      <c r="AP38" s="49"/>
      <c r="AQ38" s="63"/>
      <c r="AR38" s="57"/>
      <c r="AS38" s="63"/>
      <c r="AT38" s="63"/>
      <c r="AU38" s="171"/>
      <c r="AV38" s="171"/>
      <c r="AW38" s="49"/>
      <c r="AX38" s="63"/>
      <c r="AY38" s="63"/>
      <c r="AZ38" s="63"/>
      <c r="BA38" s="63"/>
      <c r="BB38" s="171"/>
      <c r="BC38" s="172"/>
      <c r="BD38" s="49"/>
      <c r="BE38" s="63"/>
      <c r="BF38" s="63"/>
      <c r="BG38" s="63"/>
      <c r="BH38" s="63"/>
      <c r="BI38" s="171"/>
      <c r="BJ38" s="171"/>
      <c r="BK38" s="49"/>
      <c r="BL38" s="63"/>
      <c r="BM38" s="63"/>
      <c r="BN38" s="63"/>
      <c r="BO38" s="63"/>
      <c r="BP38" s="171"/>
      <c r="BQ38" s="171"/>
      <c r="BR38" s="49"/>
      <c r="BS38" s="63"/>
      <c r="BT38" s="63"/>
      <c r="BU38" s="63"/>
      <c r="BV38" s="63"/>
      <c r="BW38" s="171"/>
      <c r="BX38" s="171"/>
      <c r="BY38" s="49"/>
      <c r="BZ38" s="63"/>
      <c r="CA38" s="63"/>
      <c r="CB38" s="63"/>
      <c r="CC38" s="63"/>
      <c r="CD38" s="171"/>
      <c r="CE38" s="172"/>
      <c r="CF38" s="13"/>
    </row>
    <row r="39" spans="2:84" ht="16.5" customHeight="1">
      <c r="B39" s="328" t="s">
        <v>53</v>
      </c>
      <c r="C39" s="132" t="s">
        <v>99</v>
      </c>
      <c r="D39" s="83" t="s">
        <v>44</v>
      </c>
      <c r="E39" s="85"/>
      <c r="F39" s="127">
        <f>G39</f>
        <v>42</v>
      </c>
      <c r="G39" s="165">
        <f aca="true" t="shared" si="18" ref="G39:G45">SUM(T39,AA39,AH39,AO39,AV39,BC39,BJ39,BQ39,BX39,CE39)</f>
        <v>42</v>
      </c>
      <c r="H39" s="151">
        <f aca="true" t="shared" si="19" ref="H39:H45">SUM(I39:M39)</f>
        <v>720</v>
      </c>
      <c r="I39" s="152">
        <f aca="true" t="shared" si="20" ref="I39:M43">SUM(N39,U39,AB39,AI39,AP39,AW39,BD39,BK39,BR39,BY39)</f>
        <v>0</v>
      </c>
      <c r="J39" s="152">
        <f t="shared" si="20"/>
        <v>0</v>
      </c>
      <c r="K39" s="152">
        <f t="shared" si="20"/>
        <v>720</v>
      </c>
      <c r="L39" s="152">
        <f t="shared" si="20"/>
        <v>0</v>
      </c>
      <c r="M39" s="153">
        <f t="shared" si="20"/>
        <v>0</v>
      </c>
      <c r="N39" s="34"/>
      <c r="O39" s="35"/>
      <c r="P39" s="55">
        <v>90</v>
      </c>
      <c r="Q39" s="55"/>
      <c r="R39" s="125"/>
      <c r="S39" s="173" t="s">
        <v>116</v>
      </c>
      <c r="T39" s="174">
        <v>5</v>
      </c>
      <c r="U39" s="56"/>
      <c r="V39" s="55"/>
      <c r="W39" s="55">
        <v>90</v>
      </c>
      <c r="X39" s="55"/>
      <c r="Y39" s="125"/>
      <c r="Z39" s="173" t="s">
        <v>116</v>
      </c>
      <c r="AA39" s="174">
        <v>5</v>
      </c>
      <c r="AB39" s="45"/>
      <c r="AC39" s="46"/>
      <c r="AD39" s="55">
        <v>90</v>
      </c>
      <c r="AE39" s="55"/>
      <c r="AF39" s="125"/>
      <c r="AG39" s="173" t="s">
        <v>116</v>
      </c>
      <c r="AH39" s="174">
        <v>5</v>
      </c>
      <c r="AI39" s="56"/>
      <c r="AJ39" s="55"/>
      <c r="AK39" s="55">
        <v>90</v>
      </c>
      <c r="AL39" s="55"/>
      <c r="AM39" s="125"/>
      <c r="AN39" s="173" t="s">
        <v>116</v>
      </c>
      <c r="AO39" s="174">
        <v>5</v>
      </c>
      <c r="AP39" s="34"/>
      <c r="AQ39" s="35"/>
      <c r="AR39" s="55">
        <v>90</v>
      </c>
      <c r="AS39" s="55"/>
      <c r="AT39" s="125"/>
      <c r="AU39" s="173" t="s">
        <v>116</v>
      </c>
      <c r="AV39" s="174">
        <v>5</v>
      </c>
      <c r="AW39" s="56"/>
      <c r="AX39" s="55"/>
      <c r="AY39" s="55">
        <v>90</v>
      </c>
      <c r="AZ39" s="55"/>
      <c r="BA39" s="125"/>
      <c r="BB39" s="173" t="s">
        <v>116</v>
      </c>
      <c r="BC39" s="174">
        <v>5</v>
      </c>
      <c r="BD39" s="45"/>
      <c r="BE39" s="46"/>
      <c r="BF39" s="55">
        <v>90</v>
      </c>
      <c r="BG39" s="55"/>
      <c r="BH39" s="125"/>
      <c r="BI39" s="173" t="s">
        <v>116</v>
      </c>
      <c r="BJ39" s="174">
        <v>6</v>
      </c>
      <c r="BK39" s="56"/>
      <c r="BL39" s="55"/>
      <c r="BM39" s="55">
        <v>90</v>
      </c>
      <c r="BN39" s="55"/>
      <c r="BO39" s="125"/>
      <c r="BP39" s="173" t="s">
        <v>116</v>
      </c>
      <c r="BQ39" s="174">
        <v>6</v>
      </c>
      <c r="BR39" s="38"/>
      <c r="BS39" s="37"/>
      <c r="BT39" s="37"/>
      <c r="BU39" s="37"/>
      <c r="BV39" s="37"/>
      <c r="BW39" s="166"/>
      <c r="BX39" s="167"/>
      <c r="BY39" s="39"/>
      <c r="BZ39" s="37"/>
      <c r="CA39" s="37"/>
      <c r="CB39" s="37"/>
      <c r="CC39" s="37"/>
      <c r="CD39" s="166"/>
      <c r="CE39" s="187"/>
      <c r="CF39" s="15"/>
    </row>
    <row r="40" spans="2:84" ht="16.5" customHeight="1">
      <c r="B40" s="300"/>
      <c r="C40" s="324" t="s">
        <v>101</v>
      </c>
      <c r="D40" s="302" t="s">
        <v>97</v>
      </c>
      <c r="E40" s="303"/>
      <c r="F40" s="127"/>
      <c r="G40" s="165">
        <f t="shared" si="18"/>
        <v>2</v>
      </c>
      <c r="H40" s="151">
        <f t="shared" si="19"/>
        <v>30</v>
      </c>
      <c r="I40" s="152">
        <f t="shared" si="20"/>
        <v>30</v>
      </c>
      <c r="J40" s="152">
        <f t="shared" si="20"/>
        <v>0</v>
      </c>
      <c r="K40" s="152">
        <f t="shared" si="20"/>
        <v>0</v>
      </c>
      <c r="L40" s="152">
        <f t="shared" si="20"/>
        <v>0</v>
      </c>
      <c r="M40" s="153">
        <f t="shared" si="20"/>
        <v>0</v>
      </c>
      <c r="N40" s="34">
        <v>15</v>
      </c>
      <c r="O40" s="35"/>
      <c r="P40" s="55"/>
      <c r="Q40" s="55"/>
      <c r="R40" s="125"/>
      <c r="S40" s="173" t="s">
        <v>116</v>
      </c>
      <c r="T40" s="174">
        <v>1</v>
      </c>
      <c r="U40" s="56">
        <v>15</v>
      </c>
      <c r="V40" s="55"/>
      <c r="W40" s="55"/>
      <c r="X40" s="55"/>
      <c r="Y40" s="125"/>
      <c r="Z40" s="173" t="s">
        <v>116</v>
      </c>
      <c r="AA40" s="174">
        <v>1</v>
      </c>
      <c r="AB40" s="43"/>
      <c r="AC40" s="41"/>
      <c r="AD40" s="41"/>
      <c r="AE40" s="41"/>
      <c r="AF40" s="37"/>
      <c r="AG40" s="166"/>
      <c r="AH40" s="174"/>
      <c r="AI40" s="43"/>
      <c r="AJ40" s="41"/>
      <c r="AK40" s="41"/>
      <c r="AL40" s="41"/>
      <c r="AM40" s="37"/>
      <c r="AN40" s="166"/>
      <c r="AO40" s="174"/>
      <c r="AP40" s="43"/>
      <c r="AQ40" s="41"/>
      <c r="AR40" s="52"/>
      <c r="AS40" s="52"/>
      <c r="AT40" s="51"/>
      <c r="AU40" s="173"/>
      <c r="AV40" s="174"/>
      <c r="AW40" s="50"/>
      <c r="AX40" s="52"/>
      <c r="AY40" s="52"/>
      <c r="AZ40" s="52"/>
      <c r="BA40" s="52"/>
      <c r="BB40" s="173"/>
      <c r="BC40" s="174"/>
      <c r="BD40" s="50"/>
      <c r="BE40" s="52"/>
      <c r="BF40" s="52"/>
      <c r="BG40" s="52"/>
      <c r="BH40" s="52"/>
      <c r="BI40" s="173"/>
      <c r="BJ40" s="174"/>
      <c r="BK40" s="50"/>
      <c r="BL40" s="52"/>
      <c r="BM40" s="52"/>
      <c r="BN40" s="52"/>
      <c r="BO40" s="51"/>
      <c r="BP40" s="178"/>
      <c r="BQ40" s="174"/>
      <c r="BR40" s="44"/>
      <c r="BS40" s="41"/>
      <c r="BT40" s="41"/>
      <c r="BU40" s="41"/>
      <c r="BV40" s="37"/>
      <c r="BW40" s="166"/>
      <c r="BX40" s="167"/>
      <c r="BY40" s="43"/>
      <c r="BZ40" s="41"/>
      <c r="CA40" s="41"/>
      <c r="CB40" s="41"/>
      <c r="CC40" s="41"/>
      <c r="CD40" s="168"/>
      <c r="CE40" s="187"/>
      <c r="CF40" s="15"/>
    </row>
    <row r="41" spans="2:84" ht="16.5" customHeight="1">
      <c r="B41" s="300"/>
      <c r="C41" s="322"/>
      <c r="D41" s="309"/>
      <c r="E41" s="323"/>
      <c r="F41" s="127"/>
      <c r="G41" s="165">
        <f t="shared" si="18"/>
        <v>12</v>
      </c>
      <c r="H41" s="151">
        <f t="shared" si="19"/>
        <v>180</v>
      </c>
      <c r="I41" s="152">
        <f t="shared" si="20"/>
        <v>0</v>
      </c>
      <c r="J41" s="152">
        <f t="shared" si="20"/>
        <v>0</v>
      </c>
      <c r="K41" s="152">
        <f t="shared" si="20"/>
        <v>180</v>
      </c>
      <c r="L41" s="152">
        <f t="shared" si="20"/>
        <v>0</v>
      </c>
      <c r="M41" s="153">
        <f t="shared" si="20"/>
        <v>0</v>
      </c>
      <c r="N41" s="34"/>
      <c r="O41" s="35"/>
      <c r="P41" s="55">
        <v>45</v>
      </c>
      <c r="Q41" s="55"/>
      <c r="R41" s="125"/>
      <c r="S41" s="173" t="s">
        <v>116</v>
      </c>
      <c r="T41" s="174">
        <v>3</v>
      </c>
      <c r="U41" s="56"/>
      <c r="V41" s="55"/>
      <c r="W41" s="55">
        <v>45</v>
      </c>
      <c r="X41" s="55"/>
      <c r="Y41" s="125"/>
      <c r="Z41" s="173" t="s">
        <v>116</v>
      </c>
      <c r="AA41" s="174">
        <v>3</v>
      </c>
      <c r="AB41" s="34"/>
      <c r="AC41" s="35"/>
      <c r="AD41" s="55">
        <v>45</v>
      </c>
      <c r="AE41" s="55"/>
      <c r="AF41" s="125"/>
      <c r="AG41" s="173" t="s">
        <v>116</v>
      </c>
      <c r="AH41" s="174">
        <v>3</v>
      </c>
      <c r="AI41" s="56"/>
      <c r="AJ41" s="55"/>
      <c r="AK41" s="55">
        <v>45</v>
      </c>
      <c r="AL41" s="55"/>
      <c r="AM41" s="125"/>
      <c r="AN41" s="173" t="s">
        <v>116</v>
      </c>
      <c r="AO41" s="174">
        <v>3</v>
      </c>
      <c r="AP41" s="43"/>
      <c r="AQ41" s="41"/>
      <c r="AR41" s="41"/>
      <c r="AS41" s="41"/>
      <c r="AT41" s="37"/>
      <c r="AU41" s="166"/>
      <c r="AV41" s="174"/>
      <c r="AW41" s="50"/>
      <c r="AX41" s="52"/>
      <c r="AY41" s="52"/>
      <c r="AZ41" s="52"/>
      <c r="BA41" s="52"/>
      <c r="BB41" s="173"/>
      <c r="BC41" s="174"/>
      <c r="BD41" s="50"/>
      <c r="BE41" s="52"/>
      <c r="BF41" s="52"/>
      <c r="BG41" s="52"/>
      <c r="BH41" s="52"/>
      <c r="BI41" s="173"/>
      <c r="BJ41" s="174"/>
      <c r="BK41" s="50"/>
      <c r="BL41" s="52"/>
      <c r="BM41" s="52"/>
      <c r="BN41" s="52"/>
      <c r="BO41" s="51"/>
      <c r="BP41" s="178"/>
      <c r="BQ41" s="174"/>
      <c r="BR41" s="44"/>
      <c r="BS41" s="41"/>
      <c r="BT41" s="41"/>
      <c r="BU41" s="41"/>
      <c r="BV41" s="37"/>
      <c r="BW41" s="166"/>
      <c r="BX41" s="167"/>
      <c r="BY41" s="43"/>
      <c r="BZ41" s="41"/>
      <c r="CA41" s="41"/>
      <c r="CB41" s="41"/>
      <c r="CC41" s="41"/>
      <c r="CD41" s="168"/>
      <c r="CE41" s="187"/>
      <c r="CF41" s="15"/>
    </row>
    <row r="42" spans="2:84" ht="15.75" customHeight="1">
      <c r="B42" s="300"/>
      <c r="C42" s="27" t="s">
        <v>102</v>
      </c>
      <c r="D42" s="307" t="s">
        <v>117</v>
      </c>
      <c r="E42" s="308"/>
      <c r="F42" s="127"/>
      <c r="G42" s="165">
        <f t="shared" si="18"/>
        <v>7</v>
      </c>
      <c r="H42" s="151">
        <f t="shared" si="19"/>
        <v>90</v>
      </c>
      <c r="I42" s="152">
        <f t="shared" si="20"/>
        <v>0</v>
      </c>
      <c r="J42" s="152">
        <f t="shared" si="20"/>
        <v>0</v>
      </c>
      <c r="K42" s="152">
        <f t="shared" si="20"/>
        <v>90</v>
      </c>
      <c r="L42" s="152">
        <f t="shared" si="20"/>
        <v>0</v>
      </c>
      <c r="M42" s="153">
        <f t="shared" si="20"/>
        <v>0</v>
      </c>
      <c r="N42" s="56"/>
      <c r="O42" s="55"/>
      <c r="P42" s="55">
        <v>30</v>
      </c>
      <c r="Q42" s="55"/>
      <c r="R42" s="125"/>
      <c r="S42" s="216" t="s">
        <v>116</v>
      </c>
      <c r="T42" s="174">
        <v>3</v>
      </c>
      <c r="U42" s="56"/>
      <c r="V42" s="55"/>
      <c r="W42" s="55">
        <v>30</v>
      </c>
      <c r="X42" s="55"/>
      <c r="Y42" s="125"/>
      <c r="Z42" s="173" t="s">
        <v>116</v>
      </c>
      <c r="AA42" s="174">
        <v>2</v>
      </c>
      <c r="AB42" s="56"/>
      <c r="AC42" s="55"/>
      <c r="AD42" s="55">
        <v>30</v>
      </c>
      <c r="AE42" s="55"/>
      <c r="AF42" s="125"/>
      <c r="AG42" s="173" t="s">
        <v>116</v>
      </c>
      <c r="AH42" s="174">
        <v>2</v>
      </c>
      <c r="AI42" s="43"/>
      <c r="AJ42" s="41"/>
      <c r="AK42" s="52"/>
      <c r="AL42" s="52"/>
      <c r="AM42" s="51"/>
      <c r="AN42" s="173"/>
      <c r="AO42" s="183"/>
      <c r="AP42" s="43"/>
      <c r="AQ42" s="41"/>
      <c r="AR42" s="52"/>
      <c r="AS42" s="52"/>
      <c r="AT42" s="51"/>
      <c r="AU42" s="173"/>
      <c r="AV42" s="183"/>
      <c r="AW42" s="50"/>
      <c r="AX42" s="52"/>
      <c r="AY42" s="52"/>
      <c r="AZ42" s="52"/>
      <c r="BA42" s="52"/>
      <c r="BB42" s="173"/>
      <c r="BC42" s="174"/>
      <c r="BD42" s="43"/>
      <c r="BE42" s="41"/>
      <c r="BF42" s="52"/>
      <c r="BG42" s="52"/>
      <c r="BH42" s="51"/>
      <c r="BI42" s="173"/>
      <c r="BJ42" s="183"/>
      <c r="BK42" s="50"/>
      <c r="BL42" s="52"/>
      <c r="BM42" s="52"/>
      <c r="BN42" s="52"/>
      <c r="BO42" s="51"/>
      <c r="BP42" s="178"/>
      <c r="BQ42" s="174"/>
      <c r="BR42" s="44"/>
      <c r="BS42" s="41"/>
      <c r="BT42" s="41"/>
      <c r="BU42" s="41"/>
      <c r="BV42" s="37"/>
      <c r="BW42" s="166"/>
      <c r="BX42" s="167"/>
      <c r="BY42" s="43"/>
      <c r="BZ42" s="41"/>
      <c r="CA42" s="41"/>
      <c r="CB42" s="41"/>
      <c r="CC42" s="41"/>
      <c r="CD42" s="168"/>
      <c r="CE42" s="187"/>
      <c r="CF42" s="15"/>
    </row>
    <row r="43" spans="2:84" ht="16.5" customHeight="1">
      <c r="B43" s="300"/>
      <c r="C43" s="27" t="s">
        <v>103</v>
      </c>
      <c r="D43" s="315" t="s">
        <v>42</v>
      </c>
      <c r="E43" s="316"/>
      <c r="F43" s="128"/>
      <c r="G43" s="165">
        <f t="shared" si="18"/>
        <v>10</v>
      </c>
      <c r="H43" s="151">
        <f t="shared" si="19"/>
        <v>180</v>
      </c>
      <c r="I43" s="152">
        <f t="shared" si="20"/>
        <v>0</v>
      </c>
      <c r="J43" s="152">
        <f t="shared" si="20"/>
        <v>0</v>
      </c>
      <c r="K43" s="152">
        <f t="shared" si="20"/>
        <v>180</v>
      </c>
      <c r="L43" s="152">
        <f t="shared" si="20"/>
        <v>0</v>
      </c>
      <c r="M43" s="153">
        <f t="shared" si="20"/>
        <v>0</v>
      </c>
      <c r="N43" s="34"/>
      <c r="O43" s="35"/>
      <c r="P43" s="55">
        <v>90</v>
      </c>
      <c r="Q43" s="55"/>
      <c r="R43" s="125"/>
      <c r="S43" s="173" t="s">
        <v>116</v>
      </c>
      <c r="T43" s="174">
        <v>5</v>
      </c>
      <c r="U43" s="56"/>
      <c r="V43" s="55"/>
      <c r="W43" s="55">
        <v>90</v>
      </c>
      <c r="X43" s="55"/>
      <c r="Y43" s="125"/>
      <c r="Z43" s="173" t="s">
        <v>116</v>
      </c>
      <c r="AA43" s="174">
        <v>5</v>
      </c>
      <c r="AB43" s="43"/>
      <c r="AC43" s="41"/>
      <c r="AD43" s="41"/>
      <c r="AE43" s="41"/>
      <c r="AF43" s="37"/>
      <c r="AG43" s="166"/>
      <c r="AH43" s="175"/>
      <c r="AI43" s="40"/>
      <c r="AJ43" s="41"/>
      <c r="AK43" s="41"/>
      <c r="AL43" s="41"/>
      <c r="AM43" s="41"/>
      <c r="AN43" s="168"/>
      <c r="AO43" s="167"/>
      <c r="AP43" s="43"/>
      <c r="AQ43" s="41"/>
      <c r="AR43" s="41"/>
      <c r="AS43" s="41"/>
      <c r="AT43" s="37"/>
      <c r="AU43" s="166"/>
      <c r="AV43" s="175"/>
      <c r="AW43" s="40"/>
      <c r="AX43" s="41"/>
      <c r="AY43" s="41"/>
      <c r="AZ43" s="41"/>
      <c r="BA43" s="41"/>
      <c r="BB43" s="168"/>
      <c r="BC43" s="167"/>
      <c r="BD43" s="43"/>
      <c r="BE43" s="41"/>
      <c r="BF43" s="41"/>
      <c r="BG43" s="41"/>
      <c r="BH43" s="37"/>
      <c r="BI43" s="166"/>
      <c r="BJ43" s="175"/>
      <c r="BK43" s="40"/>
      <c r="BL43" s="41"/>
      <c r="BM43" s="41"/>
      <c r="BN43" s="41"/>
      <c r="BO43" s="37"/>
      <c r="BP43" s="177"/>
      <c r="BQ43" s="165"/>
      <c r="BR43" s="44"/>
      <c r="BS43" s="41"/>
      <c r="BT43" s="41"/>
      <c r="BU43" s="41"/>
      <c r="BV43" s="37"/>
      <c r="BW43" s="166"/>
      <c r="BX43" s="175"/>
      <c r="BY43" s="40"/>
      <c r="BZ43" s="41"/>
      <c r="CA43" s="41"/>
      <c r="CB43" s="41"/>
      <c r="CC43" s="41"/>
      <c r="CD43" s="168"/>
      <c r="CE43" s="187"/>
      <c r="CF43" s="15"/>
    </row>
    <row r="44" spans="2:84" ht="16.5" customHeight="1">
      <c r="B44" s="300"/>
      <c r="C44" s="27" t="s">
        <v>147</v>
      </c>
      <c r="D44" s="126" t="s">
        <v>127</v>
      </c>
      <c r="E44" s="88"/>
      <c r="F44" s="128"/>
      <c r="G44" s="165">
        <f t="shared" si="18"/>
        <v>9</v>
      </c>
      <c r="H44" s="151">
        <f t="shared" si="19"/>
        <v>180</v>
      </c>
      <c r="I44" s="152">
        <f aca="true" t="shared" si="21" ref="I44:M45">SUM(N44,U44,AB44,AI44,AP44,AW44,BD44,BK44,BR44,BY44)</f>
        <v>0</v>
      </c>
      <c r="J44" s="152">
        <f t="shared" si="21"/>
        <v>0</v>
      </c>
      <c r="K44" s="152">
        <f t="shared" si="21"/>
        <v>180</v>
      </c>
      <c r="L44" s="152">
        <f t="shared" si="21"/>
        <v>0</v>
      </c>
      <c r="M44" s="153">
        <f t="shared" si="21"/>
        <v>0</v>
      </c>
      <c r="N44" s="43"/>
      <c r="O44" s="41"/>
      <c r="P44" s="41"/>
      <c r="Q44" s="41"/>
      <c r="R44" s="37"/>
      <c r="S44" s="166"/>
      <c r="T44" s="175"/>
      <c r="U44" s="40"/>
      <c r="V44" s="41"/>
      <c r="W44" s="41"/>
      <c r="X44" s="41"/>
      <c r="Y44" s="41"/>
      <c r="Z44" s="168"/>
      <c r="AA44" s="167"/>
      <c r="AB44" s="42"/>
      <c r="AC44" s="35"/>
      <c r="AD44" s="55">
        <v>90</v>
      </c>
      <c r="AE44" s="55"/>
      <c r="AF44" s="125"/>
      <c r="AG44" s="173" t="s">
        <v>116</v>
      </c>
      <c r="AH44" s="174">
        <v>4</v>
      </c>
      <c r="AI44" s="56"/>
      <c r="AJ44" s="55"/>
      <c r="AK44" s="55">
        <v>90</v>
      </c>
      <c r="AL44" s="55"/>
      <c r="AM44" s="125"/>
      <c r="AN44" s="173" t="s">
        <v>116</v>
      </c>
      <c r="AO44" s="174">
        <v>5</v>
      </c>
      <c r="AP44" s="43"/>
      <c r="AQ44" s="41"/>
      <c r="AR44" s="41"/>
      <c r="AS44" s="41"/>
      <c r="AT44" s="37"/>
      <c r="AU44" s="166"/>
      <c r="AV44" s="175"/>
      <c r="AW44" s="40"/>
      <c r="AX44" s="41"/>
      <c r="AY44" s="41"/>
      <c r="AZ44" s="41"/>
      <c r="BA44" s="41"/>
      <c r="BB44" s="168"/>
      <c r="BC44" s="167"/>
      <c r="BD44" s="43"/>
      <c r="BE44" s="41"/>
      <c r="BF44" s="52"/>
      <c r="BG44" s="52"/>
      <c r="BH44" s="51"/>
      <c r="BI44" s="173"/>
      <c r="BJ44" s="185"/>
      <c r="BK44" s="37"/>
      <c r="BL44" s="52"/>
      <c r="BM44" s="52"/>
      <c r="BN44" s="52"/>
      <c r="BO44" s="51"/>
      <c r="BP44" s="178"/>
      <c r="BQ44" s="174"/>
      <c r="BR44" s="44"/>
      <c r="BS44" s="41"/>
      <c r="BT44" s="41"/>
      <c r="BU44" s="41"/>
      <c r="BV44" s="37"/>
      <c r="BW44" s="166"/>
      <c r="BX44" s="175"/>
      <c r="BY44" s="40"/>
      <c r="BZ44" s="41"/>
      <c r="CA44" s="41"/>
      <c r="CB44" s="41"/>
      <c r="CC44" s="41"/>
      <c r="CD44" s="168"/>
      <c r="CE44" s="187"/>
      <c r="CF44" s="15"/>
    </row>
    <row r="45" spans="2:84" ht="16.5" customHeight="1" thickBot="1">
      <c r="B45" s="300"/>
      <c r="C45" s="27" t="s">
        <v>104</v>
      </c>
      <c r="D45" s="83" t="s">
        <v>43</v>
      </c>
      <c r="E45" s="84"/>
      <c r="F45" s="127">
        <f>G45</f>
        <v>13</v>
      </c>
      <c r="G45" s="165">
        <f t="shared" si="18"/>
        <v>13</v>
      </c>
      <c r="H45" s="151">
        <f t="shared" si="19"/>
        <v>240</v>
      </c>
      <c r="I45" s="152">
        <f t="shared" si="21"/>
        <v>0</v>
      </c>
      <c r="J45" s="152">
        <f t="shared" si="21"/>
        <v>0</v>
      </c>
      <c r="K45" s="152">
        <f t="shared" si="21"/>
        <v>240</v>
      </c>
      <c r="L45" s="152">
        <f t="shared" si="21"/>
        <v>0</v>
      </c>
      <c r="M45" s="153">
        <f t="shared" si="21"/>
        <v>0</v>
      </c>
      <c r="N45" s="39"/>
      <c r="O45" s="37"/>
      <c r="P45" s="37"/>
      <c r="Q45" s="37"/>
      <c r="R45" s="37"/>
      <c r="S45" s="166"/>
      <c r="T45" s="167"/>
      <c r="U45" s="40"/>
      <c r="V45" s="41"/>
      <c r="W45" s="41"/>
      <c r="X45" s="41"/>
      <c r="Y45" s="37"/>
      <c r="Z45" s="177"/>
      <c r="AA45" s="165"/>
      <c r="AB45" s="43"/>
      <c r="AC45" s="41"/>
      <c r="AD45" s="41"/>
      <c r="AE45" s="41"/>
      <c r="AF45" s="37"/>
      <c r="AG45" s="166"/>
      <c r="AH45" s="175"/>
      <c r="AI45" s="40"/>
      <c r="AJ45" s="41"/>
      <c r="AK45" s="41"/>
      <c r="AL45" s="41"/>
      <c r="AM45" s="37"/>
      <c r="AN45" s="177"/>
      <c r="AO45" s="165"/>
      <c r="AP45" s="45"/>
      <c r="AQ45" s="46"/>
      <c r="AR45" s="55">
        <v>60</v>
      </c>
      <c r="AS45" s="55"/>
      <c r="AT45" s="125"/>
      <c r="AU45" s="216" t="s">
        <v>116</v>
      </c>
      <c r="AV45" s="174">
        <v>4</v>
      </c>
      <c r="AW45" s="56"/>
      <c r="AX45" s="55"/>
      <c r="AY45" s="55">
        <v>60</v>
      </c>
      <c r="AZ45" s="55"/>
      <c r="BA45" s="125"/>
      <c r="BB45" s="173" t="s">
        <v>116</v>
      </c>
      <c r="BC45" s="174">
        <v>3</v>
      </c>
      <c r="BD45" s="45"/>
      <c r="BE45" s="46"/>
      <c r="BF45" s="55">
        <v>60</v>
      </c>
      <c r="BG45" s="55"/>
      <c r="BH45" s="125"/>
      <c r="BI45" s="173" t="s">
        <v>116</v>
      </c>
      <c r="BJ45" s="174">
        <v>3</v>
      </c>
      <c r="BK45" s="56"/>
      <c r="BL45" s="55"/>
      <c r="BM45" s="55">
        <v>60</v>
      </c>
      <c r="BN45" s="55"/>
      <c r="BO45" s="125"/>
      <c r="BP45" s="173" t="s">
        <v>116</v>
      </c>
      <c r="BQ45" s="174">
        <v>3</v>
      </c>
      <c r="BR45" s="44"/>
      <c r="BS45" s="41"/>
      <c r="BT45" s="41"/>
      <c r="BU45" s="41"/>
      <c r="BV45" s="37"/>
      <c r="BW45" s="166"/>
      <c r="BX45" s="175"/>
      <c r="BY45" s="40"/>
      <c r="BZ45" s="41"/>
      <c r="CA45" s="41"/>
      <c r="CB45" s="41"/>
      <c r="CC45" s="41"/>
      <c r="CD45" s="168"/>
      <c r="CE45" s="187"/>
      <c r="CF45" s="15"/>
    </row>
    <row r="46" spans="2:84" ht="16.5" customHeight="1" thickBot="1">
      <c r="B46" s="224" t="s">
        <v>54</v>
      </c>
      <c r="C46" s="225"/>
      <c r="D46" s="225"/>
      <c r="E46" s="226"/>
      <c r="F46" s="47"/>
      <c r="G46" s="57">
        <f aca="true" t="shared" si="22" ref="G46:M46">SUM(G39:G45)</f>
        <v>95</v>
      </c>
      <c r="H46" s="123">
        <f t="shared" si="22"/>
        <v>1620</v>
      </c>
      <c r="I46" s="49">
        <f t="shared" si="22"/>
        <v>30</v>
      </c>
      <c r="J46" s="57">
        <f t="shared" si="22"/>
        <v>0</v>
      </c>
      <c r="K46" s="57">
        <f t="shared" si="22"/>
        <v>1590</v>
      </c>
      <c r="L46" s="57">
        <f t="shared" si="22"/>
        <v>0</v>
      </c>
      <c r="M46" s="124">
        <f t="shared" si="22"/>
        <v>0</v>
      </c>
      <c r="N46" s="49"/>
      <c r="O46" s="63"/>
      <c r="P46" s="63"/>
      <c r="Q46" s="63"/>
      <c r="R46" s="63"/>
      <c r="S46" s="171"/>
      <c r="T46" s="172"/>
      <c r="U46" s="124"/>
      <c r="V46" s="63"/>
      <c r="W46" s="63"/>
      <c r="X46" s="63"/>
      <c r="Y46" s="63"/>
      <c r="Z46" s="171"/>
      <c r="AA46" s="171"/>
      <c r="AB46" s="49"/>
      <c r="AC46" s="63"/>
      <c r="AD46" s="63"/>
      <c r="AE46" s="63"/>
      <c r="AF46" s="63"/>
      <c r="AG46" s="171"/>
      <c r="AH46" s="171"/>
      <c r="AI46" s="49"/>
      <c r="AJ46" s="63"/>
      <c r="AK46" s="63"/>
      <c r="AL46" s="63"/>
      <c r="AM46" s="63"/>
      <c r="AN46" s="171"/>
      <c r="AO46" s="171"/>
      <c r="AP46" s="49"/>
      <c r="AQ46" s="63"/>
      <c r="AR46" s="63"/>
      <c r="AS46" s="63"/>
      <c r="AT46" s="63"/>
      <c r="AU46" s="171"/>
      <c r="AV46" s="171"/>
      <c r="AW46" s="49"/>
      <c r="AX46" s="63"/>
      <c r="AY46" s="63"/>
      <c r="AZ46" s="63"/>
      <c r="BA46" s="63"/>
      <c r="BB46" s="171"/>
      <c r="BC46" s="172"/>
      <c r="BD46" s="49"/>
      <c r="BE46" s="63"/>
      <c r="BF46" s="63"/>
      <c r="BG46" s="63"/>
      <c r="BH46" s="63"/>
      <c r="BI46" s="171"/>
      <c r="BJ46" s="171"/>
      <c r="BK46" s="49"/>
      <c r="BL46" s="63"/>
      <c r="BM46" s="63"/>
      <c r="BN46" s="63"/>
      <c r="BO46" s="63"/>
      <c r="BP46" s="171"/>
      <c r="BQ46" s="171"/>
      <c r="BR46" s="49"/>
      <c r="BS46" s="63"/>
      <c r="BT46" s="63"/>
      <c r="BU46" s="63"/>
      <c r="BV46" s="63"/>
      <c r="BW46" s="171"/>
      <c r="BX46" s="171"/>
      <c r="BY46" s="49"/>
      <c r="BZ46" s="63"/>
      <c r="CA46" s="63"/>
      <c r="CB46" s="63"/>
      <c r="CC46" s="63"/>
      <c r="CD46" s="171"/>
      <c r="CE46" s="172"/>
      <c r="CF46" s="13"/>
    </row>
    <row r="47" spans="2:84" ht="25.5" customHeight="1" thickBot="1">
      <c r="B47" s="224" t="s">
        <v>16</v>
      </c>
      <c r="C47" s="225"/>
      <c r="D47" s="225"/>
      <c r="E47" s="226"/>
      <c r="F47" s="64"/>
      <c r="G47" s="63">
        <f aca="true" t="shared" si="23" ref="G47:M47">SUM(G26,G38,G46)</f>
        <v>175</v>
      </c>
      <c r="H47" s="63">
        <f t="shared" si="23"/>
        <v>2880</v>
      </c>
      <c r="I47" s="63">
        <f t="shared" si="23"/>
        <v>495</v>
      </c>
      <c r="J47" s="63">
        <f t="shared" si="23"/>
        <v>0</v>
      </c>
      <c r="K47" s="63">
        <f t="shared" si="23"/>
        <v>2310</v>
      </c>
      <c r="L47" s="63">
        <f t="shared" si="23"/>
        <v>75</v>
      </c>
      <c r="M47" s="63">
        <f t="shared" si="23"/>
        <v>0</v>
      </c>
      <c r="N47" s="49">
        <f>SUM(N15:N46)</f>
        <v>60</v>
      </c>
      <c r="O47" s="124">
        <f>SUM(O15:O46)</f>
        <v>0</v>
      </c>
      <c r="P47" s="57">
        <f>SUM(P15:P46)</f>
        <v>405</v>
      </c>
      <c r="Q47" s="57">
        <f>SUM(Q15:Q46)</f>
        <v>0</v>
      </c>
      <c r="R47" s="96">
        <f>SUM(R15:R46)</f>
        <v>0</v>
      </c>
      <c r="S47" s="176"/>
      <c r="T47" s="172">
        <f aca="true" t="shared" si="24" ref="T47:Y47">SUM(T15:T46)</f>
        <v>30</v>
      </c>
      <c r="U47" s="123">
        <f t="shared" si="24"/>
        <v>45</v>
      </c>
      <c r="V47" s="57">
        <f t="shared" si="24"/>
        <v>0</v>
      </c>
      <c r="W47" s="57">
        <f t="shared" si="24"/>
        <v>405</v>
      </c>
      <c r="X47" s="124">
        <f t="shared" si="24"/>
        <v>0</v>
      </c>
      <c r="Y47" s="57">
        <f t="shared" si="24"/>
        <v>0</v>
      </c>
      <c r="Z47" s="181"/>
      <c r="AA47" s="182">
        <f aca="true" t="shared" si="25" ref="AA47:AF47">SUM(AA15:AA46)</f>
        <v>28</v>
      </c>
      <c r="AB47" s="123">
        <f t="shared" si="25"/>
        <v>75</v>
      </c>
      <c r="AC47" s="63">
        <f t="shared" si="25"/>
        <v>0</v>
      </c>
      <c r="AD47" s="63">
        <f t="shared" si="25"/>
        <v>405</v>
      </c>
      <c r="AE47" s="57">
        <f t="shared" si="25"/>
        <v>15</v>
      </c>
      <c r="AF47" s="57">
        <f t="shared" si="25"/>
        <v>0</v>
      </c>
      <c r="AG47" s="181"/>
      <c r="AH47" s="182">
        <f aca="true" t="shared" si="26" ref="AH47:AM47">SUM(AH15:AH46)</f>
        <v>28</v>
      </c>
      <c r="AI47" s="123">
        <f t="shared" si="26"/>
        <v>60</v>
      </c>
      <c r="AJ47" s="63">
        <f t="shared" si="26"/>
        <v>0</v>
      </c>
      <c r="AK47" s="57">
        <f t="shared" si="26"/>
        <v>375</v>
      </c>
      <c r="AL47" s="124">
        <f t="shared" si="26"/>
        <v>45</v>
      </c>
      <c r="AM47" s="57">
        <f t="shared" si="26"/>
        <v>0</v>
      </c>
      <c r="AN47" s="176"/>
      <c r="AO47" s="172">
        <f aca="true" t="shared" si="27" ref="AO47:AT47">SUM(AO15:AO46)</f>
        <v>28</v>
      </c>
      <c r="AP47" s="49">
        <f t="shared" si="27"/>
        <v>60</v>
      </c>
      <c r="AQ47" s="57">
        <f t="shared" si="27"/>
        <v>0</v>
      </c>
      <c r="AR47" s="57">
        <f t="shared" si="27"/>
        <v>150</v>
      </c>
      <c r="AS47" s="57">
        <f t="shared" si="27"/>
        <v>15</v>
      </c>
      <c r="AT47" s="96">
        <f t="shared" si="27"/>
        <v>0</v>
      </c>
      <c r="AU47" s="176"/>
      <c r="AV47" s="172">
        <f aca="true" t="shared" si="28" ref="AV47:BA47">SUM(AV15:AV46)</f>
        <v>14</v>
      </c>
      <c r="AW47" s="123">
        <f t="shared" si="28"/>
        <v>30</v>
      </c>
      <c r="AX47" s="63">
        <f t="shared" si="28"/>
        <v>0</v>
      </c>
      <c r="AY47" s="57">
        <f t="shared" si="28"/>
        <v>180</v>
      </c>
      <c r="AZ47" s="57">
        <f t="shared" si="28"/>
        <v>0</v>
      </c>
      <c r="BA47" s="96">
        <f t="shared" si="28"/>
        <v>0</v>
      </c>
      <c r="BB47" s="176"/>
      <c r="BC47" s="172">
        <f aca="true" t="shared" si="29" ref="BC47:BH47">SUM(BC15:BC46)</f>
        <v>12</v>
      </c>
      <c r="BD47" s="49">
        <f t="shared" si="29"/>
        <v>60</v>
      </c>
      <c r="BE47" s="124">
        <f t="shared" si="29"/>
        <v>0</v>
      </c>
      <c r="BF47" s="63">
        <f t="shared" si="29"/>
        <v>180</v>
      </c>
      <c r="BG47" s="57">
        <f t="shared" si="29"/>
        <v>0</v>
      </c>
      <c r="BH47" s="57">
        <f t="shared" si="29"/>
        <v>0</v>
      </c>
      <c r="BI47" s="171"/>
      <c r="BJ47" s="172">
        <f aca="true" t="shared" si="30" ref="BJ47:BO47">SUM(BJ15:BJ46)</f>
        <v>15</v>
      </c>
      <c r="BK47" s="123">
        <f t="shared" si="30"/>
        <v>90</v>
      </c>
      <c r="BL47" s="57">
        <f t="shared" si="30"/>
        <v>0</v>
      </c>
      <c r="BM47" s="57">
        <f t="shared" si="30"/>
        <v>180</v>
      </c>
      <c r="BN47" s="57">
        <f t="shared" si="30"/>
        <v>0</v>
      </c>
      <c r="BO47" s="57">
        <f t="shared" si="30"/>
        <v>0</v>
      </c>
      <c r="BP47" s="171"/>
      <c r="BQ47" s="172">
        <f aca="true" t="shared" si="31" ref="BQ47:BV47">SUM(BQ15:BQ46)</f>
        <v>17</v>
      </c>
      <c r="BR47" s="49">
        <f t="shared" si="31"/>
        <v>15</v>
      </c>
      <c r="BS47" s="124">
        <f t="shared" si="31"/>
        <v>0</v>
      </c>
      <c r="BT47" s="57">
        <f t="shared" si="31"/>
        <v>30</v>
      </c>
      <c r="BU47" s="57">
        <f t="shared" si="31"/>
        <v>0</v>
      </c>
      <c r="BV47" s="57">
        <f t="shared" si="31"/>
        <v>0</v>
      </c>
      <c r="BW47" s="171"/>
      <c r="BX47" s="172">
        <f aca="true" t="shared" si="32" ref="BX47:CC47">SUM(BX15:BX46)</f>
        <v>3</v>
      </c>
      <c r="BY47" s="49">
        <f t="shared" si="32"/>
        <v>0</v>
      </c>
      <c r="BZ47" s="124">
        <f t="shared" si="32"/>
        <v>0</v>
      </c>
      <c r="CA47" s="57">
        <f t="shared" si="32"/>
        <v>0</v>
      </c>
      <c r="CB47" s="57">
        <f t="shared" si="32"/>
        <v>0</v>
      </c>
      <c r="CC47" s="57">
        <f t="shared" si="32"/>
        <v>0</v>
      </c>
      <c r="CD47" s="171"/>
      <c r="CE47" s="172">
        <f>SUM(CE15:CE46)</f>
        <v>0</v>
      </c>
      <c r="CF47" s="21"/>
    </row>
    <row r="48" spans="2:84" ht="26.25" customHeight="1">
      <c r="B48" s="277" t="s">
        <v>26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65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3"/>
      <c r="CF48" s="13"/>
    </row>
    <row r="49" spans="2:84" ht="17.25" customHeight="1">
      <c r="B49" s="135"/>
      <c r="C49" s="27" t="s">
        <v>105</v>
      </c>
      <c r="D49" s="307" t="s">
        <v>50</v>
      </c>
      <c r="E49" s="308"/>
      <c r="F49" s="127">
        <f>G49</f>
        <v>16</v>
      </c>
      <c r="G49" s="165">
        <f>SUM(T49,AA49,AH49,AO49,AV49,BC49,BJ49,BQ49,BX49,CE49)</f>
        <v>16</v>
      </c>
      <c r="H49" s="151">
        <f>SUM(I49:M49)</f>
        <v>75</v>
      </c>
      <c r="I49" s="152">
        <f>SUM(N49,U49,AB49,AI49,AP49,AW49,BD49,BK49,BR49,BY49)</f>
        <v>0</v>
      </c>
      <c r="J49" s="152">
        <f>SUM(O49,V49,AC49,AJ49,AQ49,AX49,BE49,BL49,BS49,BZ49)</f>
        <v>0</v>
      </c>
      <c r="K49" s="152">
        <f>SUM(P49,W49,AD49,AK49,AR49,AY49,BF49,BM49,BT49,CA49)</f>
        <v>0</v>
      </c>
      <c r="L49" s="152">
        <f>SUM(Q49,X49,AE49,AL49,AS49,AZ49,BG49,BN49,BU49,CB49)</f>
        <v>0</v>
      </c>
      <c r="M49" s="153">
        <f>SUM(R49,Y49,AF49,AM49,AT49,BA49,BH49,BO49,BV49,CC49)</f>
        <v>75</v>
      </c>
      <c r="N49" s="39"/>
      <c r="O49" s="37"/>
      <c r="P49" s="37"/>
      <c r="Q49" s="37"/>
      <c r="R49" s="37"/>
      <c r="S49" s="166"/>
      <c r="T49" s="167"/>
      <c r="U49" s="39"/>
      <c r="V49" s="37"/>
      <c r="W49" s="37"/>
      <c r="X49" s="37"/>
      <c r="Y49" s="37"/>
      <c r="Z49" s="166"/>
      <c r="AA49" s="167"/>
      <c r="AB49" s="36"/>
      <c r="AC49" s="37"/>
      <c r="AD49" s="37"/>
      <c r="AE49" s="37"/>
      <c r="AF49" s="37"/>
      <c r="AG49" s="166"/>
      <c r="AH49" s="167"/>
      <c r="AI49" s="36"/>
      <c r="AJ49" s="37"/>
      <c r="AK49" s="37"/>
      <c r="AL49" s="37"/>
      <c r="AM49" s="37"/>
      <c r="AN49" s="166"/>
      <c r="AO49" s="167"/>
      <c r="AP49" s="36"/>
      <c r="AQ49" s="37"/>
      <c r="AR49" s="37"/>
      <c r="AS49" s="37"/>
      <c r="AT49" s="37"/>
      <c r="AU49" s="166"/>
      <c r="AV49" s="167"/>
      <c r="AW49" s="39"/>
      <c r="AX49" s="37"/>
      <c r="AY49" s="37"/>
      <c r="AZ49" s="37"/>
      <c r="BA49" s="37"/>
      <c r="BB49" s="166"/>
      <c r="BC49" s="167"/>
      <c r="BD49" s="36"/>
      <c r="BE49" s="37"/>
      <c r="BF49" s="37"/>
      <c r="BG49" s="37"/>
      <c r="BH49" s="37"/>
      <c r="BI49" s="166"/>
      <c r="BJ49" s="167"/>
      <c r="BK49" s="42"/>
      <c r="BL49" s="35"/>
      <c r="BM49" s="35"/>
      <c r="BN49" s="35"/>
      <c r="BO49" s="35">
        <v>15</v>
      </c>
      <c r="BP49" s="166" t="s">
        <v>116</v>
      </c>
      <c r="BQ49" s="167">
        <v>1</v>
      </c>
      <c r="BR49" s="42"/>
      <c r="BS49" s="35"/>
      <c r="BT49" s="35"/>
      <c r="BU49" s="35"/>
      <c r="BV49" s="35">
        <v>30</v>
      </c>
      <c r="BW49" s="166" t="s">
        <v>116</v>
      </c>
      <c r="BX49" s="167">
        <v>6</v>
      </c>
      <c r="BY49" s="34"/>
      <c r="BZ49" s="35"/>
      <c r="CA49" s="35"/>
      <c r="CB49" s="35"/>
      <c r="CC49" s="35">
        <v>30</v>
      </c>
      <c r="CD49" s="166" t="s">
        <v>116</v>
      </c>
      <c r="CE49" s="187">
        <v>9</v>
      </c>
      <c r="CF49" s="15"/>
    </row>
    <row r="50" spans="2:84" ht="16.5" customHeight="1">
      <c r="B50" s="300"/>
      <c r="C50" s="27" t="s">
        <v>106</v>
      </c>
      <c r="D50" s="83" t="s">
        <v>51</v>
      </c>
      <c r="E50" s="84"/>
      <c r="F50" s="127"/>
      <c r="G50" s="165">
        <f>SUM(T50,AA50,AH50,AO50,AV50,BC50,BJ50,BQ50,BX50,CE50)</f>
        <v>10</v>
      </c>
      <c r="H50" s="151">
        <f>SUM(I50:M50)</f>
        <v>150</v>
      </c>
      <c r="I50" s="152">
        <f aca="true" t="shared" si="33" ref="I50:M52">SUM(N50,U50,AB50,AI50,AP50,AW50,BD50,BK50,BR50,BY50)</f>
        <v>0</v>
      </c>
      <c r="J50" s="152">
        <f t="shared" si="33"/>
        <v>150</v>
      </c>
      <c r="K50" s="152">
        <f t="shared" si="33"/>
        <v>0</v>
      </c>
      <c r="L50" s="152">
        <f t="shared" si="33"/>
        <v>0</v>
      </c>
      <c r="M50" s="153">
        <f t="shared" si="33"/>
        <v>0</v>
      </c>
      <c r="N50" s="39"/>
      <c r="O50" s="37"/>
      <c r="P50" s="37"/>
      <c r="Q50" s="37"/>
      <c r="R50" s="37"/>
      <c r="S50" s="166"/>
      <c r="T50" s="167"/>
      <c r="U50" s="34"/>
      <c r="V50" s="35">
        <v>30</v>
      </c>
      <c r="W50" s="35"/>
      <c r="X50" s="35"/>
      <c r="Y50" s="35"/>
      <c r="Z50" s="166" t="s">
        <v>116</v>
      </c>
      <c r="AA50" s="167">
        <v>2</v>
      </c>
      <c r="AB50" s="42"/>
      <c r="AC50" s="35">
        <v>30</v>
      </c>
      <c r="AD50" s="35"/>
      <c r="AE50" s="35"/>
      <c r="AF50" s="35"/>
      <c r="AG50" s="166" t="s">
        <v>116</v>
      </c>
      <c r="AH50" s="167">
        <v>2</v>
      </c>
      <c r="AI50" s="42"/>
      <c r="AJ50" s="35">
        <v>30</v>
      </c>
      <c r="AK50" s="35"/>
      <c r="AL50" s="35"/>
      <c r="AM50" s="35"/>
      <c r="AN50" s="166" t="s">
        <v>116</v>
      </c>
      <c r="AO50" s="167">
        <v>2</v>
      </c>
      <c r="AP50" s="42"/>
      <c r="AQ50" s="35">
        <v>30</v>
      </c>
      <c r="AR50" s="35"/>
      <c r="AS50" s="35"/>
      <c r="AT50" s="35"/>
      <c r="AU50" s="166" t="s">
        <v>116</v>
      </c>
      <c r="AV50" s="167">
        <v>2</v>
      </c>
      <c r="AW50" s="34"/>
      <c r="AX50" s="35">
        <v>30</v>
      </c>
      <c r="AY50" s="35"/>
      <c r="AZ50" s="35"/>
      <c r="BA50" s="35"/>
      <c r="BB50" s="166" t="s">
        <v>115</v>
      </c>
      <c r="BC50" s="167">
        <v>2</v>
      </c>
      <c r="BD50" s="36"/>
      <c r="BE50" s="37"/>
      <c r="BF50" s="37"/>
      <c r="BG50" s="37"/>
      <c r="BH50" s="37"/>
      <c r="BI50" s="166"/>
      <c r="BJ50" s="167"/>
      <c r="BK50" s="36"/>
      <c r="BL50" s="37"/>
      <c r="BM50" s="37"/>
      <c r="BN50" s="37"/>
      <c r="BO50" s="37"/>
      <c r="BP50" s="166"/>
      <c r="BQ50" s="167"/>
      <c r="BR50" s="36"/>
      <c r="BS50" s="37"/>
      <c r="BT50" s="37"/>
      <c r="BU50" s="37"/>
      <c r="BV50" s="37"/>
      <c r="BW50" s="166"/>
      <c r="BX50" s="167"/>
      <c r="BY50" s="39"/>
      <c r="BZ50" s="37"/>
      <c r="CA50" s="37"/>
      <c r="CB50" s="37"/>
      <c r="CC50" s="37"/>
      <c r="CD50" s="166"/>
      <c r="CE50" s="187"/>
      <c r="CF50" s="15"/>
    </row>
    <row r="51" spans="2:84" ht="16.5" customHeight="1">
      <c r="B51" s="300"/>
      <c r="C51" s="132" t="s">
        <v>107</v>
      </c>
      <c r="D51" s="83" t="s">
        <v>49</v>
      </c>
      <c r="E51" s="85"/>
      <c r="F51" s="127"/>
      <c r="G51" s="165">
        <f>SUM(T51,AA51,AH51,AO51,AV51,BC51,BJ51,BQ51,BX51,CE51)</f>
        <v>0</v>
      </c>
      <c r="H51" s="157">
        <f>SUM(I51:M51)</f>
        <v>60</v>
      </c>
      <c r="I51" s="152">
        <f t="shared" si="33"/>
        <v>0</v>
      </c>
      <c r="J51" s="152">
        <f t="shared" si="33"/>
        <v>60</v>
      </c>
      <c r="K51" s="152">
        <f t="shared" si="33"/>
        <v>0</v>
      </c>
      <c r="L51" s="152">
        <f t="shared" si="33"/>
        <v>0</v>
      </c>
      <c r="M51" s="153">
        <f t="shared" si="33"/>
        <v>0</v>
      </c>
      <c r="N51" s="58"/>
      <c r="O51" s="59"/>
      <c r="P51" s="59"/>
      <c r="Q51" s="59"/>
      <c r="R51" s="59"/>
      <c r="S51" s="169"/>
      <c r="T51" s="170"/>
      <c r="U51" s="60"/>
      <c r="V51" s="61"/>
      <c r="W51" s="61"/>
      <c r="X51" s="61"/>
      <c r="Y51" s="59"/>
      <c r="Z51" s="179"/>
      <c r="AA51" s="180"/>
      <c r="AB51" s="60"/>
      <c r="AC51" s="61"/>
      <c r="AD51" s="61"/>
      <c r="AE51" s="61"/>
      <c r="AF51" s="59"/>
      <c r="AG51" s="169"/>
      <c r="AH51" s="184"/>
      <c r="AI51" s="40"/>
      <c r="AJ51" s="41"/>
      <c r="AK51" s="41"/>
      <c r="AL51" s="41"/>
      <c r="AM51" s="37"/>
      <c r="AN51" s="177"/>
      <c r="AO51" s="165"/>
      <c r="AP51" s="60"/>
      <c r="AQ51" s="61"/>
      <c r="AR51" s="61"/>
      <c r="AS51" s="61"/>
      <c r="AT51" s="59"/>
      <c r="AU51" s="169"/>
      <c r="AV51" s="184"/>
      <c r="AW51" s="40"/>
      <c r="AX51" s="41"/>
      <c r="AY51" s="41"/>
      <c r="AZ51" s="41"/>
      <c r="BA51" s="37"/>
      <c r="BB51" s="177"/>
      <c r="BC51" s="165"/>
      <c r="BD51" s="97"/>
      <c r="BE51" s="98">
        <v>30</v>
      </c>
      <c r="BF51" s="98"/>
      <c r="BG51" s="98"/>
      <c r="BH51" s="133"/>
      <c r="BI51" s="169" t="s">
        <v>116</v>
      </c>
      <c r="BJ51" s="184">
        <v>0</v>
      </c>
      <c r="BK51" s="139"/>
      <c r="BL51" s="98">
        <v>30</v>
      </c>
      <c r="BM51" s="98"/>
      <c r="BN51" s="98"/>
      <c r="BO51" s="133"/>
      <c r="BP51" s="169" t="s">
        <v>116</v>
      </c>
      <c r="BQ51" s="184">
        <v>0</v>
      </c>
      <c r="BR51" s="148"/>
      <c r="BS51" s="41"/>
      <c r="BT51" s="41"/>
      <c r="BU51" s="41"/>
      <c r="BV51" s="37"/>
      <c r="BW51" s="166"/>
      <c r="BX51" s="167"/>
      <c r="BY51" s="43"/>
      <c r="BZ51" s="41"/>
      <c r="CA51" s="41"/>
      <c r="CB51" s="41"/>
      <c r="CC51" s="41"/>
      <c r="CD51" s="168"/>
      <c r="CE51" s="187"/>
      <c r="CF51" s="15"/>
    </row>
    <row r="52" spans="2:84" ht="16.5" customHeight="1" thickBot="1">
      <c r="B52" s="300"/>
      <c r="C52" s="130" t="s">
        <v>148</v>
      </c>
      <c r="D52" s="309" t="s">
        <v>126</v>
      </c>
      <c r="E52" s="308"/>
      <c r="F52" s="128"/>
      <c r="G52" s="165">
        <f>SUM(T52,AA52,AH52,AO52,AV52,BC52,BJ52,BQ52,BX52,CE52)</f>
        <v>2</v>
      </c>
      <c r="H52" s="151">
        <f>SUM(I52:M52)</f>
        <v>0</v>
      </c>
      <c r="I52" s="152">
        <f t="shared" si="33"/>
        <v>0</v>
      </c>
      <c r="J52" s="152">
        <f t="shared" si="33"/>
        <v>0</v>
      </c>
      <c r="K52" s="152">
        <f t="shared" si="33"/>
        <v>0</v>
      </c>
      <c r="L52" s="152">
        <f t="shared" si="33"/>
        <v>0</v>
      </c>
      <c r="M52" s="153">
        <f t="shared" si="33"/>
        <v>0</v>
      </c>
      <c r="N52" s="39"/>
      <c r="O52" s="37"/>
      <c r="P52" s="37"/>
      <c r="Q52" s="37"/>
      <c r="R52" s="37"/>
      <c r="S52" s="166"/>
      <c r="T52" s="167"/>
      <c r="U52" s="40"/>
      <c r="V52" s="41"/>
      <c r="W52" s="41"/>
      <c r="X52" s="41"/>
      <c r="Y52" s="37"/>
      <c r="Z52" s="177"/>
      <c r="AA52" s="165"/>
      <c r="AB52" s="43"/>
      <c r="AC52" s="41"/>
      <c r="AD52" s="41"/>
      <c r="AE52" s="41"/>
      <c r="AF52" s="37"/>
      <c r="AG52" s="166"/>
      <c r="AH52" s="175"/>
      <c r="AI52" s="40"/>
      <c r="AJ52" s="41"/>
      <c r="AK52" s="41"/>
      <c r="AL52" s="41"/>
      <c r="AM52" s="37"/>
      <c r="AN52" s="177"/>
      <c r="AO52" s="165"/>
      <c r="AP52" s="45"/>
      <c r="AQ52" s="46"/>
      <c r="AR52" s="46"/>
      <c r="AS52" s="46"/>
      <c r="AT52" s="35"/>
      <c r="AU52" s="166"/>
      <c r="AV52" s="175">
        <v>2</v>
      </c>
      <c r="AW52" s="147"/>
      <c r="AX52" s="41"/>
      <c r="AY52" s="41"/>
      <c r="AZ52" s="41"/>
      <c r="BA52" s="37"/>
      <c r="BB52" s="166"/>
      <c r="BC52" s="175"/>
      <c r="BD52" s="147"/>
      <c r="BE52" s="41"/>
      <c r="BF52" s="41"/>
      <c r="BG52" s="41"/>
      <c r="BH52" s="37"/>
      <c r="BI52" s="166"/>
      <c r="BJ52" s="175"/>
      <c r="BK52" s="147"/>
      <c r="BL52" s="41"/>
      <c r="BM52" s="41"/>
      <c r="BN52" s="41"/>
      <c r="BO52" s="37"/>
      <c r="BP52" s="166"/>
      <c r="BQ52" s="175"/>
      <c r="BR52" s="147"/>
      <c r="BS52" s="41"/>
      <c r="BT52" s="41"/>
      <c r="BU52" s="41"/>
      <c r="BV52" s="37"/>
      <c r="BW52" s="166"/>
      <c r="BX52" s="175"/>
      <c r="BY52" s="40"/>
      <c r="BZ52" s="41"/>
      <c r="CA52" s="41"/>
      <c r="CB52" s="41"/>
      <c r="CC52" s="41"/>
      <c r="CD52" s="168"/>
      <c r="CE52" s="187"/>
      <c r="CF52" s="15"/>
    </row>
    <row r="53" spans="2:89" s="4" customFormat="1" ht="16.5" customHeight="1" thickBot="1">
      <c r="B53" s="224" t="s">
        <v>57</v>
      </c>
      <c r="C53" s="225"/>
      <c r="D53" s="225"/>
      <c r="E53" s="226"/>
      <c r="F53" s="47"/>
      <c r="G53" s="96">
        <f aca="true" t="shared" si="34" ref="G53:M53">SUM(G49:G52)</f>
        <v>28</v>
      </c>
      <c r="H53" s="67">
        <f t="shared" si="34"/>
        <v>285</v>
      </c>
      <c r="I53" s="96">
        <f t="shared" si="34"/>
        <v>0</v>
      </c>
      <c r="J53" s="67">
        <f t="shared" si="34"/>
        <v>210</v>
      </c>
      <c r="K53" s="67">
        <f t="shared" si="34"/>
        <v>0</v>
      </c>
      <c r="L53" s="67">
        <f t="shared" si="34"/>
        <v>0</v>
      </c>
      <c r="M53" s="67">
        <f t="shared" si="34"/>
        <v>75</v>
      </c>
      <c r="N53" s="96"/>
      <c r="O53" s="96"/>
      <c r="P53" s="96"/>
      <c r="Q53" s="96"/>
      <c r="R53" s="96"/>
      <c r="S53" s="182"/>
      <c r="T53" s="172"/>
      <c r="U53" s="96"/>
      <c r="V53" s="96"/>
      <c r="W53" s="96"/>
      <c r="X53" s="96"/>
      <c r="Y53" s="96"/>
      <c r="Z53" s="182"/>
      <c r="AA53" s="172"/>
      <c r="AB53" s="96"/>
      <c r="AC53" s="96"/>
      <c r="AD53" s="96"/>
      <c r="AE53" s="96"/>
      <c r="AF53" s="96"/>
      <c r="AG53" s="182"/>
      <c r="AH53" s="172"/>
      <c r="AI53" s="96"/>
      <c r="AJ53" s="96"/>
      <c r="AK53" s="96"/>
      <c r="AL53" s="96"/>
      <c r="AM53" s="96"/>
      <c r="AN53" s="182"/>
      <c r="AO53" s="172"/>
      <c r="AP53" s="96"/>
      <c r="AQ53" s="96"/>
      <c r="AR53" s="96"/>
      <c r="AS53" s="96"/>
      <c r="AT53" s="96"/>
      <c r="AU53" s="182"/>
      <c r="AV53" s="172"/>
      <c r="AW53" s="96"/>
      <c r="AX53" s="96"/>
      <c r="AY53" s="96"/>
      <c r="AZ53" s="96"/>
      <c r="BA53" s="96"/>
      <c r="BB53" s="182"/>
      <c r="BC53" s="214"/>
      <c r="BD53" s="96"/>
      <c r="BE53" s="96"/>
      <c r="BF53" s="96"/>
      <c r="BG53" s="96"/>
      <c r="BH53" s="96"/>
      <c r="BI53" s="182"/>
      <c r="BJ53" s="172"/>
      <c r="BK53" s="96"/>
      <c r="BL53" s="96"/>
      <c r="BM53" s="96"/>
      <c r="BN53" s="96"/>
      <c r="BO53" s="96"/>
      <c r="BP53" s="182"/>
      <c r="BQ53" s="172"/>
      <c r="BR53" s="96"/>
      <c r="BS53" s="96"/>
      <c r="BT53" s="96"/>
      <c r="BU53" s="96"/>
      <c r="BV53" s="96"/>
      <c r="BW53" s="182"/>
      <c r="BX53" s="172"/>
      <c r="BY53" s="96"/>
      <c r="BZ53" s="96"/>
      <c r="CA53" s="96"/>
      <c r="CB53" s="96"/>
      <c r="CC53" s="96"/>
      <c r="CD53" s="182"/>
      <c r="CE53" s="214"/>
      <c r="CF53" s="13"/>
      <c r="CG53" s="3"/>
      <c r="CH53" s="3"/>
      <c r="CI53" s="3"/>
      <c r="CJ53" s="3"/>
      <c r="CK53" s="3"/>
    </row>
    <row r="54" spans="2:84" ht="9" customHeight="1">
      <c r="B54" s="407" t="s">
        <v>55</v>
      </c>
      <c r="C54" s="344" t="s">
        <v>109</v>
      </c>
      <c r="D54" s="345" t="s">
        <v>132</v>
      </c>
      <c r="E54" s="350" t="s">
        <v>128</v>
      </c>
      <c r="F54" s="347">
        <f>G54</f>
        <v>7</v>
      </c>
      <c r="G54" s="236">
        <f>SUM(T54,AA54,AH54,AO54,AV54,BC54,BJ54,BQ54,BX54,CE54)</f>
        <v>7</v>
      </c>
      <c r="H54" s="353">
        <f>SUM(I54:M54)</f>
        <v>120</v>
      </c>
      <c r="I54" s="233">
        <f>SUM(N54,U54,AB54,AI54,AP54,AW54,BD54,BK54,BR54,BY54)</f>
        <v>0</v>
      </c>
      <c r="J54" s="241">
        <f>SUM(O54,V54,AC54,AJ54,AQ54,AX54,BE54,BL54,BS54,BZ54)</f>
        <v>0</v>
      </c>
      <c r="K54" s="241">
        <f>SUM(P54,W54,AD54,AK54,AR54,AY54,BF54,BM54,BT54,CA54)</f>
        <v>120</v>
      </c>
      <c r="L54" s="241">
        <f>SUM(Q54,X54,AE54,AL54,AS54,AZ54,BG54,BN54,BU54,CB54)</f>
        <v>0</v>
      </c>
      <c r="M54" s="230">
        <f>SUM(R54,Y54,AF54,AM54,AT54,BA54,BH54,BO54,BV54,CC54)</f>
        <v>0</v>
      </c>
      <c r="N54" s="252"/>
      <c r="O54" s="221"/>
      <c r="P54" s="221"/>
      <c r="Q54" s="221"/>
      <c r="R54" s="221"/>
      <c r="S54" s="227"/>
      <c r="T54" s="249"/>
      <c r="U54" s="252"/>
      <c r="V54" s="221"/>
      <c r="W54" s="221"/>
      <c r="X54" s="221"/>
      <c r="Y54" s="221"/>
      <c r="Z54" s="227"/>
      <c r="AA54" s="249"/>
      <c r="AB54" s="252"/>
      <c r="AC54" s="221"/>
      <c r="AD54" s="221"/>
      <c r="AE54" s="221"/>
      <c r="AF54" s="221"/>
      <c r="AG54" s="227"/>
      <c r="AH54" s="249"/>
      <c r="AI54" s="252"/>
      <c r="AJ54" s="221"/>
      <c r="AK54" s="221"/>
      <c r="AL54" s="221"/>
      <c r="AM54" s="221"/>
      <c r="AN54" s="227"/>
      <c r="AO54" s="249"/>
      <c r="AP54" s="356"/>
      <c r="AQ54" s="247"/>
      <c r="AR54" s="247">
        <v>60</v>
      </c>
      <c r="AS54" s="247"/>
      <c r="AT54" s="247"/>
      <c r="AU54" s="227" t="s">
        <v>116</v>
      </c>
      <c r="AV54" s="249">
        <v>3</v>
      </c>
      <c r="AW54" s="356"/>
      <c r="AX54" s="247"/>
      <c r="AY54" s="247">
        <v>60</v>
      </c>
      <c r="AZ54" s="247"/>
      <c r="BA54" s="247"/>
      <c r="BB54" s="227" t="s">
        <v>116</v>
      </c>
      <c r="BC54" s="249">
        <v>4</v>
      </c>
      <c r="BD54" s="252"/>
      <c r="BE54" s="221"/>
      <c r="BF54" s="221"/>
      <c r="BG54" s="221"/>
      <c r="BH54" s="221"/>
      <c r="BI54" s="227"/>
      <c r="BJ54" s="249"/>
      <c r="BK54" s="252"/>
      <c r="BL54" s="221"/>
      <c r="BM54" s="221"/>
      <c r="BN54" s="221"/>
      <c r="BO54" s="221"/>
      <c r="BP54" s="227"/>
      <c r="BQ54" s="249"/>
      <c r="BR54" s="252"/>
      <c r="BS54" s="221"/>
      <c r="BT54" s="221"/>
      <c r="BU54" s="221"/>
      <c r="BV54" s="221"/>
      <c r="BW54" s="227"/>
      <c r="BX54" s="391"/>
      <c r="BY54" s="252"/>
      <c r="BZ54" s="221"/>
      <c r="CA54" s="221"/>
      <c r="CB54" s="221"/>
      <c r="CC54" s="221"/>
      <c r="CD54" s="227"/>
      <c r="CE54" s="249"/>
      <c r="CF54" s="15"/>
    </row>
    <row r="55" spans="2:84" ht="9" customHeight="1">
      <c r="B55" s="408"/>
      <c r="C55" s="322"/>
      <c r="D55" s="346"/>
      <c r="E55" s="351"/>
      <c r="F55" s="348"/>
      <c r="G55" s="237"/>
      <c r="H55" s="354"/>
      <c r="I55" s="234"/>
      <c r="J55" s="242"/>
      <c r="K55" s="242"/>
      <c r="L55" s="242"/>
      <c r="M55" s="231"/>
      <c r="N55" s="253"/>
      <c r="O55" s="222"/>
      <c r="P55" s="222"/>
      <c r="Q55" s="222"/>
      <c r="R55" s="222"/>
      <c r="S55" s="228"/>
      <c r="T55" s="250"/>
      <c r="U55" s="253"/>
      <c r="V55" s="222"/>
      <c r="W55" s="222"/>
      <c r="X55" s="222"/>
      <c r="Y55" s="222"/>
      <c r="Z55" s="228"/>
      <c r="AA55" s="250"/>
      <c r="AB55" s="253"/>
      <c r="AC55" s="222"/>
      <c r="AD55" s="222"/>
      <c r="AE55" s="222"/>
      <c r="AF55" s="222"/>
      <c r="AG55" s="228"/>
      <c r="AH55" s="250"/>
      <c r="AI55" s="253"/>
      <c r="AJ55" s="222"/>
      <c r="AK55" s="222"/>
      <c r="AL55" s="222"/>
      <c r="AM55" s="222"/>
      <c r="AN55" s="228"/>
      <c r="AO55" s="250"/>
      <c r="AP55" s="357"/>
      <c r="AQ55" s="245"/>
      <c r="AR55" s="245"/>
      <c r="AS55" s="245"/>
      <c r="AT55" s="245"/>
      <c r="AU55" s="228"/>
      <c r="AV55" s="250"/>
      <c r="AW55" s="357"/>
      <c r="AX55" s="245"/>
      <c r="AY55" s="245"/>
      <c r="AZ55" s="245"/>
      <c r="BA55" s="245"/>
      <c r="BB55" s="228"/>
      <c r="BC55" s="250"/>
      <c r="BD55" s="253"/>
      <c r="BE55" s="222"/>
      <c r="BF55" s="222"/>
      <c r="BG55" s="222"/>
      <c r="BH55" s="222"/>
      <c r="BI55" s="228"/>
      <c r="BJ55" s="250"/>
      <c r="BK55" s="253"/>
      <c r="BL55" s="222"/>
      <c r="BM55" s="222"/>
      <c r="BN55" s="222"/>
      <c r="BO55" s="222"/>
      <c r="BP55" s="228"/>
      <c r="BQ55" s="250"/>
      <c r="BR55" s="253"/>
      <c r="BS55" s="222"/>
      <c r="BT55" s="222"/>
      <c r="BU55" s="222"/>
      <c r="BV55" s="222"/>
      <c r="BW55" s="228"/>
      <c r="BX55" s="392"/>
      <c r="BY55" s="253"/>
      <c r="BZ55" s="222"/>
      <c r="CA55" s="222"/>
      <c r="CB55" s="222"/>
      <c r="CC55" s="222"/>
      <c r="CD55" s="228"/>
      <c r="CE55" s="250"/>
      <c r="CF55" s="15"/>
    </row>
    <row r="56" spans="2:84" ht="9" customHeight="1">
      <c r="B56" s="408"/>
      <c r="C56" s="324" t="s">
        <v>110</v>
      </c>
      <c r="D56" s="341" t="s">
        <v>133</v>
      </c>
      <c r="E56" s="351"/>
      <c r="F56" s="349"/>
      <c r="G56" s="238"/>
      <c r="H56" s="355"/>
      <c r="I56" s="235"/>
      <c r="J56" s="243"/>
      <c r="K56" s="243"/>
      <c r="L56" s="243"/>
      <c r="M56" s="232"/>
      <c r="N56" s="254"/>
      <c r="O56" s="223"/>
      <c r="P56" s="223"/>
      <c r="Q56" s="223"/>
      <c r="R56" s="223"/>
      <c r="S56" s="229"/>
      <c r="T56" s="251"/>
      <c r="U56" s="254"/>
      <c r="V56" s="223"/>
      <c r="W56" s="223"/>
      <c r="X56" s="223"/>
      <c r="Y56" s="223"/>
      <c r="Z56" s="229"/>
      <c r="AA56" s="251"/>
      <c r="AB56" s="254"/>
      <c r="AC56" s="223"/>
      <c r="AD56" s="223"/>
      <c r="AE56" s="223"/>
      <c r="AF56" s="223"/>
      <c r="AG56" s="229"/>
      <c r="AH56" s="251"/>
      <c r="AI56" s="254"/>
      <c r="AJ56" s="223"/>
      <c r="AK56" s="223"/>
      <c r="AL56" s="223"/>
      <c r="AM56" s="223"/>
      <c r="AN56" s="229"/>
      <c r="AO56" s="251"/>
      <c r="AP56" s="358"/>
      <c r="AQ56" s="248"/>
      <c r="AR56" s="248"/>
      <c r="AS56" s="248"/>
      <c r="AT56" s="248"/>
      <c r="AU56" s="229"/>
      <c r="AV56" s="251"/>
      <c r="AW56" s="358"/>
      <c r="AX56" s="248"/>
      <c r="AY56" s="248"/>
      <c r="AZ56" s="248"/>
      <c r="BA56" s="248"/>
      <c r="BB56" s="229"/>
      <c r="BC56" s="251"/>
      <c r="BD56" s="254"/>
      <c r="BE56" s="223"/>
      <c r="BF56" s="223"/>
      <c r="BG56" s="223"/>
      <c r="BH56" s="223"/>
      <c r="BI56" s="229"/>
      <c r="BJ56" s="251"/>
      <c r="BK56" s="254"/>
      <c r="BL56" s="223"/>
      <c r="BM56" s="223"/>
      <c r="BN56" s="223"/>
      <c r="BO56" s="223"/>
      <c r="BP56" s="229"/>
      <c r="BQ56" s="251"/>
      <c r="BR56" s="254"/>
      <c r="BS56" s="223"/>
      <c r="BT56" s="223"/>
      <c r="BU56" s="223"/>
      <c r="BV56" s="223"/>
      <c r="BW56" s="229"/>
      <c r="BX56" s="393"/>
      <c r="BY56" s="254"/>
      <c r="BZ56" s="223"/>
      <c r="CA56" s="223"/>
      <c r="CB56" s="223"/>
      <c r="CC56" s="223"/>
      <c r="CD56" s="229"/>
      <c r="CE56" s="251"/>
      <c r="CF56" s="15"/>
    </row>
    <row r="57" spans="2:84" ht="9" customHeight="1">
      <c r="B57" s="408"/>
      <c r="C57" s="322"/>
      <c r="D57" s="346"/>
      <c r="E57" s="351"/>
      <c r="F57" s="359">
        <f>G57</f>
        <v>7</v>
      </c>
      <c r="G57" s="360">
        <f>SUM(T57,AA57,AH57,AO57,AV57,BC57,BJ57,BQ57,BX57,CE57)</f>
        <v>7</v>
      </c>
      <c r="H57" s="361">
        <f>SUM(I57:M57)</f>
        <v>120</v>
      </c>
      <c r="I57" s="362">
        <f>SUM(N58,U58,AB58,AI58,AP58,AW58,BD58,BK58,BR58,BY58)</f>
        <v>0</v>
      </c>
      <c r="J57" s="363">
        <f>SUM(O58,V58,AC58,AJ58,AQ58,AX58,BE58,BL58,BS58,BZ58)</f>
        <v>0</v>
      </c>
      <c r="K57" s="363">
        <f>SUM(P57,W57,AD57,AK57,AR57,AY57,BF57,BM57,BT57,CA57)</f>
        <v>120</v>
      </c>
      <c r="L57" s="363">
        <f>SUM(Q58,X58,AE58,AL58,AS58,AZ58,BG58,BN58,BU58,CB58)</f>
        <v>0</v>
      </c>
      <c r="M57" s="364">
        <f>SUM(R58,Y58,AF58,AM58,AT58,BA58,BH58,BO58,BV58,CC58)</f>
        <v>0</v>
      </c>
      <c r="N57" s="365"/>
      <c r="O57" s="372"/>
      <c r="P57" s="372"/>
      <c r="Q57" s="372"/>
      <c r="R57" s="372"/>
      <c r="S57" s="261"/>
      <c r="T57" s="373"/>
      <c r="U57" s="365"/>
      <c r="V57" s="372"/>
      <c r="W57" s="372"/>
      <c r="X57" s="372"/>
      <c r="Y57" s="372"/>
      <c r="Z57" s="261"/>
      <c r="AA57" s="373"/>
      <c r="AB57" s="365"/>
      <c r="AC57" s="372"/>
      <c r="AD57" s="372"/>
      <c r="AE57" s="372"/>
      <c r="AF57" s="372"/>
      <c r="AG57" s="261"/>
      <c r="AH57" s="373"/>
      <c r="AI57" s="365"/>
      <c r="AJ57" s="372"/>
      <c r="AK57" s="372"/>
      <c r="AL57" s="372"/>
      <c r="AM57" s="372"/>
      <c r="AN57" s="261"/>
      <c r="AO57" s="373"/>
      <c r="AP57" s="378"/>
      <c r="AQ57" s="244"/>
      <c r="AR57" s="244">
        <v>60</v>
      </c>
      <c r="AS57" s="244"/>
      <c r="AT57" s="244"/>
      <c r="AU57" s="261" t="s">
        <v>116</v>
      </c>
      <c r="AV57" s="373">
        <v>3</v>
      </c>
      <c r="AW57" s="378"/>
      <c r="AX57" s="244"/>
      <c r="AY57" s="244">
        <v>60</v>
      </c>
      <c r="AZ57" s="244"/>
      <c r="BA57" s="244"/>
      <c r="BB57" s="261" t="s">
        <v>116</v>
      </c>
      <c r="BC57" s="373">
        <v>4</v>
      </c>
      <c r="BD57" s="365"/>
      <c r="BE57" s="372"/>
      <c r="BF57" s="372"/>
      <c r="BG57" s="372"/>
      <c r="BH57" s="372"/>
      <c r="BI57" s="261"/>
      <c r="BJ57" s="373"/>
      <c r="BK57" s="365"/>
      <c r="BL57" s="372"/>
      <c r="BM57" s="372"/>
      <c r="BN57" s="372"/>
      <c r="BO57" s="372"/>
      <c r="BP57" s="261"/>
      <c r="BQ57" s="373"/>
      <c r="BR57" s="365"/>
      <c r="BS57" s="372"/>
      <c r="BT57" s="372"/>
      <c r="BU57" s="372"/>
      <c r="BV57" s="372"/>
      <c r="BW57" s="261"/>
      <c r="BX57" s="397"/>
      <c r="BY57" s="365"/>
      <c r="BZ57" s="372"/>
      <c r="CA57" s="372"/>
      <c r="CB57" s="372"/>
      <c r="CC57" s="372"/>
      <c r="CD57" s="261"/>
      <c r="CE57" s="373"/>
      <c r="CF57" s="15"/>
    </row>
    <row r="58" spans="2:84" ht="9" customHeight="1">
      <c r="B58" s="408"/>
      <c r="C58" s="324" t="s">
        <v>111</v>
      </c>
      <c r="D58" s="341" t="s">
        <v>134</v>
      </c>
      <c r="E58" s="351"/>
      <c r="F58" s="348"/>
      <c r="G58" s="237"/>
      <c r="H58" s="354"/>
      <c r="I58" s="234"/>
      <c r="J58" s="242"/>
      <c r="K58" s="242"/>
      <c r="L58" s="242"/>
      <c r="M58" s="231"/>
      <c r="N58" s="253"/>
      <c r="O58" s="222"/>
      <c r="P58" s="222"/>
      <c r="Q58" s="222"/>
      <c r="R58" s="222"/>
      <c r="S58" s="228"/>
      <c r="T58" s="250"/>
      <c r="U58" s="253"/>
      <c r="V58" s="222"/>
      <c r="W58" s="222"/>
      <c r="X58" s="222"/>
      <c r="Y58" s="222"/>
      <c r="Z58" s="228"/>
      <c r="AA58" s="250"/>
      <c r="AB58" s="253"/>
      <c r="AC58" s="222"/>
      <c r="AD58" s="222"/>
      <c r="AE58" s="222"/>
      <c r="AF58" s="222"/>
      <c r="AG58" s="228"/>
      <c r="AH58" s="250"/>
      <c r="AI58" s="253"/>
      <c r="AJ58" s="222"/>
      <c r="AK58" s="222"/>
      <c r="AL58" s="222"/>
      <c r="AM58" s="222"/>
      <c r="AN58" s="228"/>
      <c r="AO58" s="250"/>
      <c r="AP58" s="357"/>
      <c r="AQ58" s="245"/>
      <c r="AR58" s="245"/>
      <c r="AS58" s="245"/>
      <c r="AT58" s="245"/>
      <c r="AU58" s="228"/>
      <c r="AV58" s="250"/>
      <c r="AW58" s="357"/>
      <c r="AX58" s="245"/>
      <c r="AY58" s="245"/>
      <c r="AZ58" s="245"/>
      <c r="BA58" s="245"/>
      <c r="BB58" s="228"/>
      <c r="BC58" s="250"/>
      <c r="BD58" s="253"/>
      <c r="BE58" s="222"/>
      <c r="BF58" s="222"/>
      <c r="BG58" s="222"/>
      <c r="BH58" s="222"/>
      <c r="BI58" s="228"/>
      <c r="BJ58" s="250"/>
      <c r="BK58" s="253"/>
      <c r="BL58" s="222"/>
      <c r="BM58" s="222"/>
      <c r="BN58" s="222"/>
      <c r="BO58" s="222"/>
      <c r="BP58" s="228"/>
      <c r="BQ58" s="250"/>
      <c r="BR58" s="253"/>
      <c r="BS58" s="222"/>
      <c r="BT58" s="222"/>
      <c r="BU58" s="222"/>
      <c r="BV58" s="222"/>
      <c r="BW58" s="228"/>
      <c r="BX58" s="392"/>
      <c r="BY58" s="253"/>
      <c r="BZ58" s="222"/>
      <c r="CA58" s="222"/>
      <c r="CB58" s="222"/>
      <c r="CC58" s="222"/>
      <c r="CD58" s="228"/>
      <c r="CE58" s="250"/>
      <c r="CF58" s="15"/>
    </row>
    <row r="59" spans="2:84" ht="9" customHeight="1">
      <c r="B59" s="408"/>
      <c r="C59" s="322"/>
      <c r="D59" s="346"/>
      <c r="E59" s="351"/>
      <c r="F59" s="349"/>
      <c r="G59" s="238"/>
      <c r="H59" s="355"/>
      <c r="I59" s="235"/>
      <c r="J59" s="243"/>
      <c r="K59" s="243"/>
      <c r="L59" s="243"/>
      <c r="M59" s="232"/>
      <c r="N59" s="254"/>
      <c r="O59" s="223"/>
      <c r="P59" s="223"/>
      <c r="Q59" s="223"/>
      <c r="R59" s="223"/>
      <c r="S59" s="229"/>
      <c r="T59" s="251"/>
      <c r="U59" s="254"/>
      <c r="V59" s="223"/>
      <c r="W59" s="223"/>
      <c r="X59" s="223"/>
      <c r="Y59" s="223"/>
      <c r="Z59" s="229"/>
      <c r="AA59" s="251"/>
      <c r="AB59" s="254"/>
      <c r="AC59" s="223"/>
      <c r="AD59" s="223"/>
      <c r="AE59" s="223"/>
      <c r="AF59" s="223"/>
      <c r="AG59" s="229"/>
      <c r="AH59" s="251"/>
      <c r="AI59" s="254"/>
      <c r="AJ59" s="223"/>
      <c r="AK59" s="223"/>
      <c r="AL59" s="223"/>
      <c r="AM59" s="223"/>
      <c r="AN59" s="229"/>
      <c r="AO59" s="251"/>
      <c r="AP59" s="358"/>
      <c r="AQ59" s="248"/>
      <c r="AR59" s="248"/>
      <c r="AS59" s="248"/>
      <c r="AT59" s="248"/>
      <c r="AU59" s="229"/>
      <c r="AV59" s="251"/>
      <c r="AW59" s="358"/>
      <c r="AX59" s="248"/>
      <c r="AY59" s="248"/>
      <c r="AZ59" s="248"/>
      <c r="BA59" s="248"/>
      <c r="BB59" s="229"/>
      <c r="BC59" s="251"/>
      <c r="BD59" s="254"/>
      <c r="BE59" s="223"/>
      <c r="BF59" s="223"/>
      <c r="BG59" s="223"/>
      <c r="BH59" s="223"/>
      <c r="BI59" s="229"/>
      <c r="BJ59" s="251"/>
      <c r="BK59" s="254"/>
      <c r="BL59" s="223"/>
      <c r="BM59" s="223"/>
      <c r="BN59" s="223"/>
      <c r="BO59" s="223"/>
      <c r="BP59" s="229"/>
      <c r="BQ59" s="251"/>
      <c r="BR59" s="254"/>
      <c r="BS59" s="223"/>
      <c r="BT59" s="223"/>
      <c r="BU59" s="223"/>
      <c r="BV59" s="223"/>
      <c r="BW59" s="229"/>
      <c r="BX59" s="393"/>
      <c r="BY59" s="254"/>
      <c r="BZ59" s="223"/>
      <c r="CA59" s="223"/>
      <c r="CB59" s="223"/>
      <c r="CC59" s="223"/>
      <c r="CD59" s="229"/>
      <c r="CE59" s="251"/>
      <c r="CF59" s="15"/>
    </row>
    <row r="60" spans="2:84" ht="9" customHeight="1">
      <c r="B60" s="408"/>
      <c r="C60" s="324" t="s">
        <v>120</v>
      </c>
      <c r="D60" s="341" t="s">
        <v>135</v>
      </c>
      <c r="E60" s="351"/>
      <c r="F60" s="359">
        <f>G60</f>
        <v>7</v>
      </c>
      <c r="G60" s="360">
        <f>SUM(T60,AA60,AH60,AO60,AV60,BC60,BJ60,BQ60,BX60,CE60)</f>
        <v>7</v>
      </c>
      <c r="H60" s="361">
        <f>SUM(I60:M60)</f>
        <v>120</v>
      </c>
      <c r="I60" s="362">
        <f>SUM(N60,U60,AB60,AI60,AP60,AW60,BD60,BK60,BR60,BY60)</f>
        <v>0</v>
      </c>
      <c r="J60" s="363">
        <f>SUM(O60,V60,AC60,AJ60,AQ60,AX60,BE60,BL60,BS60,BZ60)</f>
        <v>0</v>
      </c>
      <c r="K60" s="363">
        <f>SUM(P60,W60,AD60,AK60,AR60,AY60,BF60,BM60,BT60,CA60)</f>
        <v>120</v>
      </c>
      <c r="L60" s="363">
        <f>SUM(Q60,X60,AE60,AL60,AS60,AZ60,BG60,BN60,BU60,CB60)</f>
        <v>0</v>
      </c>
      <c r="M60" s="364">
        <f>SUM(R60,Y60,AF60,AM60,AT60,BA60,BH60,BO60,BV60,CC60)</f>
        <v>0</v>
      </c>
      <c r="N60" s="365"/>
      <c r="O60" s="372"/>
      <c r="P60" s="372"/>
      <c r="Q60" s="372"/>
      <c r="R60" s="372"/>
      <c r="S60" s="261"/>
      <c r="T60" s="373"/>
      <c r="U60" s="365"/>
      <c r="V60" s="372"/>
      <c r="W60" s="372"/>
      <c r="X60" s="372"/>
      <c r="Y60" s="372"/>
      <c r="Z60" s="261"/>
      <c r="AA60" s="373"/>
      <c r="AB60" s="365"/>
      <c r="AC60" s="372"/>
      <c r="AD60" s="372"/>
      <c r="AE60" s="372"/>
      <c r="AF60" s="372"/>
      <c r="AG60" s="261"/>
      <c r="AH60" s="373"/>
      <c r="AI60" s="365"/>
      <c r="AJ60" s="372"/>
      <c r="AK60" s="372"/>
      <c r="AL60" s="372"/>
      <c r="AM60" s="372"/>
      <c r="AN60" s="261"/>
      <c r="AO60" s="373"/>
      <c r="AP60" s="378"/>
      <c r="AQ60" s="244"/>
      <c r="AR60" s="244">
        <v>60</v>
      </c>
      <c r="AS60" s="244"/>
      <c r="AT60" s="244"/>
      <c r="AU60" s="261" t="s">
        <v>116</v>
      </c>
      <c r="AV60" s="373">
        <v>3</v>
      </c>
      <c r="AW60" s="378"/>
      <c r="AX60" s="244"/>
      <c r="AY60" s="244">
        <v>60</v>
      </c>
      <c r="AZ60" s="244"/>
      <c r="BA60" s="244"/>
      <c r="BB60" s="261" t="s">
        <v>116</v>
      </c>
      <c r="BC60" s="373">
        <v>4</v>
      </c>
      <c r="BD60" s="365"/>
      <c r="BE60" s="372"/>
      <c r="BF60" s="372"/>
      <c r="BG60" s="372"/>
      <c r="BH60" s="372"/>
      <c r="BI60" s="261"/>
      <c r="BJ60" s="373"/>
      <c r="BK60" s="365"/>
      <c r="BL60" s="372"/>
      <c r="BM60" s="372"/>
      <c r="BN60" s="372"/>
      <c r="BO60" s="372"/>
      <c r="BP60" s="261"/>
      <c r="BQ60" s="373"/>
      <c r="BR60" s="365"/>
      <c r="BS60" s="372"/>
      <c r="BT60" s="372"/>
      <c r="BU60" s="372"/>
      <c r="BV60" s="372"/>
      <c r="BW60" s="261"/>
      <c r="BX60" s="373"/>
      <c r="BY60" s="137"/>
      <c r="BZ60" s="372"/>
      <c r="CA60" s="372"/>
      <c r="CB60" s="372"/>
      <c r="CC60" s="372"/>
      <c r="CD60" s="261"/>
      <c r="CE60" s="373"/>
      <c r="CF60" s="15"/>
    </row>
    <row r="61" spans="2:84" ht="9" customHeight="1">
      <c r="B61" s="408"/>
      <c r="C61" s="322"/>
      <c r="D61" s="346"/>
      <c r="E61" s="351"/>
      <c r="F61" s="348"/>
      <c r="G61" s="237"/>
      <c r="H61" s="354"/>
      <c r="I61" s="234"/>
      <c r="J61" s="242"/>
      <c r="K61" s="242"/>
      <c r="L61" s="242"/>
      <c r="M61" s="231"/>
      <c r="N61" s="253"/>
      <c r="O61" s="222"/>
      <c r="P61" s="222"/>
      <c r="Q61" s="222"/>
      <c r="R61" s="222"/>
      <c r="S61" s="228"/>
      <c r="T61" s="250"/>
      <c r="U61" s="253"/>
      <c r="V61" s="222"/>
      <c r="W61" s="222"/>
      <c r="X61" s="222"/>
      <c r="Y61" s="222"/>
      <c r="Z61" s="228"/>
      <c r="AA61" s="250"/>
      <c r="AB61" s="253"/>
      <c r="AC61" s="222"/>
      <c r="AD61" s="222"/>
      <c r="AE61" s="222"/>
      <c r="AF61" s="222"/>
      <c r="AG61" s="228"/>
      <c r="AH61" s="250"/>
      <c r="AI61" s="253"/>
      <c r="AJ61" s="222"/>
      <c r="AK61" s="222"/>
      <c r="AL61" s="222"/>
      <c r="AM61" s="222"/>
      <c r="AN61" s="228"/>
      <c r="AO61" s="250"/>
      <c r="AP61" s="357"/>
      <c r="AQ61" s="245"/>
      <c r="AR61" s="245"/>
      <c r="AS61" s="245"/>
      <c r="AT61" s="245"/>
      <c r="AU61" s="228"/>
      <c r="AV61" s="250"/>
      <c r="AW61" s="357"/>
      <c r="AX61" s="245"/>
      <c r="AY61" s="245"/>
      <c r="AZ61" s="245"/>
      <c r="BA61" s="245"/>
      <c r="BB61" s="228"/>
      <c r="BC61" s="250"/>
      <c r="BD61" s="253"/>
      <c r="BE61" s="222"/>
      <c r="BF61" s="222"/>
      <c r="BG61" s="222"/>
      <c r="BH61" s="222"/>
      <c r="BI61" s="228"/>
      <c r="BJ61" s="250"/>
      <c r="BK61" s="253"/>
      <c r="BL61" s="222"/>
      <c r="BM61" s="222"/>
      <c r="BN61" s="222"/>
      <c r="BO61" s="222"/>
      <c r="BP61" s="228"/>
      <c r="BQ61" s="250"/>
      <c r="BR61" s="253"/>
      <c r="BS61" s="222"/>
      <c r="BT61" s="222"/>
      <c r="BU61" s="222"/>
      <c r="BV61" s="222"/>
      <c r="BW61" s="228"/>
      <c r="BX61" s="250"/>
      <c r="BY61" s="138"/>
      <c r="BZ61" s="222"/>
      <c r="CA61" s="222"/>
      <c r="CB61" s="222"/>
      <c r="CC61" s="222"/>
      <c r="CD61" s="228"/>
      <c r="CE61" s="250"/>
      <c r="CF61" s="15"/>
    </row>
    <row r="62" spans="2:84" ht="9" customHeight="1">
      <c r="B62" s="408"/>
      <c r="C62" s="324" t="s">
        <v>121</v>
      </c>
      <c r="D62" s="412" t="s">
        <v>136</v>
      </c>
      <c r="E62" s="351"/>
      <c r="F62" s="349"/>
      <c r="G62" s="238"/>
      <c r="H62" s="355"/>
      <c r="I62" s="235"/>
      <c r="J62" s="243"/>
      <c r="K62" s="243"/>
      <c r="L62" s="243"/>
      <c r="M62" s="232"/>
      <c r="N62" s="254"/>
      <c r="O62" s="223"/>
      <c r="P62" s="223"/>
      <c r="Q62" s="223"/>
      <c r="R62" s="223"/>
      <c r="S62" s="229"/>
      <c r="T62" s="251"/>
      <c r="U62" s="254"/>
      <c r="V62" s="223"/>
      <c r="W62" s="223"/>
      <c r="X62" s="223"/>
      <c r="Y62" s="223"/>
      <c r="Z62" s="229"/>
      <c r="AA62" s="251"/>
      <c r="AB62" s="254"/>
      <c r="AC62" s="223"/>
      <c r="AD62" s="223"/>
      <c r="AE62" s="223"/>
      <c r="AF62" s="223"/>
      <c r="AG62" s="229"/>
      <c r="AH62" s="251"/>
      <c r="AI62" s="254"/>
      <c r="AJ62" s="223"/>
      <c r="AK62" s="223"/>
      <c r="AL62" s="223"/>
      <c r="AM62" s="223"/>
      <c r="AN62" s="229"/>
      <c r="AO62" s="251"/>
      <c r="AP62" s="358"/>
      <c r="AQ62" s="248"/>
      <c r="AR62" s="248"/>
      <c r="AS62" s="248"/>
      <c r="AT62" s="248"/>
      <c r="AU62" s="229"/>
      <c r="AV62" s="251"/>
      <c r="AW62" s="358"/>
      <c r="AX62" s="248"/>
      <c r="AY62" s="248"/>
      <c r="AZ62" s="248"/>
      <c r="BA62" s="248"/>
      <c r="BB62" s="229"/>
      <c r="BC62" s="251"/>
      <c r="BD62" s="254"/>
      <c r="BE62" s="223"/>
      <c r="BF62" s="223"/>
      <c r="BG62" s="223"/>
      <c r="BH62" s="223"/>
      <c r="BI62" s="229"/>
      <c r="BJ62" s="251"/>
      <c r="BK62" s="254"/>
      <c r="BL62" s="223"/>
      <c r="BM62" s="223"/>
      <c r="BN62" s="223"/>
      <c r="BO62" s="223"/>
      <c r="BP62" s="229"/>
      <c r="BQ62" s="251"/>
      <c r="BR62" s="254"/>
      <c r="BS62" s="223"/>
      <c r="BT62" s="223"/>
      <c r="BU62" s="223"/>
      <c r="BV62" s="223"/>
      <c r="BW62" s="229"/>
      <c r="BX62" s="251"/>
      <c r="BY62" s="144"/>
      <c r="BZ62" s="223"/>
      <c r="CA62" s="223"/>
      <c r="CB62" s="223"/>
      <c r="CC62" s="223"/>
      <c r="CD62" s="229"/>
      <c r="CE62" s="251"/>
      <c r="CF62" s="15"/>
    </row>
    <row r="63" spans="2:84" ht="9" customHeight="1">
      <c r="B63" s="408"/>
      <c r="C63" s="322"/>
      <c r="D63" s="413"/>
      <c r="E63" s="351"/>
      <c r="F63" s="359">
        <f>G63</f>
        <v>7</v>
      </c>
      <c r="G63" s="360">
        <f>SUM(T63,AA63,AH63,AO63,AV63,BC63,BJ63,BQ63,BX63,CE63)</f>
        <v>7</v>
      </c>
      <c r="H63" s="361">
        <f>SUM(I63:M63)</f>
        <v>120</v>
      </c>
      <c r="I63" s="362">
        <f>SUM(N64,U64,AB64,AI64,AP64,AW64,BD64,BK64,BR64,BY64)</f>
        <v>0</v>
      </c>
      <c r="J63" s="363">
        <f>SUM(O64,V64,AC64,AJ64,AQ64,AX64,BE64,BL64,BS64,BZ64)</f>
        <v>0</v>
      </c>
      <c r="K63" s="363">
        <f>SUM(P63,W63,AD63,AK63,AR63,AY63,BF63,BM63,BT63,CA63)</f>
        <v>120</v>
      </c>
      <c r="L63" s="363">
        <f>SUM(Q64,X64,AE64,AL64,AS64,AZ64,BG64,BN64,BU64,CB64)</f>
        <v>0</v>
      </c>
      <c r="M63" s="364">
        <f>SUM(R64,Y64,AF64,AM64,AT64,BA64,BH64,BO64,BV64,CC64)</f>
        <v>0</v>
      </c>
      <c r="N63" s="365"/>
      <c r="O63" s="372"/>
      <c r="P63" s="372"/>
      <c r="Q63" s="372"/>
      <c r="R63" s="372"/>
      <c r="S63" s="261"/>
      <c r="T63" s="373"/>
      <c r="U63" s="365"/>
      <c r="V63" s="372"/>
      <c r="W63" s="372"/>
      <c r="X63" s="372"/>
      <c r="Y63" s="372"/>
      <c r="Z63" s="261"/>
      <c r="AA63" s="373"/>
      <c r="AB63" s="365"/>
      <c r="AC63" s="372"/>
      <c r="AD63" s="372"/>
      <c r="AE63" s="372"/>
      <c r="AF63" s="372"/>
      <c r="AG63" s="261"/>
      <c r="AH63" s="373"/>
      <c r="AI63" s="365"/>
      <c r="AJ63" s="372"/>
      <c r="AK63" s="372"/>
      <c r="AL63" s="372"/>
      <c r="AM63" s="372"/>
      <c r="AN63" s="261"/>
      <c r="AO63" s="373"/>
      <c r="AP63" s="382"/>
      <c r="AQ63" s="379"/>
      <c r="AR63" s="244">
        <v>60</v>
      </c>
      <c r="AS63" s="379"/>
      <c r="AT63" s="244"/>
      <c r="AU63" s="261" t="s">
        <v>116</v>
      </c>
      <c r="AV63" s="373">
        <v>3</v>
      </c>
      <c r="AW63" s="385"/>
      <c r="AX63" s="388"/>
      <c r="AY63" s="388">
        <v>60</v>
      </c>
      <c r="AZ63" s="388"/>
      <c r="BA63" s="244"/>
      <c r="BB63" s="261" t="s">
        <v>116</v>
      </c>
      <c r="BC63" s="373">
        <v>4</v>
      </c>
      <c r="BD63" s="394"/>
      <c r="BE63" s="372"/>
      <c r="BF63" s="372"/>
      <c r="BG63" s="372"/>
      <c r="BH63" s="372"/>
      <c r="BI63" s="261"/>
      <c r="BJ63" s="373"/>
      <c r="BK63" s="365"/>
      <c r="BL63" s="372"/>
      <c r="BM63" s="372"/>
      <c r="BN63" s="372"/>
      <c r="BO63" s="372"/>
      <c r="BP63" s="261"/>
      <c r="BQ63" s="373"/>
      <c r="BR63" s="365"/>
      <c r="BS63" s="372"/>
      <c r="BT63" s="372"/>
      <c r="BU63" s="372"/>
      <c r="BV63" s="372"/>
      <c r="BW63" s="261"/>
      <c r="BX63" s="397"/>
      <c r="BY63" s="365"/>
      <c r="BZ63" s="372"/>
      <c r="CA63" s="372"/>
      <c r="CB63" s="372"/>
      <c r="CC63" s="372"/>
      <c r="CD63" s="261"/>
      <c r="CE63" s="373"/>
      <c r="CF63" s="15"/>
    </row>
    <row r="64" spans="2:84" ht="9" customHeight="1">
      <c r="B64" s="408"/>
      <c r="C64" s="324" t="s">
        <v>122</v>
      </c>
      <c r="D64" s="341" t="s">
        <v>141</v>
      </c>
      <c r="E64" s="351"/>
      <c r="F64" s="348"/>
      <c r="G64" s="237"/>
      <c r="H64" s="354"/>
      <c r="I64" s="234"/>
      <c r="J64" s="242"/>
      <c r="K64" s="242"/>
      <c r="L64" s="242"/>
      <c r="M64" s="231"/>
      <c r="N64" s="253"/>
      <c r="O64" s="222"/>
      <c r="P64" s="222"/>
      <c r="Q64" s="222"/>
      <c r="R64" s="222"/>
      <c r="S64" s="228"/>
      <c r="T64" s="250"/>
      <c r="U64" s="253"/>
      <c r="V64" s="222"/>
      <c r="W64" s="222"/>
      <c r="X64" s="222"/>
      <c r="Y64" s="222"/>
      <c r="Z64" s="228"/>
      <c r="AA64" s="250"/>
      <c r="AB64" s="253"/>
      <c r="AC64" s="222"/>
      <c r="AD64" s="222"/>
      <c r="AE64" s="222"/>
      <c r="AF64" s="222"/>
      <c r="AG64" s="228"/>
      <c r="AH64" s="250"/>
      <c r="AI64" s="253"/>
      <c r="AJ64" s="222"/>
      <c r="AK64" s="222"/>
      <c r="AL64" s="222"/>
      <c r="AM64" s="222"/>
      <c r="AN64" s="228"/>
      <c r="AO64" s="250"/>
      <c r="AP64" s="383"/>
      <c r="AQ64" s="380"/>
      <c r="AR64" s="245"/>
      <c r="AS64" s="380"/>
      <c r="AT64" s="245"/>
      <c r="AU64" s="228"/>
      <c r="AV64" s="250"/>
      <c r="AW64" s="386"/>
      <c r="AX64" s="389"/>
      <c r="AY64" s="389"/>
      <c r="AZ64" s="389"/>
      <c r="BA64" s="245"/>
      <c r="BB64" s="228"/>
      <c r="BC64" s="250"/>
      <c r="BD64" s="395"/>
      <c r="BE64" s="222"/>
      <c r="BF64" s="222"/>
      <c r="BG64" s="222"/>
      <c r="BH64" s="222"/>
      <c r="BI64" s="228"/>
      <c r="BJ64" s="250"/>
      <c r="BK64" s="253"/>
      <c r="BL64" s="222"/>
      <c r="BM64" s="222"/>
      <c r="BN64" s="222"/>
      <c r="BO64" s="222"/>
      <c r="BP64" s="228"/>
      <c r="BQ64" s="250"/>
      <c r="BR64" s="253"/>
      <c r="BS64" s="222"/>
      <c r="BT64" s="222"/>
      <c r="BU64" s="222"/>
      <c r="BV64" s="222"/>
      <c r="BW64" s="228"/>
      <c r="BX64" s="392"/>
      <c r="BY64" s="253"/>
      <c r="BZ64" s="222"/>
      <c r="CA64" s="222"/>
      <c r="CB64" s="222"/>
      <c r="CC64" s="222"/>
      <c r="CD64" s="228"/>
      <c r="CE64" s="250"/>
      <c r="CF64" s="15"/>
    </row>
    <row r="65" spans="2:84" ht="9" customHeight="1" thickBot="1">
      <c r="B65" s="408"/>
      <c r="C65" s="325"/>
      <c r="D65" s="342"/>
      <c r="E65" s="352"/>
      <c r="F65" s="366"/>
      <c r="G65" s="367"/>
      <c r="H65" s="368"/>
      <c r="I65" s="369"/>
      <c r="J65" s="370"/>
      <c r="K65" s="370"/>
      <c r="L65" s="370"/>
      <c r="M65" s="371"/>
      <c r="N65" s="374"/>
      <c r="O65" s="375"/>
      <c r="P65" s="375"/>
      <c r="Q65" s="375"/>
      <c r="R65" s="375"/>
      <c r="S65" s="376"/>
      <c r="T65" s="377"/>
      <c r="U65" s="374"/>
      <c r="V65" s="375"/>
      <c r="W65" s="375"/>
      <c r="X65" s="375"/>
      <c r="Y65" s="375"/>
      <c r="Z65" s="376"/>
      <c r="AA65" s="377"/>
      <c r="AB65" s="374"/>
      <c r="AC65" s="375"/>
      <c r="AD65" s="375"/>
      <c r="AE65" s="375"/>
      <c r="AF65" s="375"/>
      <c r="AG65" s="376"/>
      <c r="AH65" s="377"/>
      <c r="AI65" s="374"/>
      <c r="AJ65" s="375"/>
      <c r="AK65" s="375"/>
      <c r="AL65" s="375"/>
      <c r="AM65" s="375"/>
      <c r="AN65" s="376"/>
      <c r="AO65" s="377"/>
      <c r="AP65" s="384"/>
      <c r="AQ65" s="381"/>
      <c r="AR65" s="246"/>
      <c r="AS65" s="381"/>
      <c r="AT65" s="246"/>
      <c r="AU65" s="376"/>
      <c r="AV65" s="377"/>
      <c r="AW65" s="387"/>
      <c r="AX65" s="390"/>
      <c r="AY65" s="390"/>
      <c r="AZ65" s="390"/>
      <c r="BA65" s="246"/>
      <c r="BB65" s="376"/>
      <c r="BC65" s="377"/>
      <c r="BD65" s="396"/>
      <c r="BE65" s="375"/>
      <c r="BF65" s="375"/>
      <c r="BG65" s="375"/>
      <c r="BH65" s="375"/>
      <c r="BI65" s="376"/>
      <c r="BJ65" s="377"/>
      <c r="BK65" s="374"/>
      <c r="BL65" s="375"/>
      <c r="BM65" s="375"/>
      <c r="BN65" s="375"/>
      <c r="BO65" s="375"/>
      <c r="BP65" s="376"/>
      <c r="BQ65" s="377"/>
      <c r="BR65" s="374"/>
      <c r="BS65" s="375"/>
      <c r="BT65" s="375"/>
      <c r="BU65" s="375"/>
      <c r="BV65" s="375"/>
      <c r="BW65" s="376"/>
      <c r="BX65" s="398"/>
      <c r="BY65" s="374"/>
      <c r="BZ65" s="375"/>
      <c r="CA65" s="375"/>
      <c r="CB65" s="375"/>
      <c r="CC65" s="375"/>
      <c r="CD65" s="376"/>
      <c r="CE65" s="377"/>
      <c r="CF65" s="15"/>
    </row>
    <row r="66" spans="2:84" ht="16.5" customHeight="1">
      <c r="B66" s="408"/>
      <c r="C66" s="27" t="s">
        <v>123</v>
      </c>
      <c r="D66" s="89" t="s">
        <v>137</v>
      </c>
      <c r="E66" s="350" t="s">
        <v>129</v>
      </c>
      <c r="F66" s="294">
        <f>G66</f>
        <v>12</v>
      </c>
      <c r="G66" s="236">
        <f>SUM(T66,AA66,AH66,AO66,AV66,BC66,BJ66,BQ66,BX66,CE66)</f>
        <v>12</v>
      </c>
      <c r="H66" s="353">
        <f>SUM(I66:M66)</f>
        <v>120</v>
      </c>
      <c r="I66" s="233">
        <f>SUM(N66,U66,AB66,AI66,AP66,AW66,BD66,BK66,BR66,BY66)</f>
        <v>0</v>
      </c>
      <c r="J66" s="241">
        <f>SUM(O66,V66,AC66,AJ66,AQ66,AX66,BE66,BL66,BS66,BZ66)</f>
        <v>0</v>
      </c>
      <c r="K66" s="241">
        <f>SUM(P66,W66,AD66,AK66,AR66,AY66,BF66,BM66,BT66,CA66)</f>
        <v>120</v>
      </c>
      <c r="L66" s="241">
        <f>SUM(Q66,X66,AE66,AL66,AS66,AZ66,BG66,BN66,BU66,CB66)</f>
        <v>0</v>
      </c>
      <c r="M66" s="230">
        <f>SUM(R66,Y66,AF66,AM66,AT66,BA66,BH66,BO66,BV66,CC66)</f>
        <v>0</v>
      </c>
      <c r="N66" s="39"/>
      <c r="O66" s="37"/>
      <c r="P66" s="37"/>
      <c r="Q66" s="37"/>
      <c r="R66" s="37"/>
      <c r="S66" s="166"/>
      <c r="T66" s="167"/>
      <c r="U66" s="39"/>
      <c r="V66" s="37"/>
      <c r="W66" s="37"/>
      <c r="X66" s="37"/>
      <c r="Y66" s="37"/>
      <c r="Z66" s="166"/>
      <c r="AA66" s="167"/>
      <c r="AB66" s="36"/>
      <c r="AC66" s="37"/>
      <c r="AD66" s="37"/>
      <c r="AE66" s="37"/>
      <c r="AF66" s="37"/>
      <c r="AG66" s="166"/>
      <c r="AH66" s="167"/>
      <c r="AI66" s="36"/>
      <c r="AJ66" s="37"/>
      <c r="AK66" s="37"/>
      <c r="AL66" s="37"/>
      <c r="AM66" s="37"/>
      <c r="AN66" s="166"/>
      <c r="AO66" s="167"/>
      <c r="AP66" s="36"/>
      <c r="AQ66" s="37"/>
      <c r="AR66" s="37"/>
      <c r="AS66" s="37"/>
      <c r="AT66" s="37"/>
      <c r="AU66" s="166"/>
      <c r="AV66" s="167"/>
      <c r="AW66" s="36"/>
      <c r="AX66" s="37"/>
      <c r="AY66" s="37"/>
      <c r="AZ66" s="37"/>
      <c r="BA66" s="37"/>
      <c r="BB66" s="166"/>
      <c r="BC66" s="167"/>
      <c r="BD66" s="66"/>
      <c r="BE66" s="46"/>
      <c r="BF66" s="244">
        <v>60</v>
      </c>
      <c r="BG66" s="46"/>
      <c r="BH66" s="35"/>
      <c r="BI66" s="227" t="s">
        <v>116</v>
      </c>
      <c r="BJ66" s="249">
        <v>6</v>
      </c>
      <c r="BK66" s="45"/>
      <c r="BL66" s="46"/>
      <c r="BM66" s="244">
        <v>60</v>
      </c>
      <c r="BN66" s="46"/>
      <c r="BO66" s="35"/>
      <c r="BP66" s="227" t="s">
        <v>116</v>
      </c>
      <c r="BQ66" s="249">
        <v>6</v>
      </c>
      <c r="BR66" s="39"/>
      <c r="BS66" s="37"/>
      <c r="BT66" s="37"/>
      <c r="BU66" s="37"/>
      <c r="BV66" s="37"/>
      <c r="BW66" s="166"/>
      <c r="BX66" s="167"/>
      <c r="BY66" s="39"/>
      <c r="BZ66" s="37"/>
      <c r="CA66" s="37"/>
      <c r="CB66" s="37"/>
      <c r="CC66" s="37"/>
      <c r="CD66" s="166"/>
      <c r="CE66" s="167"/>
      <c r="CF66" s="15"/>
    </row>
    <row r="67" spans="2:84" ht="16.5" customHeight="1">
      <c r="B67" s="408"/>
      <c r="C67" s="27" t="s">
        <v>124</v>
      </c>
      <c r="D67" s="89" t="s">
        <v>143</v>
      </c>
      <c r="E67" s="351"/>
      <c r="F67" s="295"/>
      <c r="G67" s="237"/>
      <c r="H67" s="354"/>
      <c r="I67" s="234"/>
      <c r="J67" s="242"/>
      <c r="K67" s="242"/>
      <c r="L67" s="242"/>
      <c r="M67" s="231"/>
      <c r="N67" s="39"/>
      <c r="O67" s="37"/>
      <c r="P67" s="37"/>
      <c r="Q67" s="37"/>
      <c r="R67" s="37"/>
      <c r="S67" s="166"/>
      <c r="T67" s="167"/>
      <c r="U67" s="40"/>
      <c r="V67" s="41"/>
      <c r="W67" s="41"/>
      <c r="X67" s="41"/>
      <c r="Y67" s="37"/>
      <c r="Z67" s="177"/>
      <c r="AA67" s="165"/>
      <c r="AB67" s="43"/>
      <c r="AC67" s="41"/>
      <c r="AD67" s="41"/>
      <c r="AE67" s="41"/>
      <c r="AF67" s="37"/>
      <c r="AG67" s="166"/>
      <c r="AH67" s="175"/>
      <c r="AI67" s="40"/>
      <c r="AJ67" s="41"/>
      <c r="AK67" s="41"/>
      <c r="AL67" s="41"/>
      <c r="AM67" s="37"/>
      <c r="AN67" s="177"/>
      <c r="AO67" s="165"/>
      <c r="AP67" s="43"/>
      <c r="AQ67" s="41"/>
      <c r="AR67" s="41"/>
      <c r="AS67" s="41"/>
      <c r="AT67" s="37"/>
      <c r="AU67" s="166"/>
      <c r="AV67" s="175"/>
      <c r="AW67" s="40"/>
      <c r="AX67" s="41"/>
      <c r="AY67" s="41"/>
      <c r="AZ67" s="41"/>
      <c r="BA67" s="37"/>
      <c r="BB67" s="177"/>
      <c r="BC67" s="165"/>
      <c r="BD67" s="42"/>
      <c r="BE67" s="35"/>
      <c r="BF67" s="245"/>
      <c r="BG67" s="35"/>
      <c r="BH67" s="35"/>
      <c r="BI67" s="228"/>
      <c r="BJ67" s="250"/>
      <c r="BK67" s="34"/>
      <c r="BL67" s="35"/>
      <c r="BM67" s="245"/>
      <c r="BN67" s="35"/>
      <c r="BO67" s="35"/>
      <c r="BP67" s="228"/>
      <c r="BQ67" s="250"/>
      <c r="BR67" s="43"/>
      <c r="BS67" s="41"/>
      <c r="BT67" s="41"/>
      <c r="BU67" s="41"/>
      <c r="BV67" s="37"/>
      <c r="BW67" s="166"/>
      <c r="BX67" s="175"/>
      <c r="BY67" s="40"/>
      <c r="BZ67" s="41"/>
      <c r="CA67" s="41"/>
      <c r="CB67" s="41"/>
      <c r="CC67" s="41"/>
      <c r="CD67" s="168"/>
      <c r="CE67" s="167"/>
      <c r="CF67" s="15"/>
    </row>
    <row r="68" spans="2:84" ht="16.5" customHeight="1">
      <c r="B68" s="408"/>
      <c r="C68" s="27" t="s">
        <v>151</v>
      </c>
      <c r="D68" s="89" t="s">
        <v>138</v>
      </c>
      <c r="E68" s="351"/>
      <c r="F68" s="296"/>
      <c r="G68" s="238"/>
      <c r="H68" s="355"/>
      <c r="I68" s="235"/>
      <c r="J68" s="243"/>
      <c r="K68" s="243"/>
      <c r="L68" s="243"/>
      <c r="M68" s="232"/>
      <c r="N68" s="39"/>
      <c r="O68" s="37"/>
      <c r="P68" s="37"/>
      <c r="Q68" s="37"/>
      <c r="R68" s="37"/>
      <c r="S68" s="166"/>
      <c r="T68" s="167"/>
      <c r="U68" s="39"/>
      <c r="V68" s="37"/>
      <c r="W68" s="37"/>
      <c r="X68" s="37"/>
      <c r="Y68" s="37"/>
      <c r="Z68" s="166"/>
      <c r="AA68" s="167"/>
      <c r="AB68" s="36"/>
      <c r="AC68" s="37"/>
      <c r="AD68" s="37"/>
      <c r="AE68" s="37"/>
      <c r="AF68" s="37"/>
      <c r="AG68" s="166"/>
      <c r="AH68" s="167"/>
      <c r="AI68" s="36"/>
      <c r="AJ68" s="37"/>
      <c r="AK68" s="37"/>
      <c r="AL68" s="37"/>
      <c r="AM68" s="37"/>
      <c r="AN68" s="166"/>
      <c r="AO68" s="167"/>
      <c r="AP68" s="36"/>
      <c r="AQ68" s="37"/>
      <c r="AR68" s="37"/>
      <c r="AS68" s="37"/>
      <c r="AT68" s="37"/>
      <c r="AU68" s="166"/>
      <c r="AV68" s="167"/>
      <c r="AW68" s="36"/>
      <c r="AX68" s="37"/>
      <c r="AY68" s="37"/>
      <c r="AZ68" s="37"/>
      <c r="BA68" s="37"/>
      <c r="BB68" s="166"/>
      <c r="BC68" s="167"/>
      <c r="BD68" s="66"/>
      <c r="BE68" s="46"/>
      <c r="BF68" s="248"/>
      <c r="BG68" s="46"/>
      <c r="BH68" s="35"/>
      <c r="BI68" s="229"/>
      <c r="BJ68" s="250"/>
      <c r="BK68" s="45"/>
      <c r="BL68" s="46"/>
      <c r="BM68" s="248"/>
      <c r="BN68" s="46"/>
      <c r="BO68" s="35"/>
      <c r="BP68" s="229"/>
      <c r="BQ68" s="251"/>
      <c r="BR68" s="39"/>
      <c r="BS68" s="37"/>
      <c r="BT68" s="37"/>
      <c r="BU68" s="37"/>
      <c r="BV68" s="37"/>
      <c r="BW68" s="166"/>
      <c r="BX68" s="167"/>
      <c r="BY68" s="39"/>
      <c r="BZ68" s="37"/>
      <c r="CA68" s="37"/>
      <c r="CB68" s="37"/>
      <c r="CC68" s="37"/>
      <c r="CD68" s="166"/>
      <c r="CE68" s="167"/>
      <c r="CF68" s="15"/>
    </row>
    <row r="69" spans="2:84" ht="16.5" customHeight="1">
      <c r="B69" s="408"/>
      <c r="C69" s="27" t="s">
        <v>152</v>
      </c>
      <c r="D69" s="89" t="s">
        <v>139</v>
      </c>
      <c r="E69" s="351"/>
      <c r="F69" s="402">
        <f>G69</f>
        <v>12</v>
      </c>
      <c r="G69" s="360">
        <f>SUM(T69,AA69,AH69,AO69,AV69,BC69,BJ69,BQ69,BX69,CE69)</f>
        <v>12</v>
      </c>
      <c r="H69" s="361">
        <f>SUM(I69:M69)</f>
        <v>120</v>
      </c>
      <c r="I69" s="362">
        <f>SUM(N69,U69,AB69,AI69,AP69,AW69,BD69,BK69,BR69,BY69)</f>
        <v>0</v>
      </c>
      <c r="J69" s="404">
        <f>SUM(O69,V69,AC69,AJ69,AQ69,AX69,BE69,BL69,BS69,BZ69)</f>
        <v>0</v>
      </c>
      <c r="K69" s="363">
        <f>SUM(P69,W69,AD69,AK69,AR69,AY69,BF69,BM69,BT69,CA69)</f>
        <v>120</v>
      </c>
      <c r="L69" s="363">
        <f>SUM(Q69,X69,AE69,AL69,AS69,AZ69,BG69,BN69,BU69,CB69)</f>
        <v>0</v>
      </c>
      <c r="M69" s="364">
        <f>SUM(R69,Y69,AF69,AM69,AT69,BA69,BH69,BO69,BV69,CC69)</f>
        <v>0</v>
      </c>
      <c r="N69" s="39"/>
      <c r="O69" s="37"/>
      <c r="P69" s="37"/>
      <c r="Q69" s="37"/>
      <c r="R69" s="37"/>
      <c r="S69" s="166"/>
      <c r="T69" s="167"/>
      <c r="U69" s="40"/>
      <c r="V69" s="41"/>
      <c r="W69" s="41"/>
      <c r="X69" s="41"/>
      <c r="Y69" s="37"/>
      <c r="Z69" s="177"/>
      <c r="AA69" s="165"/>
      <c r="AB69" s="43"/>
      <c r="AC69" s="41"/>
      <c r="AD69" s="41"/>
      <c r="AE69" s="41"/>
      <c r="AF69" s="37"/>
      <c r="AG69" s="166"/>
      <c r="AH69" s="175"/>
      <c r="AI69" s="40"/>
      <c r="AJ69" s="41"/>
      <c r="AK69" s="41"/>
      <c r="AL69" s="41"/>
      <c r="AM69" s="37"/>
      <c r="AN69" s="177"/>
      <c r="AO69" s="165"/>
      <c r="AP69" s="43"/>
      <c r="AQ69" s="41"/>
      <c r="AR69" s="41"/>
      <c r="AS69" s="41"/>
      <c r="AT69" s="37"/>
      <c r="AU69" s="166"/>
      <c r="AV69" s="175"/>
      <c r="AW69" s="40"/>
      <c r="AX69" s="41"/>
      <c r="AY69" s="41"/>
      <c r="AZ69" s="41"/>
      <c r="BA69" s="37"/>
      <c r="BB69" s="177"/>
      <c r="BC69" s="165"/>
      <c r="BD69" s="66"/>
      <c r="BE69" s="46"/>
      <c r="BF69" s="244">
        <v>60</v>
      </c>
      <c r="BG69" s="46"/>
      <c r="BH69" s="35"/>
      <c r="BI69" s="228" t="s">
        <v>116</v>
      </c>
      <c r="BJ69" s="373">
        <v>6</v>
      </c>
      <c r="BK69" s="45"/>
      <c r="BL69" s="46"/>
      <c r="BM69" s="244">
        <v>60</v>
      </c>
      <c r="BN69" s="46"/>
      <c r="BO69" s="35"/>
      <c r="BP69" s="261" t="s">
        <v>116</v>
      </c>
      <c r="BQ69" s="399">
        <v>6</v>
      </c>
      <c r="BR69" s="40"/>
      <c r="BS69" s="41"/>
      <c r="BT69" s="41"/>
      <c r="BU69" s="41"/>
      <c r="BV69" s="37"/>
      <c r="BW69" s="166"/>
      <c r="BX69" s="175"/>
      <c r="BY69" s="40"/>
      <c r="BZ69" s="41"/>
      <c r="CA69" s="41"/>
      <c r="CB69" s="41"/>
      <c r="CC69" s="41"/>
      <c r="CD69" s="168"/>
      <c r="CE69" s="167"/>
      <c r="CF69" s="15"/>
    </row>
    <row r="70" spans="2:84" ht="16.5" customHeight="1">
      <c r="B70" s="408"/>
      <c r="C70" s="27" t="s">
        <v>153</v>
      </c>
      <c r="D70" s="134" t="s">
        <v>140</v>
      </c>
      <c r="E70" s="351"/>
      <c r="F70" s="295"/>
      <c r="G70" s="237"/>
      <c r="H70" s="354"/>
      <c r="I70" s="234"/>
      <c r="J70" s="405"/>
      <c r="K70" s="242"/>
      <c r="L70" s="242"/>
      <c r="M70" s="231"/>
      <c r="N70" s="39"/>
      <c r="O70" s="37"/>
      <c r="P70" s="37"/>
      <c r="Q70" s="37"/>
      <c r="R70" s="37"/>
      <c r="S70" s="166"/>
      <c r="T70" s="167"/>
      <c r="U70" s="43"/>
      <c r="V70" s="41"/>
      <c r="W70" s="41"/>
      <c r="X70" s="41"/>
      <c r="Y70" s="37"/>
      <c r="Z70" s="177"/>
      <c r="AA70" s="165"/>
      <c r="AB70" s="43"/>
      <c r="AC70" s="41"/>
      <c r="AD70" s="41"/>
      <c r="AE70" s="41"/>
      <c r="AF70" s="37"/>
      <c r="AG70" s="166"/>
      <c r="AH70" s="175"/>
      <c r="AI70" s="40"/>
      <c r="AJ70" s="41"/>
      <c r="AK70" s="41"/>
      <c r="AL70" s="41"/>
      <c r="AM70" s="37"/>
      <c r="AN70" s="177"/>
      <c r="AO70" s="165"/>
      <c r="AP70" s="43"/>
      <c r="AQ70" s="41"/>
      <c r="AR70" s="41"/>
      <c r="AS70" s="41"/>
      <c r="AT70" s="37"/>
      <c r="AU70" s="166"/>
      <c r="AV70" s="175"/>
      <c r="AW70" s="40"/>
      <c r="AX70" s="41"/>
      <c r="AY70" s="41"/>
      <c r="AZ70" s="41"/>
      <c r="BA70" s="37"/>
      <c r="BB70" s="177"/>
      <c r="BC70" s="165"/>
      <c r="BD70" s="42"/>
      <c r="BE70" s="35"/>
      <c r="BF70" s="245"/>
      <c r="BG70" s="35"/>
      <c r="BH70" s="35"/>
      <c r="BI70" s="228"/>
      <c r="BJ70" s="250"/>
      <c r="BK70" s="42"/>
      <c r="BL70" s="35"/>
      <c r="BM70" s="245"/>
      <c r="BN70" s="35"/>
      <c r="BO70" s="35"/>
      <c r="BP70" s="228"/>
      <c r="BQ70" s="400"/>
      <c r="BR70" s="36"/>
      <c r="BS70" s="41"/>
      <c r="BT70" s="41"/>
      <c r="BU70" s="41"/>
      <c r="BV70" s="37"/>
      <c r="BW70" s="166"/>
      <c r="BX70" s="175"/>
      <c r="BY70" s="36"/>
      <c r="BZ70" s="41"/>
      <c r="CA70" s="41"/>
      <c r="CB70" s="41"/>
      <c r="CC70" s="41"/>
      <c r="CD70" s="168"/>
      <c r="CE70" s="167"/>
      <c r="CF70" s="15"/>
    </row>
    <row r="71" spans="2:84" ht="16.5" customHeight="1" thickBot="1">
      <c r="B71" s="409"/>
      <c r="C71" s="27" t="s">
        <v>154</v>
      </c>
      <c r="D71" s="89" t="s">
        <v>142</v>
      </c>
      <c r="E71" s="352"/>
      <c r="F71" s="403"/>
      <c r="G71" s="367"/>
      <c r="H71" s="368"/>
      <c r="I71" s="369"/>
      <c r="J71" s="406"/>
      <c r="K71" s="370"/>
      <c r="L71" s="370"/>
      <c r="M71" s="371"/>
      <c r="N71" s="39"/>
      <c r="O71" s="37"/>
      <c r="P71" s="37"/>
      <c r="Q71" s="37"/>
      <c r="R71" s="37"/>
      <c r="S71" s="166"/>
      <c r="T71" s="167"/>
      <c r="U71" s="39"/>
      <c r="V71" s="37"/>
      <c r="W71" s="37"/>
      <c r="X71" s="37"/>
      <c r="Y71" s="37"/>
      <c r="Z71" s="166"/>
      <c r="AA71" s="167"/>
      <c r="AB71" s="36"/>
      <c r="AC71" s="37"/>
      <c r="AD71" s="37"/>
      <c r="AE71" s="37"/>
      <c r="AF71" s="37"/>
      <c r="AG71" s="166"/>
      <c r="AH71" s="167"/>
      <c r="AI71" s="36"/>
      <c r="AJ71" s="37"/>
      <c r="AK71" s="37"/>
      <c r="AL71" s="37"/>
      <c r="AM71" s="37"/>
      <c r="AN71" s="166"/>
      <c r="AO71" s="167"/>
      <c r="AP71" s="36"/>
      <c r="AQ71" s="37"/>
      <c r="AR71" s="37"/>
      <c r="AS71" s="37"/>
      <c r="AT71" s="37"/>
      <c r="AU71" s="166"/>
      <c r="AV71" s="167"/>
      <c r="AW71" s="36"/>
      <c r="AX71" s="37"/>
      <c r="AY71" s="37"/>
      <c r="AZ71" s="37"/>
      <c r="BA71" s="37"/>
      <c r="BB71" s="166"/>
      <c r="BC71" s="167"/>
      <c r="BD71" s="42"/>
      <c r="BE71" s="35"/>
      <c r="BF71" s="246"/>
      <c r="BG71" s="35"/>
      <c r="BH71" s="35"/>
      <c r="BI71" s="376"/>
      <c r="BJ71" s="377"/>
      <c r="BK71" s="42"/>
      <c r="BL71" s="35"/>
      <c r="BM71" s="246"/>
      <c r="BN71" s="35"/>
      <c r="BO71" s="35"/>
      <c r="BP71" s="376"/>
      <c r="BQ71" s="401"/>
      <c r="BR71" s="39"/>
      <c r="BS71" s="37"/>
      <c r="BT71" s="37"/>
      <c r="BU71" s="37"/>
      <c r="BV71" s="37"/>
      <c r="BW71" s="166"/>
      <c r="BX71" s="167"/>
      <c r="BY71" s="39"/>
      <c r="BZ71" s="37"/>
      <c r="CA71" s="37"/>
      <c r="CB71" s="37"/>
      <c r="CC71" s="37"/>
      <c r="CD71" s="166"/>
      <c r="CE71" s="167"/>
      <c r="CF71" s="15"/>
    </row>
    <row r="72" spans="2:89" s="4" customFormat="1" ht="20.25" customHeight="1" thickBot="1">
      <c r="B72" s="224" t="s">
        <v>56</v>
      </c>
      <c r="C72" s="225"/>
      <c r="D72" s="225"/>
      <c r="E72" s="226"/>
      <c r="F72" s="47"/>
      <c r="G72" s="145">
        <f aca="true" t="shared" si="35" ref="G72:M72">SUM(G54:G71)</f>
        <v>52</v>
      </c>
      <c r="H72" s="145">
        <f t="shared" si="35"/>
        <v>720</v>
      </c>
      <c r="I72" s="145">
        <f t="shared" si="35"/>
        <v>0</v>
      </c>
      <c r="J72" s="145">
        <f t="shared" si="35"/>
        <v>0</v>
      </c>
      <c r="K72" s="145">
        <f t="shared" si="35"/>
        <v>720</v>
      </c>
      <c r="L72" s="145">
        <f t="shared" si="35"/>
        <v>0</v>
      </c>
      <c r="M72" s="145">
        <f t="shared" si="35"/>
        <v>0</v>
      </c>
      <c r="N72" s="49"/>
      <c r="O72" s="96"/>
      <c r="P72" s="96"/>
      <c r="Q72" s="96"/>
      <c r="R72" s="96"/>
      <c r="S72" s="182"/>
      <c r="T72" s="172"/>
      <c r="U72" s="96"/>
      <c r="V72" s="96"/>
      <c r="W72" s="96"/>
      <c r="X72" s="96"/>
      <c r="Y72" s="96"/>
      <c r="Z72" s="182"/>
      <c r="AA72" s="172"/>
      <c r="AB72" s="96"/>
      <c r="AC72" s="96"/>
      <c r="AD72" s="96"/>
      <c r="AE72" s="96"/>
      <c r="AF72" s="96"/>
      <c r="AG72" s="182"/>
      <c r="AH72" s="172"/>
      <c r="AI72" s="96"/>
      <c r="AJ72" s="96"/>
      <c r="AK72" s="96"/>
      <c r="AL72" s="96"/>
      <c r="AM72" s="96"/>
      <c r="AN72" s="182"/>
      <c r="AO72" s="172"/>
      <c r="AP72" s="96"/>
      <c r="AQ72" s="96"/>
      <c r="AR72" s="96"/>
      <c r="AS72" s="96"/>
      <c r="AT72" s="96"/>
      <c r="AU72" s="182"/>
      <c r="AV72" s="172"/>
      <c r="AW72" s="96"/>
      <c r="AX72" s="96"/>
      <c r="AY72" s="96"/>
      <c r="AZ72" s="96"/>
      <c r="BA72" s="96"/>
      <c r="BB72" s="182"/>
      <c r="BC72" s="214"/>
      <c r="BD72" s="96"/>
      <c r="BE72" s="96"/>
      <c r="BF72" s="96"/>
      <c r="BG72" s="96"/>
      <c r="BH72" s="96"/>
      <c r="BI72" s="182"/>
      <c r="BJ72" s="172"/>
      <c r="BK72" s="96"/>
      <c r="BL72" s="96"/>
      <c r="BM72" s="96"/>
      <c r="BN72" s="96"/>
      <c r="BO72" s="96"/>
      <c r="BP72" s="182"/>
      <c r="BQ72" s="172"/>
      <c r="BR72" s="96"/>
      <c r="BS72" s="96"/>
      <c r="BT72" s="96"/>
      <c r="BU72" s="96"/>
      <c r="BV72" s="96"/>
      <c r="BW72" s="182"/>
      <c r="BX72" s="172"/>
      <c r="BY72" s="96"/>
      <c r="BZ72" s="96"/>
      <c r="CA72" s="96"/>
      <c r="CB72" s="96"/>
      <c r="CC72" s="96"/>
      <c r="CD72" s="182"/>
      <c r="CE72" s="172"/>
      <c r="CF72" s="13"/>
      <c r="CG72" s="3"/>
      <c r="CH72" s="3"/>
      <c r="CI72" s="3"/>
      <c r="CJ72" s="3"/>
      <c r="CK72" s="3"/>
    </row>
    <row r="73" spans="2:89" s="4" customFormat="1" ht="20.25" customHeight="1" thickBot="1">
      <c r="B73" s="136"/>
      <c r="C73" s="27" t="s">
        <v>155</v>
      </c>
      <c r="D73" s="410" t="s">
        <v>118</v>
      </c>
      <c r="E73" s="411"/>
      <c r="F73" s="127">
        <f>G73</f>
        <v>42</v>
      </c>
      <c r="G73" s="165">
        <f>SUM(T73,AA73,AH73,AO73,AV73,BC73,BJ73,BQ73,BX73,CE73)</f>
        <v>42</v>
      </c>
      <c r="H73" s="151">
        <f>SUM(I73:M73)</f>
        <v>120</v>
      </c>
      <c r="I73" s="152">
        <f>SUM(N73,U73,AB73,AI73,AP73,AW73,BD73,BK73,BR73,BY73)</f>
        <v>0</v>
      </c>
      <c r="J73" s="152">
        <f>SUM(O73,V73,AC73,AJ73,AQ73,AX73,BE73,BL73,BS73,BZ73)</f>
        <v>0</v>
      </c>
      <c r="K73" s="152">
        <f>SUM(P73,W73,AD73,AK73,AR73,AY73,BF73,BM73,BT73,CA73)</f>
        <v>120</v>
      </c>
      <c r="L73" s="152">
        <f>SUM(Q73,X73,AE73,AL73,AS73,AZ73,BG73,BN73,BU73,CB73)</f>
        <v>0</v>
      </c>
      <c r="M73" s="152">
        <f>SUM(R73,Y73,AF73,AM73,AT73,BA73,BH73,BO73,BV73,CC73)</f>
        <v>0</v>
      </c>
      <c r="N73" s="40"/>
      <c r="O73" s="41"/>
      <c r="P73" s="41"/>
      <c r="Q73" s="41"/>
      <c r="R73" s="41"/>
      <c r="S73" s="166"/>
      <c r="T73" s="167"/>
      <c r="U73" s="43"/>
      <c r="V73" s="41"/>
      <c r="W73" s="41"/>
      <c r="X73" s="41"/>
      <c r="Y73" s="37"/>
      <c r="Z73" s="177"/>
      <c r="AA73" s="165"/>
      <c r="AB73" s="43"/>
      <c r="AC73" s="41"/>
      <c r="AD73" s="41"/>
      <c r="AE73" s="41"/>
      <c r="AF73" s="37"/>
      <c r="AG73" s="166"/>
      <c r="AH73" s="175"/>
      <c r="AI73" s="40"/>
      <c r="AJ73" s="41"/>
      <c r="AK73" s="41"/>
      <c r="AL73" s="41"/>
      <c r="AM73" s="37"/>
      <c r="AN73" s="177"/>
      <c r="AO73" s="165"/>
      <c r="AP73" s="43"/>
      <c r="AQ73" s="41"/>
      <c r="AR73" s="41"/>
      <c r="AS73" s="41"/>
      <c r="AT73" s="37"/>
      <c r="AU73" s="166"/>
      <c r="AV73" s="175"/>
      <c r="AW73" s="40"/>
      <c r="AX73" s="41"/>
      <c r="AY73" s="41"/>
      <c r="AZ73" s="41"/>
      <c r="BA73" s="41"/>
      <c r="BB73" s="168"/>
      <c r="BC73" s="167"/>
      <c r="BD73" s="43"/>
      <c r="BE73" s="41"/>
      <c r="BF73" s="41"/>
      <c r="BG73" s="41"/>
      <c r="BH73" s="37"/>
      <c r="BI73" s="166"/>
      <c r="BJ73" s="175"/>
      <c r="BK73" s="40"/>
      <c r="BL73" s="41"/>
      <c r="BM73" s="41"/>
      <c r="BN73" s="41"/>
      <c r="BO73" s="37"/>
      <c r="BP73" s="177"/>
      <c r="BQ73" s="165"/>
      <c r="BR73" s="45"/>
      <c r="BS73" s="46"/>
      <c r="BT73" s="46">
        <v>60</v>
      </c>
      <c r="BU73" s="46"/>
      <c r="BV73" s="35"/>
      <c r="BW73" s="166" t="s">
        <v>116</v>
      </c>
      <c r="BX73" s="175">
        <v>21</v>
      </c>
      <c r="BY73" s="66"/>
      <c r="BZ73" s="46"/>
      <c r="CA73" s="46">
        <v>60</v>
      </c>
      <c r="CB73" s="46"/>
      <c r="CC73" s="46"/>
      <c r="CD73" s="168" t="s">
        <v>116</v>
      </c>
      <c r="CE73" s="167">
        <v>21</v>
      </c>
      <c r="CF73" s="13"/>
      <c r="CG73" s="3"/>
      <c r="CH73" s="3"/>
      <c r="CI73" s="3"/>
      <c r="CJ73" s="3"/>
      <c r="CK73" s="3"/>
    </row>
    <row r="74" spans="2:89" s="4" customFormat="1" ht="22.5" customHeight="1" thickBot="1">
      <c r="B74" s="224" t="s">
        <v>17</v>
      </c>
      <c r="C74" s="225"/>
      <c r="D74" s="225"/>
      <c r="E74" s="226"/>
      <c r="F74" s="47"/>
      <c r="G74" s="48">
        <f aca="true" t="shared" si="36" ref="G74:M74">SUM(G53,G72,G73)</f>
        <v>122</v>
      </c>
      <c r="H74" s="67">
        <f t="shared" si="36"/>
        <v>1125</v>
      </c>
      <c r="I74" s="49">
        <f t="shared" si="36"/>
        <v>0</v>
      </c>
      <c r="J74" s="124">
        <f t="shared" si="36"/>
        <v>210</v>
      </c>
      <c r="K74" s="63">
        <f t="shared" si="36"/>
        <v>840</v>
      </c>
      <c r="L74" s="63">
        <f t="shared" si="36"/>
        <v>0</v>
      </c>
      <c r="M74" s="48">
        <f t="shared" si="36"/>
        <v>75</v>
      </c>
      <c r="N74" s="96">
        <f>SUM(N49:N73)</f>
        <v>0</v>
      </c>
      <c r="O74" s="96">
        <f>SUM(O49:O73)</f>
        <v>0</v>
      </c>
      <c r="P74" s="96">
        <f>SUM(P49:P73)</f>
        <v>0</v>
      </c>
      <c r="Q74" s="96">
        <f>SUM(Q49:Q73)</f>
        <v>0</v>
      </c>
      <c r="R74" s="96">
        <f>SUM(R49:R73)</f>
        <v>0</v>
      </c>
      <c r="S74" s="182"/>
      <c r="T74" s="193">
        <f aca="true" t="shared" si="37" ref="T74:Y74">SUM(T49:T73)</f>
        <v>0</v>
      </c>
      <c r="U74" s="96">
        <f t="shared" si="37"/>
        <v>0</v>
      </c>
      <c r="V74" s="96">
        <f t="shared" si="37"/>
        <v>30</v>
      </c>
      <c r="W74" s="96">
        <f t="shared" si="37"/>
        <v>0</v>
      </c>
      <c r="X74" s="96">
        <f t="shared" si="37"/>
        <v>0</v>
      </c>
      <c r="Y74" s="96">
        <f t="shared" si="37"/>
        <v>0</v>
      </c>
      <c r="Z74" s="182"/>
      <c r="AA74" s="193">
        <f aca="true" t="shared" si="38" ref="AA74:AF74">SUM(AA49:AA73)</f>
        <v>2</v>
      </c>
      <c r="AB74" s="96">
        <f t="shared" si="38"/>
        <v>0</v>
      </c>
      <c r="AC74" s="96">
        <f t="shared" si="38"/>
        <v>30</v>
      </c>
      <c r="AD74" s="96">
        <f t="shared" si="38"/>
        <v>0</v>
      </c>
      <c r="AE74" s="96">
        <f t="shared" si="38"/>
        <v>0</v>
      </c>
      <c r="AF74" s="96">
        <f t="shared" si="38"/>
        <v>0</v>
      </c>
      <c r="AG74" s="182"/>
      <c r="AH74" s="193">
        <f aca="true" t="shared" si="39" ref="AH74:AM74">SUM(AH49:AH73)</f>
        <v>2</v>
      </c>
      <c r="AI74" s="96">
        <f t="shared" si="39"/>
        <v>0</v>
      </c>
      <c r="AJ74" s="96">
        <f t="shared" si="39"/>
        <v>30</v>
      </c>
      <c r="AK74" s="96">
        <f t="shared" si="39"/>
        <v>0</v>
      </c>
      <c r="AL74" s="96">
        <f t="shared" si="39"/>
        <v>0</v>
      </c>
      <c r="AM74" s="96">
        <f t="shared" si="39"/>
        <v>0</v>
      </c>
      <c r="AN74" s="182"/>
      <c r="AO74" s="193">
        <f aca="true" t="shared" si="40" ref="AO74:AT74">SUM(AO49:AO73)</f>
        <v>2</v>
      </c>
      <c r="AP74" s="96">
        <f t="shared" si="40"/>
        <v>0</v>
      </c>
      <c r="AQ74" s="96">
        <f t="shared" si="40"/>
        <v>30</v>
      </c>
      <c r="AR74" s="96">
        <f t="shared" si="40"/>
        <v>240</v>
      </c>
      <c r="AS74" s="96">
        <f t="shared" si="40"/>
        <v>0</v>
      </c>
      <c r="AT74" s="96">
        <f t="shared" si="40"/>
        <v>0</v>
      </c>
      <c r="AU74" s="182"/>
      <c r="AV74" s="193">
        <f aca="true" t="shared" si="41" ref="AV74:BA74">SUM(AV49:AV73)</f>
        <v>16</v>
      </c>
      <c r="AW74" s="96">
        <f t="shared" si="41"/>
        <v>0</v>
      </c>
      <c r="AX74" s="96">
        <f t="shared" si="41"/>
        <v>30</v>
      </c>
      <c r="AY74" s="96">
        <f t="shared" si="41"/>
        <v>240</v>
      </c>
      <c r="AZ74" s="96">
        <f t="shared" si="41"/>
        <v>0</v>
      </c>
      <c r="BA74" s="96">
        <f t="shared" si="41"/>
        <v>0</v>
      </c>
      <c r="BB74" s="182"/>
      <c r="BC74" s="193">
        <f aca="true" t="shared" si="42" ref="BC74:BH74">SUM(BC49:BC73)</f>
        <v>18</v>
      </c>
      <c r="BD74" s="96">
        <f t="shared" si="42"/>
        <v>0</v>
      </c>
      <c r="BE74" s="96">
        <f t="shared" si="42"/>
        <v>30</v>
      </c>
      <c r="BF74" s="96">
        <f t="shared" si="42"/>
        <v>120</v>
      </c>
      <c r="BG74" s="96">
        <f t="shared" si="42"/>
        <v>0</v>
      </c>
      <c r="BH74" s="96">
        <f t="shared" si="42"/>
        <v>0</v>
      </c>
      <c r="BI74" s="182"/>
      <c r="BJ74" s="193">
        <f aca="true" t="shared" si="43" ref="BJ74:BO74">SUM(BJ49:BJ73)</f>
        <v>12</v>
      </c>
      <c r="BK74" s="96">
        <f t="shared" si="43"/>
        <v>0</v>
      </c>
      <c r="BL74" s="96">
        <f t="shared" si="43"/>
        <v>30</v>
      </c>
      <c r="BM74" s="96">
        <f t="shared" si="43"/>
        <v>120</v>
      </c>
      <c r="BN74" s="96">
        <f t="shared" si="43"/>
        <v>0</v>
      </c>
      <c r="BO74" s="96">
        <f t="shared" si="43"/>
        <v>15</v>
      </c>
      <c r="BP74" s="182"/>
      <c r="BQ74" s="193">
        <f aca="true" t="shared" si="44" ref="BQ74:BV74">SUM(BQ49:BQ73)</f>
        <v>13</v>
      </c>
      <c r="BR74" s="96">
        <f t="shared" si="44"/>
        <v>0</v>
      </c>
      <c r="BS74" s="96">
        <f t="shared" si="44"/>
        <v>0</v>
      </c>
      <c r="BT74" s="96">
        <f t="shared" si="44"/>
        <v>60</v>
      </c>
      <c r="BU74" s="96">
        <f t="shared" si="44"/>
        <v>0</v>
      </c>
      <c r="BV74" s="96">
        <f t="shared" si="44"/>
        <v>30</v>
      </c>
      <c r="BW74" s="182"/>
      <c r="BX74" s="193">
        <f aca="true" t="shared" si="45" ref="BX74:CC74">SUM(BX49:BX73)</f>
        <v>27</v>
      </c>
      <c r="BY74" s="96">
        <f t="shared" si="45"/>
        <v>0</v>
      </c>
      <c r="BZ74" s="96">
        <f t="shared" si="45"/>
        <v>0</v>
      </c>
      <c r="CA74" s="96">
        <f t="shared" si="45"/>
        <v>60</v>
      </c>
      <c r="CB74" s="96">
        <f t="shared" si="45"/>
        <v>0</v>
      </c>
      <c r="CC74" s="96">
        <f t="shared" si="45"/>
        <v>30</v>
      </c>
      <c r="CD74" s="182"/>
      <c r="CE74" s="193">
        <f>SUM(CE49:CE73)</f>
        <v>30</v>
      </c>
      <c r="CF74" s="21"/>
      <c r="CG74" s="3"/>
      <c r="CH74" s="3"/>
      <c r="CI74" s="3"/>
      <c r="CJ74" s="3"/>
      <c r="CK74" s="3"/>
    </row>
    <row r="75" spans="2:89" s="4" customFormat="1" ht="24.75" customHeight="1" thickBot="1">
      <c r="B75" s="224" t="s">
        <v>15</v>
      </c>
      <c r="C75" s="225"/>
      <c r="D75" s="225"/>
      <c r="E75" s="226"/>
      <c r="F75" s="47"/>
      <c r="G75" s="96">
        <f aca="true" t="shared" si="46" ref="G75:R75">SUM(G47,G74)</f>
        <v>297</v>
      </c>
      <c r="H75" s="67">
        <f t="shared" si="46"/>
        <v>4005</v>
      </c>
      <c r="I75" s="96">
        <f t="shared" si="46"/>
        <v>495</v>
      </c>
      <c r="J75" s="96">
        <f t="shared" si="46"/>
        <v>210</v>
      </c>
      <c r="K75" s="96">
        <f t="shared" si="46"/>
        <v>3150</v>
      </c>
      <c r="L75" s="96">
        <f t="shared" si="46"/>
        <v>75</v>
      </c>
      <c r="M75" s="48">
        <f t="shared" si="46"/>
        <v>75</v>
      </c>
      <c r="N75" s="96">
        <f t="shared" si="46"/>
        <v>60</v>
      </c>
      <c r="O75" s="96">
        <f t="shared" si="46"/>
        <v>0</v>
      </c>
      <c r="P75" s="96">
        <f t="shared" si="46"/>
        <v>405</v>
      </c>
      <c r="Q75" s="96">
        <f t="shared" si="46"/>
        <v>0</v>
      </c>
      <c r="R75" s="96">
        <f t="shared" si="46"/>
        <v>0</v>
      </c>
      <c r="S75" s="182"/>
      <c r="T75" s="172">
        <f aca="true" t="shared" si="47" ref="T75:Y75">SUM(T47,T74)</f>
        <v>30</v>
      </c>
      <c r="U75" s="96">
        <f t="shared" si="47"/>
        <v>45</v>
      </c>
      <c r="V75" s="96">
        <f t="shared" si="47"/>
        <v>30</v>
      </c>
      <c r="W75" s="96">
        <f t="shared" si="47"/>
        <v>405</v>
      </c>
      <c r="X75" s="96">
        <f t="shared" si="47"/>
        <v>0</v>
      </c>
      <c r="Y75" s="96">
        <f t="shared" si="47"/>
        <v>0</v>
      </c>
      <c r="Z75" s="182"/>
      <c r="AA75" s="172">
        <f aca="true" t="shared" si="48" ref="AA75:AF75">SUM(AA47,AA74)</f>
        <v>30</v>
      </c>
      <c r="AB75" s="96">
        <f t="shared" si="48"/>
        <v>75</v>
      </c>
      <c r="AC75" s="96">
        <f t="shared" si="48"/>
        <v>30</v>
      </c>
      <c r="AD75" s="96">
        <f t="shared" si="48"/>
        <v>405</v>
      </c>
      <c r="AE75" s="96">
        <f t="shared" si="48"/>
        <v>15</v>
      </c>
      <c r="AF75" s="96">
        <f t="shared" si="48"/>
        <v>0</v>
      </c>
      <c r="AG75" s="182"/>
      <c r="AH75" s="172">
        <f aca="true" t="shared" si="49" ref="AH75:AM75">SUM(AH47,AH74)</f>
        <v>30</v>
      </c>
      <c r="AI75" s="96">
        <f t="shared" si="49"/>
        <v>60</v>
      </c>
      <c r="AJ75" s="96">
        <f t="shared" si="49"/>
        <v>30</v>
      </c>
      <c r="AK75" s="96">
        <f t="shared" si="49"/>
        <v>375</v>
      </c>
      <c r="AL75" s="96">
        <f t="shared" si="49"/>
        <v>45</v>
      </c>
      <c r="AM75" s="96">
        <f t="shared" si="49"/>
        <v>0</v>
      </c>
      <c r="AN75" s="182"/>
      <c r="AO75" s="172">
        <f aca="true" t="shared" si="50" ref="AO75:AT75">SUM(AO47,AO74)</f>
        <v>30</v>
      </c>
      <c r="AP75" s="96">
        <f t="shared" si="50"/>
        <v>60</v>
      </c>
      <c r="AQ75" s="96">
        <f t="shared" si="50"/>
        <v>30</v>
      </c>
      <c r="AR75" s="96">
        <f t="shared" si="50"/>
        <v>390</v>
      </c>
      <c r="AS75" s="96">
        <f t="shared" si="50"/>
        <v>15</v>
      </c>
      <c r="AT75" s="96">
        <f t="shared" si="50"/>
        <v>0</v>
      </c>
      <c r="AU75" s="182"/>
      <c r="AV75" s="172">
        <f aca="true" t="shared" si="51" ref="AV75:BA75">SUM(AV47,AV74)</f>
        <v>30</v>
      </c>
      <c r="AW75" s="96">
        <f t="shared" si="51"/>
        <v>30</v>
      </c>
      <c r="AX75" s="96">
        <f t="shared" si="51"/>
        <v>30</v>
      </c>
      <c r="AY75" s="96">
        <f t="shared" si="51"/>
        <v>420</v>
      </c>
      <c r="AZ75" s="96">
        <f t="shared" si="51"/>
        <v>0</v>
      </c>
      <c r="BA75" s="96">
        <f t="shared" si="51"/>
        <v>0</v>
      </c>
      <c r="BB75" s="182"/>
      <c r="BC75" s="193">
        <f aca="true" t="shared" si="52" ref="BC75:BH75">SUM(BC47,BC74)</f>
        <v>30</v>
      </c>
      <c r="BD75" s="49">
        <f t="shared" si="52"/>
        <v>60</v>
      </c>
      <c r="BE75" s="96">
        <f t="shared" si="52"/>
        <v>30</v>
      </c>
      <c r="BF75" s="96">
        <f t="shared" si="52"/>
        <v>300</v>
      </c>
      <c r="BG75" s="96">
        <f t="shared" si="52"/>
        <v>0</v>
      </c>
      <c r="BH75" s="96">
        <f t="shared" si="52"/>
        <v>0</v>
      </c>
      <c r="BI75" s="182"/>
      <c r="BJ75" s="172">
        <f aca="true" t="shared" si="53" ref="BJ75:BO75">SUM(BJ47,BJ74)</f>
        <v>27</v>
      </c>
      <c r="BK75" s="96">
        <f t="shared" si="53"/>
        <v>90</v>
      </c>
      <c r="BL75" s="96">
        <f t="shared" si="53"/>
        <v>30</v>
      </c>
      <c r="BM75" s="96">
        <f t="shared" si="53"/>
        <v>300</v>
      </c>
      <c r="BN75" s="96">
        <f t="shared" si="53"/>
        <v>0</v>
      </c>
      <c r="BO75" s="96">
        <f t="shared" si="53"/>
        <v>15</v>
      </c>
      <c r="BP75" s="182"/>
      <c r="BQ75" s="172">
        <f aca="true" t="shared" si="54" ref="BQ75:BV75">SUM(BQ47,BQ74)</f>
        <v>30</v>
      </c>
      <c r="BR75" s="96">
        <f t="shared" si="54"/>
        <v>15</v>
      </c>
      <c r="BS75" s="96">
        <f t="shared" si="54"/>
        <v>0</v>
      </c>
      <c r="BT75" s="96">
        <f t="shared" si="54"/>
        <v>90</v>
      </c>
      <c r="BU75" s="96">
        <f t="shared" si="54"/>
        <v>0</v>
      </c>
      <c r="BV75" s="96">
        <f t="shared" si="54"/>
        <v>30</v>
      </c>
      <c r="BW75" s="182"/>
      <c r="BX75" s="172">
        <f aca="true" t="shared" si="55" ref="BX75:CC75">SUM(BX47,BX74)</f>
        <v>30</v>
      </c>
      <c r="BY75" s="96">
        <f t="shared" si="55"/>
        <v>0</v>
      </c>
      <c r="BZ75" s="96">
        <f t="shared" si="55"/>
        <v>0</v>
      </c>
      <c r="CA75" s="96">
        <f t="shared" si="55"/>
        <v>60</v>
      </c>
      <c r="CB75" s="96">
        <f t="shared" si="55"/>
        <v>0</v>
      </c>
      <c r="CC75" s="96">
        <f t="shared" si="55"/>
        <v>30</v>
      </c>
      <c r="CD75" s="182"/>
      <c r="CE75" s="172">
        <f>SUM(CE47,CE74)</f>
        <v>30</v>
      </c>
      <c r="CF75" s="13"/>
      <c r="CG75" s="3"/>
      <c r="CH75" s="3"/>
      <c r="CI75" s="3"/>
      <c r="CJ75" s="3"/>
      <c r="CK75" s="3"/>
    </row>
    <row r="76" spans="2:84" ht="18" customHeight="1" thickBot="1">
      <c r="B76" s="31"/>
      <c r="C76" s="27" t="s">
        <v>156</v>
      </c>
      <c r="D76" s="91" t="s">
        <v>108</v>
      </c>
      <c r="E76" s="92"/>
      <c r="F76" s="127">
        <f>G76</f>
        <v>3</v>
      </c>
      <c r="G76" s="165">
        <f>SUM(T76,AA76,AH76,AO76,AV76,BC76,BJ76,BQ76,BX76,CE76)</f>
        <v>3</v>
      </c>
      <c r="H76" s="202" t="s">
        <v>36</v>
      </c>
      <c r="I76" s="203"/>
      <c r="J76" s="204"/>
      <c r="K76" s="204"/>
      <c r="L76" s="204"/>
      <c r="M76" s="205"/>
      <c r="N76" s="68"/>
      <c r="O76" s="69"/>
      <c r="P76" s="69"/>
      <c r="Q76" s="69"/>
      <c r="R76" s="69"/>
      <c r="S76" s="194"/>
      <c r="T76" s="187"/>
      <c r="U76" s="70"/>
      <c r="V76" s="69"/>
      <c r="W76" s="69"/>
      <c r="X76" s="69"/>
      <c r="Y76" s="71"/>
      <c r="Z76" s="197"/>
      <c r="AA76" s="198"/>
      <c r="AB76" s="70"/>
      <c r="AC76" s="69"/>
      <c r="AD76" s="69"/>
      <c r="AE76" s="69"/>
      <c r="AF76" s="71"/>
      <c r="AG76" s="194"/>
      <c r="AH76" s="211"/>
      <c r="AI76" s="68"/>
      <c r="AJ76" s="69"/>
      <c r="AK76" s="69"/>
      <c r="AL76" s="69"/>
      <c r="AM76" s="71"/>
      <c r="AN76" s="197"/>
      <c r="AO76" s="198"/>
      <c r="AP76" s="68"/>
      <c r="AQ76" s="69"/>
      <c r="AR76" s="69"/>
      <c r="AS76" s="69"/>
      <c r="AT76" s="71"/>
      <c r="AU76" s="197"/>
      <c r="AV76" s="198"/>
      <c r="AW76" s="68"/>
      <c r="AX76" s="69"/>
      <c r="AY76" s="69"/>
      <c r="AZ76" s="69"/>
      <c r="BA76" s="71"/>
      <c r="BB76" s="197"/>
      <c r="BC76" s="198"/>
      <c r="BD76" s="72"/>
      <c r="BE76" s="73"/>
      <c r="BF76" s="73"/>
      <c r="BG76" s="73"/>
      <c r="BH76" s="74"/>
      <c r="BI76" s="194" t="s">
        <v>116</v>
      </c>
      <c r="BJ76" s="211">
        <v>3</v>
      </c>
      <c r="BK76" s="68"/>
      <c r="BL76" s="69"/>
      <c r="BM76" s="69"/>
      <c r="BN76" s="69"/>
      <c r="BO76" s="71"/>
      <c r="BP76" s="197"/>
      <c r="BQ76" s="198"/>
      <c r="BR76" s="70"/>
      <c r="BS76" s="69"/>
      <c r="BT76" s="69"/>
      <c r="BU76" s="69"/>
      <c r="BV76" s="71"/>
      <c r="BW76" s="194"/>
      <c r="BX76" s="211"/>
      <c r="BY76" s="68"/>
      <c r="BZ76" s="69"/>
      <c r="CA76" s="69"/>
      <c r="CB76" s="69"/>
      <c r="CC76" s="69"/>
      <c r="CD76" s="215"/>
      <c r="CE76" s="187"/>
      <c r="CF76" s="15"/>
    </row>
    <row r="77" spans="2:89" s="4" customFormat="1" ht="38.25" customHeight="1" thickBot="1">
      <c r="B77" s="269" t="s">
        <v>52</v>
      </c>
      <c r="C77" s="270"/>
      <c r="D77" s="270"/>
      <c r="E77" s="270"/>
      <c r="F77" s="200"/>
      <c r="G77" s="191">
        <f>SUM(T77,AA77,AH77,AO77,AV77,BC77,BJ77,BQ77,BX77,CE77)</f>
        <v>300</v>
      </c>
      <c r="H77" s="206">
        <f aca="true" t="shared" si="56" ref="H77:M77">H75</f>
        <v>4005</v>
      </c>
      <c r="I77" s="207">
        <f t="shared" si="56"/>
        <v>495</v>
      </c>
      <c r="J77" s="208">
        <f t="shared" si="56"/>
        <v>210</v>
      </c>
      <c r="K77" s="208">
        <f t="shared" si="56"/>
        <v>3150</v>
      </c>
      <c r="L77" s="208">
        <f t="shared" si="56"/>
        <v>75</v>
      </c>
      <c r="M77" s="209">
        <f t="shared" si="56"/>
        <v>75</v>
      </c>
      <c r="N77" s="239">
        <f>SUM(N75:R75)</f>
        <v>465</v>
      </c>
      <c r="O77" s="240"/>
      <c r="P77" s="240"/>
      <c r="Q77" s="240"/>
      <c r="R77" s="240"/>
      <c r="S77" s="195"/>
      <c r="T77" s="196">
        <f>SUM(T75,T76:T76)</f>
        <v>30</v>
      </c>
      <c r="U77" s="239">
        <f>SUM(U75:Y75)</f>
        <v>480</v>
      </c>
      <c r="V77" s="240"/>
      <c r="W77" s="240"/>
      <c r="X77" s="240"/>
      <c r="Y77" s="240"/>
      <c r="Z77" s="199"/>
      <c r="AA77" s="196">
        <f>SUM(AA75,AA76:AA76)</f>
        <v>30</v>
      </c>
      <c r="AB77" s="239">
        <f>SUM(AB75:AF75)</f>
        <v>525</v>
      </c>
      <c r="AC77" s="240"/>
      <c r="AD77" s="240"/>
      <c r="AE77" s="240"/>
      <c r="AF77" s="240"/>
      <c r="AG77" s="199"/>
      <c r="AH77" s="196">
        <f>SUM(AH75,AH76:AH76)</f>
        <v>30</v>
      </c>
      <c r="AI77" s="239">
        <f>SUM(AI75:AM75)</f>
        <v>510</v>
      </c>
      <c r="AJ77" s="240"/>
      <c r="AK77" s="240"/>
      <c r="AL77" s="240"/>
      <c r="AM77" s="240"/>
      <c r="AN77" s="212"/>
      <c r="AO77" s="213">
        <f>SUM(AO75,AO76:AO76)</f>
        <v>30</v>
      </c>
      <c r="AP77" s="239">
        <f>SUM(AP75:AT75)</f>
        <v>495</v>
      </c>
      <c r="AQ77" s="240"/>
      <c r="AR77" s="240"/>
      <c r="AS77" s="240"/>
      <c r="AT77" s="240"/>
      <c r="AU77" s="199"/>
      <c r="AV77" s="196">
        <f>SUM(AV75,AV76:AV76)</f>
        <v>30</v>
      </c>
      <c r="AW77" s="239">
        <f>SUM(AW75:BA75)</f>
        <v>480</v>
      </c>
      <c r="AX77" s="240"/>
      <c r="AY77" s="240"/>
      <c r="AZ77" s="240"/>
      <c r="BA77" s="240"/>
      <c r="BB77" s="199"/>
      <c r="BC77" s="196">
        <f>SUM(BC75,BC76:BC76)</f>
        <v>30</v>
      </c>
      <c r="BD77" s="239">
        <f>SUM(BD75:BH75)</f>
        <v>390</v>
      </c>
      <c r="BE77" s="240"/>
      <c r="BF77" s="240"/>
      <c r="BG77" s="240"/>
      <c r="BH77" s="240"/>
      <c r="BI77" s="199"/>
      <c r="BJ77" s="196">
        <f>SUM(BJ75,BJ76:BJ76)</f>
        <v>30</v>
      </c>
      <c r="BK77" s="239">
        <f>SUM(BK75:BO75)</f>
        <v>435</v>
      </c>
      <c r="BL77" s="240"/>
      <c r="BM77" s="240"/>
      <c r="BN77" s="240"/>
      <c r="BO77" s="240"/>
      <c r="BP77" s="212"/>
      <c r="BQ77" s="213">
        <f>SUM(BQ75,BQ76:BQ76)</f>
        <v>30</v>
      </c>
      <c r="BR77" s="239">
        <f>SUM(BR75:BV75)</f>
        <v>135</v>
      </c>
      <c r="BS77" s="240"/>
      <c r="BT77" s="240"/>
      <c r="BU77" s="240"/>
      <c r="BV77" s="240"/>
      <c r="BW77" s="199"/>
      <c r="BX77" s="196">
        <f>SUM(BX75,BX76:BX76)</f>
        <v>30</v>
      </c>
      <c r="BY77" s="239">
        <f>SUM(BY75:CC75)</f>
        <v>90</v>
      </c>
      <c r="BZ77" s="240"/>
      <c r="CA77" s="240"/>
      <c r="CB77" s="240"/>
      <c r="CC77" s="240"/>
      <c r="CD77" s="199"/>
      <c r="CE77" s="196">
        <f>SUM(CE75,CE76:CE76)</f>
        <v>30</v>
      </c>
      <c r="CF77" s="16"/>
      <c r="CG77" s="3"/>
      <c r="CH77" s="3"/>
      <c r="CI77" s="3"/>
      <c r="CJ77" s="3"/>
      <c r="CK77" s="3"/>
    </row>
    <row r="78" spans="2:89" s="8" customFormat="1" ht="35.25" customHeight="1" thickBot="1">
      <c r="B78" s="269" t="s">
        <v>63</v>
      </c>
      <c r="C78" s="270"/>
      <c r="D78" s="270"/>
      <c r="E78" s="293"/>
      <c r="F78" s="201">
        <f>SUM(F15:F73)</f>
        <v>202</v>
      </c>
      <c r="G78" s="192">
        <f>SUM(Z78,AN78,BB78,BP78,CD78)</f>
        <v>300</v>
      </c>
      <c r="H78" s="210">
        <f>SUM(N78,AB78,AP78,BD78,BR78)</f>
        <v>4005</v>
      </c>
      <c r="I78" s="207"/>
      <c r="J78" s="208"/>
      <c r="K78" s="208"/>
      <c r="L78" s="208"/>
      <c r="M78" s="209"/>
      <c r="N78" s="265">
        <f>SUM(N77,U77)</f>
        <v>945</v>
      </c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266">
        <f>SUM(T77,AA77)</f>
        <v>60</v>
      </c>
      <c r="AA78" s="267"/>
      <c r="AB78" s="264">
        <f>SUM(AB77,AI77)</f>
        <v>1035</v>
      </c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5"/>
      <c r="AN78" s="266">
        <f>SUM(AH77,AO77)</f>
        <v>60</v>
      </c>
      <c r="AO78" s="267"/>
      <c r="AP78" s="264">
        <f>SUM(AP77,AW77)</f>
        <v>975</v>
      </c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8"/>
      <c r="BB78" s="262">
        <f>SUM(AV77,BC77)</f>
        <v>60</v>
      </c>
      <c r="BC78" s="263"/>
      <c r="BD78" s="264">
        <f>SUM(BD77,BK77)</f>
        <v>825</v>
      </c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5"/>
      <c r="BP78" s="266">
        <f>SUM(BJ77,BQ77)</f>
        <v>60</v>
      </c>
      <c r="BQ78" s="267"/>
      <c r="BR78" s="264">
        <f>SUM(BR77,BY77)</f>
        <v>225</v>
      </c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8"/>
      <c r="CD78" s="262">
        <f>SUM(BX77,CE77)</f>
        <v>60</v>
      </c>
      <c r="CE78" s="263"/>
      <c r="CF78" s="17"/>
      <c r="CG78" s="7"/>
      <c r="CH78" s="7"/>
      <c r="CI78" s="7"/>
      <c r="CJ78" s="7"/>
      <c r="CK78" s="7"/>
    </row>
    <row r="79" spans="2:70" ht="15" customHeight="1">
      <c r="B79" s="2"/>
      <c r="C79" s="23"/>
      <c r="D79" s="93"/>
      <c r="E79" s="93"/>
      <c r="F79" s="78"/>
      <c r="G79" s="79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</row>
    <row r="80" spans="1:88" s="4" customFormat="1" ht="16.5" customHeight="1">
      <c r="A80" s="117"/>
      <c r="B80" s="94" t="s">
        <v>58</v>
      </c>
      <c r="C80" s="29" t="s">
        <v>130</v>
      </c>
      <c r="D80" s="29"/>
      <c r="E80" s="29"/>
      <c r="F80" s="29"/>
      <c r="G80" s="29"/>
      <c r="H80" s="29"/>
      <c r="I80" s="29"/>
      <c r="J80" s="29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8"/>
      <c r="CG80" s="3"/>
      <c r="CH80" s="3"/>
      <c r="CI80" s="3"/>
      <c r="CJ80" s="3"/>
    </row>
    <row r="81" spans="2:88" s="4" customFormat="1" ht="16.5" customHeight="1">
      <c r="B81" s="94" t="s">
        <v>59</v>
      </c>
      <c r="C81" s="317" t="s">
        <v>131</v>
      </c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31" t="s">
        <v>145</v>
      </c>
      <c r="AV81" s="331"/>
      <c r="AW81" s="331"/>
      <c r="AX81" s="331"/>
      <c r="AY81" s="331"/>
      <c r="AZ81" s="331"/>
      <c r="BA81" s="331"/>
      <c r="BB81" s="331"/>
      <c r="BC81" s="331"/>
      <c r="BD81" s="331"/>
      <c r="BE81" s="331"/>
      <c r="BF81" s="332"/>
      <c r="BG81" s="414" t="s">
        <v>159</v>
      </c>
      <c r="BH81" s="415"/>
      <c r="BI81" s="415"/>
      <c r="BJ81" s="415"/>
      <c r="BK81" s="415"/>
      <c r="BL81" s="415"/>
      <c r="BM81" s="415"/>
      <c r="BN81" s="416"/>
      <c r="BO81" s="118"/>
      <c r="BP81" s="118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8"/>
      <c r="CG81" s="3"/>
      <c r="CH81" s="3"/>
      <c r="CI81" s="3"/>
      <c r="CJ81" s="3"/>
    </row>
    <row r="82" spans="2:83" s="4" customFormat="1" ht="16.5" customHeight="1">
      <c r="B82" s="94" t="s">
        <v>60</v>
      </c>
      <c r="C82" s="334" t="s">
        <v>114</v>
      </c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31"/>
      <c r="AV82" s="331"/>
      <c r="AW82" s="331"/>
      <c r="AX82" s="331"/>
      <c r="AY82" s="331"/>
      <c r="AZ82" s="331"/>
      <c r="BA82" s="331"/>
      <c r="BB82" s="331"/>
      <c r="BC82" s="331"/>
      <c r="BD82" s="331"/>
      <c r="BE82" s="331"/>
      <c r="BF82" s="332"/>
      <c r="BG82" s="417"/>
      <c r="BH82" s="418"/>
      <c r="BI82" s="418"/>
      <c r="BJ82" s="418"/>
      <c r="BK82" s="418"/>
      <c r="BL82" s="418"/>
      <c r="BM82" s="418"/>
      <c r="BN82" s="419"/>
      <c r="BQ82" s="330"/>
      <c r="BR82" s="330"/>
      <c r="BS82" s="330"/>
      <c r="BT82" s="330"/>
      <c r="BU82" s="330"/>
      <c r="BV82" s="330"/>
      <c r="BW82" s="330"/>
      <c r="BX82" s="330"/>
      <c r="BY82" s="330"/>
      <c r="BZ82" s="330"/>
      <c r="CA82" s="330"/>
      <c r="CB82" s="330"/>
      <c r="CC82" s="330"/>
      <c r="CD82" s="120"/>
      <c r="CE82" s="120"/>
    </row>
    <row r="83" spans="2:88" s="4" customFormat="1" ht="16.5" customHeight="1">
      <c r="B83" s="94" t="s">
        <v>61</v>
      </c>
      <c r="C83" s="333" t="s">
        <v>149</v>
      </c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20"/>
      <c r="AK83" s="120"/>
      <c r="AL83" s="28"/>
      <c r="AM83" s="120"/>
      <c r="AN83" s="120"/>
      <c r="AO83" s="120"/>
      <c r="AP83" s="120"/>
      <c r="AQ83" s="120"/>
      <c r="AR83" s="120"/>
      <c r="AS83" s="120"/>
      <c r="AT83" s="120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2"/>
      <c r="BG83" s="420"/>
      <c r="BH83" s="421"/>
      <c r="BI83" s="421"/>
      <c r="BJ83" s="421"/>
      <c r="BK83" s="421"/>
      <c r="BL83" s="421"/>
      <c r="BM83" s="421"/>
      <c r="BN83" s="422"/>
      <c r="BO83" s="118"/>
      <c r="BP83" s="118"/>
      <c r="BQ83" s="330"/>
      <c r="BR83" s="330"/>
      <c r="BS83" s="330"/>
      <c r="BT83" s="330"/>
      <c r="BU83" s="330"/>
      <c r="BV83" s="330"/>
      <c r="BW83" s="330"/>
      <c r="BX83" s="330"/>
      <c r="BY83" s="330"/>
      <c r="BZ83" s="330"/>
      <c r="CA83" s="330"/>
      <c r="CB83" s="330"/>
      <c r="CC83" s="330"/>
      <c r="CD83" s="120"/>
      <c r="CE83" s="120"/>
      <c r="CF83" s="18"/>
      <c r="CG83" s="3"/>
      <c r="CH83" s="3"/>
      <c r="CI83" s="3"/>
      <c r="CJ83" s="3"/>
    </row>
    <row r="84" spans="2:88" s="4" customFormat="1" ht="16.5" customHeight="1">
      <c r="B84" s="94" t="s">
        <v>62</v>
      </c>
      <c r="C84" s="333" t="s">
        <v>144</v>
      </c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217"/>
      <c r="AE84" s="119"/>
      <c r="AF84" s="119"/>
      <c r="AG84" s="119"/>
      <c r="AH84" s="119"/>
      <c r="AI84" s="119"/>
      <c r="AJ84" s="120"/>
      <c r="AK84" s="120"/>
      <c r="AL84" s="28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28"/>
      <c r="BC84" s="118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330"/>
      <c r="BR84" s="330"/>
      <c r="BS84" s="330"/>
      <c r="BT84" s="330"/>
      <c r="BU84" s="330"/>
      <c r="BV84" s="330"/>
      <c r="BW84" s="330"/>
      <c r="BX84" s="330"/>
      <c r="BY84" s="330"/>
      <c r="BZ84" s="330"/>
      <c r="CA84" s="330"/>
      <c r="CB84" s="330"/>
      <c r="CC84" s="330"/>
      <c r="CD84" s="121"/>
      <c r="CE84" s="121"/>
      <c r="CF84" s="19"/>
      <c r="CG84" s="3"/>
      <c r="CH84" s="3"/>
      <c r="CI84" s="3"/>
      <c r="CJ84" s="3"/>
    </row>
    <row r="85" spans="2:88" s="4" customFormat="1" ht="16.5" customHeight="1">
      <c r="B85" s="94"/>
      <c r="C85" s="333" t="s">
        <v>150</v>
      </c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119"/>
      <c r="AF85" s="119"/>
      <c r="AG85" s="119"/>
      <c r="AH85" s="119"/>
      <c r="AI85" s="119"/>
      <c r="AJ85" s="120"/>
      <c r="AK85" s="120"/>
      <c r="AL85" s="3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30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22"/>
      <c r="CD85" s="122"/>
      <c r="CE85" s="118"/>
      <c r="CF85" s="18"/>
      <c r="CG85" s="3"/>
      <c r="CH85" s="3"/>
      <c r="CI85" s="3"/>
      <c r="CJ85" s="3"/>
    </row>
    <row r="86" spans="2:89" s="4" customFormat="1" ht="15" customHeight="1">
      <c r="B86" s="3"/>
      <c r="C86" s="22"/>
      <c r="D86" s="80"/>
      <c r="E86" s="80"/>
      <c r="F86" s="28"/>
      <c r="G86" s="8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20"/>
      <c r="CG86" s="3"/>
      <c r="CH86" s="3"/>
      <c r="CI86" s="3"/>
      <c r="CJ86" s="3"/>
      <c r="CK86" s="3"/>
    </row>
    <row r="87" ht="15" customHeight="1"/>
    <row r="88" spans="2:89" ht="18">
      <c r="B88" s="1"/>
      <c r="C88" s="24"/>
      <c r="CG88" s="1"/>
      <c r="CH88" s="1"/>
      <c r="CI88" s="1"/>
      <c r="CJ88" s="1"/>
      <c r="CK88" s="1"/>
    </row>
    <row r="89" spans="2:89" ht="18">
      <c r="B89" s="1"/>
      <c r="C89" s="24"/>
      <c r="CG89" s="1"/>
      <c r="CH89" s="1"/>
      <c r="CI89" s="1"/>
      <c r="CJ89" s="1"/>
      <c r="CK89" s="1"/>
    </row>
    <row r="93" spans="2:3" ht="18">
      <c r="B93" s="1"/>
      <c r="C93" s="24"/>
    </row>
    <row r="94" spans="4:5" ht="18">
      <c r="D94" s="75"/>
      <c r="E94" s="75"/>
    </row>
  </sheetData>
  <sheetProtection/>
  <mergeCells count="468">
    <mergeCell ref="BQ3:CD3"/>
    <mergeCell ref="D73:E73"/>
    <mergeCell ref="D49:E49"/>
    <mergeCell ref="D25:E25"/>
    <mergeCell ref="C64:C65"/>
    <mergeCell ref="D58:D59"/>
    <mergeCell ref="D60:D61"/>
    <mergeCell ref="D62:D63"/>
    <mergeCell ref="H69:H71"/>
    <mergeCell ref="I69:I71"/>
    <mergeCell ref="B54:B71"/>
    <mergeCell ref="D42:E42"/>
    <mergeCell ref="D21:E21"/>
    <mergeCell ref="BM69:BM71"/>
    <mergeCell ref="BJ66:BJ68"/>
    <mergeCell ref="BM60:BM62"/>
    <mergeCell ref="I66:I68"/>
    <mergeCell ref="J66:J68"/>
    <mergeCell ref="BK63:BK65"/>
    <mergeCell ref="M69:M71"/>
    <mergeCell ref="C85:AD85"/>
    <mergeCell ref="L66:L68"/>
    <mergeCell ref="M66:M68"/>
    <mergeCell ref="G69:G71"/>
    <mergeCell ref="F69:F71"/>
    <mergeCell ref="G66:G68"/>
    <mergeCell ref="H66:H68"/>
    <mergeCell ref="J69:J71"/>
    <mergeCell ref="BP60:BP62"/>
    <mergeCell ref="BJ60:BJ62"/>
    <mergeCell ref="BF69:BF71"/>
    <mergeCell ref="K69:K71"/>
    <mergeCell ref="BQ66:BQ68"/>
    <mergeCell ref="BI69:BI71"/>
    <mergeCell ref="BJ69:BJ71"/>
    <mergeCell ref="BP69:BP71"/>
    <mergeCell ref="BQ69:BQ71"/>
    <mergeCell ref="K66:K68"/>
    <mergeCell ref="CA60:CA62"/>
    <mergeCell ref="CB60:CB62"/>
    <mergeCell ref="BV60:BV62"/>
    <mergeCell ref="BZ60:BZ62"/>
    <mergeCell ref="BS63:BS65"/>
    <mergeCell ref="BT63:BT65"/>
    <mergeCell ref="BU63:BU65"/>
    <mergeCell ref="BS60:BS62"/>
    <mergeCell ref="BX60:BX62"/>
    <mergeCell ref="E66:E71"/>
    <mergeCell ref="BF66:BF68"/>
    <mergeCell ref="BM66:BM68"/>
    <mergeCell ref="BI66:BI68"/>
    <mergeCell ref="BV63:BV65"/>
    <mergeCell ref="BP63:BP65"/>
    <mergeCell ref="BN63:BN65"/>
    <mergeCell ref="BO63:BO65"/>
    <mergeCell ref="BP66:BP68"/>
    <mergeCell ref="L69:L71"/>
    <mergeCell ref="CD60:CD62"/>
    <mergeCell ref="CE60:CE62"/>
    <mergeCell ref="BW63:BW65"/>
    <mergeCell ref="BX63:BX65"/>
    <mergeCell ref="BY63:BY65"/>
    <mergeCell ref="BZ63:BZ65"/>
    <mergeCell ref="CA63:CA65"/>
    <mergeCell ref="BW60:BW62"/>
    <mergeCell ref="CD63:CD65"/>
    <mergeCell ref="CE63:CE65"/>
    <mergeCell ref="CC63:CC65"/>
    <mergeCell ref="BO60:BO62"/>
    <mergeCell ref="BU60:BU62"/>
    <mergeCell ref="BQ63:BQ65"/>
    <mergeCell ref="BR63:BR65"/>
    <mergeCell ref="BR60:BR62"/>
    <mergeCell ref="BQ60:BQ62"/>
    <mergeCell ref="CB63:CB65"/>
    <mergeCell ref="CC60:CC62"/>
    <mergeCell ref="BT60:BT62"/>
    <mergeCell ref="BN60:BN62"/>
    <mergeCell ref="CB57:CB59"/>
    <mergeCell ref="CC57:CC59"/>
    <mergeCell ref="BM57:BM59"/>
    <mergeCell ref="BN57:BN59"/>
    <mergeCell ref="BO57:BO59"/>
    <mergeCell ref="BP57:BP59"/>
    <mergeCell ref="BQ57:BQ59"/>
    <mergeCell ref="BU57:BU59"/>
    <mergeCell ref="BV57:BV59"/>
    <mergeCell ref="BL63:BL65"/>
    <mergeCell ref="BM63:BM65"/>
    <mergeCell ref="BK60:BK62"/>
    <mergeCell ref="BL60:BL62"/>
    <mergeCell ref="BI57:BI59"/>
    <mergeCell ref="BI60:BI62"/>
    <mergeCell ref="BI63:BI65"/>
    <mergeCell ref="BK57:BK59"/>
    <mergeCell ref="BL57:BL59"/>
    <mergeCell ref="CD57:CD59"/>
    <mergeCell ref="CE57:CE59"/>
    <mergeCell ref="BR57:BR59"/>
    <mergeCell ref="BS57:BS59"/>
    <mergeCell ref="BY57:BY59"/>
    <mergeCell ref="BT57:BT59"/>
    <mergeCell ref="BW57:BW59"/>
    <mergeCell ref="BX57:BX59"/>
    <mergeCell ref="BZ57:BZ59"/>
    <mergeCell ref="CA57:CA59"/>
    <mergeCell ref="BE63:BE65"/>
    <mergeCell ref="BF63:BF65"/>
    <mergeCell ref="BH57:BH59"/>
    <mergeCell ref="BH60:BH62"/>
    <mergeCell ref="BG63:BG65"/>
    <mergeCell ref="BH63:BH65"/>
    <mergeCell ref="BG60:BG62"/>
    <mergeCell ref="BC63:BC65"/>
    <mergeCell ref="BD60:BD62"/>
    <mergeCell ref="BJ57:BJ59"/>
    <mergeCell ref="BJ63:BJ65"/>
    <mergeCell ref="BE57:BE59"/>
    <mergeCell ref="BF57:BF59"/>
    <mergeCell ref="BG57:BG59"/>
    <mergeCell ref="BD63:BD65"/>
    <mergeCell ref="BE60:BE62"/>
    <mergeCell ref="BF60:BF62"/>
    <mergeCell ref="CC54:CC56"/>
    <mergeCell ref="CE54:CE56"/>
    <mergeCell ref="CD54:CD56"/>
    <mergeCell ref="BD57:BD59"/>
    <mergeCell ref="AW60:AW62"/>
    <mergeCell ref="AX60:AX62"/>
    <mergeCell ref="AY60:AY62"/>
    <mergeCell ref="AZ60:AZ62"/>
    <mergeCell ref="BA60:BA62"/>
    <mergeCell ref="BB60:BB62"/>
    <mergeCell ref="BW54:BW56"/>
    <mergeCell ref="BX54:BX56"/>
    <mergeCell ref="BY54:BY56"/>
    <mergeCell ref="BZ54:BZ56"/>
    <mergeCell ref="CA54:CA56"/>
    <mergeCell ref="CB54:CB56"/>
    <mergeCell ref="BQ54:BQ56"/>
    <mergeCell ref="BR54:BR56"/>
    <mergeCell ref="BS54:BS56"/>
    <mergeCell ref="BT54:BT56"/>
    <mergeCell ref="BU54:BU56"/>
    <mergeCell ref="BV54:BV56"/>
    <mergeCell ref="BL54:BL56"/>
    <mergeCell ref="BK54:BK56"/>
    <mergeCell ref="BM54:BM56"/>
    <mergeCell ref="BN54:BN56"/>
    <mergeCell ref="BO54:BO56"/>
    <mergeCell ref="BP54:BP56"/>
    <mergeCell ref="AV60:AV62"/>
    <mergeCell ref="BH54:BH56"/>
    <mergeCell ref="AV63:AV65"/>
    <mergeCell ref="AW63:AW65"/>
    <mergeCell ref="AX63:AX65"/>
    <mergeCell ref="BC60:BC62"/>
    <mergeCell ref="AY63:AY65"/>
    <mergeCell ref="AZ63:AZ65"/>
    <mergeCell ref="BA63:BA65"/>
    <mergeCell ref="BB63:BB65"/>
    <mergeCell ref="AS60:AS62"/>
    <mergeCell ref="AP63:AP65"/>
    <mergeCell ref="AS63:AS65"/>
    <mergeCell ref="AT63:AT65"/>
    <mergeCell ref="AU63:AU65"/>
    <mergeCell ref="AT60:AT62"/>
    <mergeCell ref="AU60:AU62"/>
    <mergeCell ref="AN63:AN65"/>
    <mergeCell ref="AO63:AO65"/>
    <mergeCell ref="AQ63:AQ65"/>
    <mergeCell ref="AP60:AP62"/>
    <mergeCell ref="AQ60:AQ62"/>
    <mergeCell ref="AN60:AN62"/>
    <mergeCell ref="AO60:AO62"/>
    <mergeCell ref="AE60:AE62"/>
    <mergeCell ref="AE63:AE65"/>
    <mergeCell ref="AF60:AF62"/>
    <mergeCell ref="AJ60:AJ62"/>
    <mergeCell ref="AJ63:AJ65"/>
    <mergeCell ref="AI63:AI65"/>
    <mergeCell ref="AH63:AH65"/>
    <mergeCell ref="AI60:AI62"/>
    <mergeCell ref="AZ57:AZ59"/>
    <mergeCell ref="BA57:BA59"/>
    <mergeCell ref="BB57:BB59"/>
    <mergeCell ref="BC57:BC59"/>
    <mergeCell ref="AB60:AB62"/>
    <mergeCell ref="AB63:AB65"/>
    <mergeCell ref="AC60:AC62"/>
    <mergeCell ref="AC63:AC65"/>
    <mergeCell ref="AD60:AD62"/>
    <mergeCell ref="AD63:AD65"/>
    <mergeCell ref="AU57:AU59"/>
    <mergeCell ref="AV57:AV59"/>
    <mergeCell ref="AR57:AR59"/>
    <mergeCell ref="AW57:AW59"/>
    <mergeCell ref="AX57:AX59"/>
    <mergeCell ref="AY57:AY59"/>
    <mergeCell ref="AN57:AN59"/>
    <mergeCell ref="AO57:AO59"/>
    <mergeCell ref="AP57:AP59"/>
    <mergeCell ref="AQ57:AQ59"/>
    <mergeCell ref="AS57:AS59"/>
    <mergeCell ref="AT57:AT59"/>
    <mergeCell ref="AJ57:AJ59"/>
    <mergeCell ref="AK57:AK59"/>
    <mergeCell ref="AL57:AL59"/>
    <mergeCell ref="AM57:AM59"/>
    <mergeCell ref="AK60:AK62"/>
    <mergeCell ref="AK63:AK65"/>
    <mergeCell ref="AL60:AL62"/>
    <mergeCell ref="AL63:AL65"/>
    <mergeCell ref="AM60:AM62"/>
    <mergeCell ref="AM63:AM65"/>
    <mergeCell ref="AA60:AA62"/>
    <mergeCell ref="Z63:Z65"/>
    <mergeCell ref="AA63:AA65"/>
    <mergeCell ref="AH57:AH59"/>
    <mergeCell ref="AI57:AI59"/>
    <mergeCell ref="AF63:AF65"/>
    <mergeCell ref="AG60:AG62"/>
    <mergeCell ref="AG63:AG65"/>
    <mergeCell ref="AH60:AH62"/>
    <mergeCell ref="AF57:AF59"/>
    <mergeCell ref="V63:V65"/>
    <mergeCell ref="W63:W65"/>
    <mergeCell ref="X60:X62"/>
    <mergeCell ref="Y60:Y62"/>
    <mergeCell ref="X63:X65"/>
    <mergeCell ref="Y63:Y65"/>
    <mergeCell ref="R63:R65"/>
    <mergeCell ref="S60:S62"/>
    <mergeCell ref="T60:T62"/>
    <mergeCell ref="U60:U62"/>
    <mergeCell ref="S63:S65"/>
    <mergeCell ref="U63:U65"/>
    <mergeCell ref="T63:T65"/>
    <mergeCell ref="N63:N65"/>
    <mergeCell ref="O63:O65"/>
    <mergeCell ref="P63:P65"/>
    <mergeCell ref="O60:O62"/>
    <mergeCell ref="P60:P62"/>
    <mergeCell ref="Q60:Q62"/>
    <mergeCell ref="Q63:Q65"/>
    <mergeCell ref="AA57:AA59"/>
    <mergeCell ref="AB57:AB59"/>
    <mergeCell ref="AC57:AC59"/>
    <mergeCell ref="AD57:AD59"/>
    <mergeCell ref="AE57:AE59"/>
    <mergeCell ref="N60:N62"/>
    <mergeCell ref="R60:R62"/>
    <mergeCell ref="V60:V62"/>
    <mergeCell ref="W60:W62"/>
    <mergeCell ref="Z60:Z62"/>
    <mergeCell ref="U57:U59"/>
    <mergeCell ref="V57:V59"/>
    <mergeCell ref="W57:W59"/>
    <mergeCell ref="X57:X59"/>
    <mergeCell ref="Y57:Y59"/>
    <mergeCell ref="Z57:Z59"/>
    <mergeCell ref="O57:O59"/>
    <mergeCell ref="P57:P59"/>
    <mergeCell ref="Q57:Q59"/>
    <mergeCell ref="R57:R59"/>
    <mergeCell ref="S57:S59"/>
    <mergeCell ref="T57:T59"/>
    <mergeCell ref="I60:I62"/>
    <mergeCell ref="J60:J62"/>
    <mergeCell ref="K60:K62"/>
    <mergeCell ref="L60:L62"/>
    <mergeCell ref="M60:M62"/>
    <mergeCell ref="I63:I65"/>
    <mergeCell ref="J63:J65"/>
    <mergeCell ref="K63:K65"/>
    <mergeCell ref="L63:L65"/>
    <mergeCell ref="M63:M65"/>
    <mergeCell ref="F60:F62"/>
    <mergeCell ref="F63:F65"/>
    <mergeCell ref="G60:G62"/>
    <mergeCell ref="G63:G65"/>
    <mergeCell ref="H63:H65"/>
    <mergeCell ref="H60:H62"/>
    <mergeCell ref="BG54:BG56"/>
    <mergeCell ref="F57:F59"/>
    <mergeCell ref="G57:G59"/>
    <mergeCell ref="H57:H59"/>
    <mergeCell ref="I57:I59"/>
    <mergeCell ref="J57:J59"/>
    <mergeCell ref="K57:K59"/>
    <mergeCell ref="M57:M59"/>
    <mergeCell ref="L57:L59"/>
    <mergeCell ref="N57:N59"/>
    <mergeCell ref="BA54:BA56"/>
    <mergeCell ref="AP54:AP56"/>
    <mergeCell ref="AT54:AT56"/>
    <mergeCell ref="BD54:BD56"/>
    <mergeCell ref="BF54:BF56"/>
    <mergeCell ref="BE54:BE56"/>
    <mergeCell ref="AX54:AX56"/>
    <mergeCell ref="AZ54:AZ56"/>
    <mergeCell ref="AY54:AY56"/>
    <mergeCell ref="AK54:AK56"/>
    <mergeCell ref="AL54:AL56"/>
    <mergeCell ref="AV54:AV56"/>
    <mergeCell ref="AS54:AS56"/>
    <mergeCell ref="AR54:AR56"/>
    <mergeCell ref="AW54:AW56"/>
    <mergeCell ref="AO54:AO56"/>
    <mergeCell ref="AM54:AM56"/>
    <mergeCell ref="AN54:AN56"/>
    <mergeCell ref="AU54:AU56"/>
    <mergeCell ref="H54:H56"/>
    <mergeCell ref="K54:K56"/>
    <mergeCell ref="L54:L56"/>
    <mergeCell ref="BB54:BB56"/>
    <mergeCell ref="AG54:AG56"/>
    <mergeCell ref="AH54:AH56"/>
    <mergeCell ref="AI54:AI56"/>
    <mergeCell ref="AJ54:AJ56"/>
    <mergeCell ref="N54:N56"/>
    <mergeCell ref="O54:O56"/>
    <mergeCell ref="P54:P56"/>
    <mergeCell ref="Q54:Q56"/>
    <mergeCell ref="R54:R56"/>
    <mergeCell ref="V54:V56"/>
    <mergeCell ref="C54:C55"/>
    <mergeCell ref="D54:D55"/>
    <mergeCell ref="C56:C57"/>
    <mergeCell ref="D56:D57"/>
    <mergeCell ref="F54:F56"/>
    <mergeCell ref="E54:E65"/>
    <mergeCell ref="C58:C59"/>
    <mergeCell ref="C60:C61"/>
    <mergeCell ref="C62:C63"/>
    <mergeCell ref="D64:D65"/>
    <mergeCell ref="BR8:CE8"/>
    <mergeCell ref="BB78:BC78"/>
    <mergeCell ref="AP77:AT77"/>
    <mergeCell ref="AP11:BC11"/>
    <mergeCell ref="BD77:BH77"/>
    <mergeCell ref="AW77:BA77"/>
    <mergeCell ref="D6:F6"/>
    <mergeCell ref="D9:F9"/>
    <mergeCell ref="I9:M9"/>
    <mergeCell ref="N9:T9"/>
    <mergeCell ref="U9:AE9"/>
    <mergeCell ref="B5:J5"/>
    <mergeCell ref="N4:T4"/>
    <mergeCell ref="U4:AE4"/>
    <mergeCell ref="L5:T5"/>
    <mergeCell ref="U5:BC5"/>
    <mergeCell ref="U54:U56"/>
    <mergeCell ref="AP8:BC8"/>
    <mergeCell ref="W54:W56"/>
    <mergeCell ref="S54:S56"/>
    <mergeCell ref="T54:T56"/>
    <mergeCell ref="BC54:BC56"/>
    <mergeCell ref="BQ82:CC84"/>
    <mergeCell ref="U77:Y77"/>
    <mergeCell ref="AU81:BF83"/>
    <mergeCell ref="BG81:BN83"/>
    <mergeCell ref="C83:S83"/>
    <mergeCell ref="AP78:BA78"/>
    <mergeCell ref="Z78:AA78"/>
    <mergeCell ref="AB78:AM78"/>
    <mergeCell ref="C82:W82"/>
    <mergeCell ref="C84:AC84"/>
    <mergeCell ref="B26:E26"/>
    <mergeCell ref="D22:E22"/>
    <mergeCell ref="C15:C16"/>
    <mergeCell ref="B39:B45"/>
    <mergeCell ref="I6:M6"/>
    <mergeCell ref="U6:AE6"/>
    <mergeCell ref="U7:AE7"/>
    <mergeCell ref="D8:F8"/>
    <mergeCell ref="G8:AB8"/>
    <mergeCell ref="D7:F7"/>
    <mergeCell ref="D43:E43"/>
    <mergeCell ref="B38:E38"/>
    <mergeCell ref="C81:S81"/>
    <mergeCell ref="B50:B52"/>
    <mergeCell ref="C11:C13"/>
    <mergeCell ref="C34:C35"/>
    <mergeCell ref="D34:E35"/>
    <mergeCell ref="D40:E41"/>
    <mergeCell ref="C40:C41"/>
    <mergeCell ref="C36:C37"/>
    <mergeCell ref="AN78:AO78"/>
    <mergeCell ref="N78:Y78"/>
    <mergeCell ref="D18:E18"/>
    <mergeCell ref="D52:E52"/>
    <mergeCell ref="B48:BC48"/>
    <mergeCell ref="B53:E53"/>
    <mergeCell ref="B15:B24"/>
    <mergeCell ref="AB77:AF77"/>
    <mergeCell ref="B77:E77"/>
    <mergeCell ref="D15:E16"/>
    <mergeCell ref="F11:F13"/>
    <mergeCell ref="N12:T12"/>
    <mergeCell ref="U12:AA12"/>
    <mergeCell ref="B78:E78"/>
    <mergeCell ref="B72:E72"/>
    <mergeCell ref="B74:E74"/>
    <mergeCell ref="F66:F68"/>
    <mergeCell ref="B11:B13"/>
    <mergeCell ref="B27:B37"/>
    <mergeCell ref="D36:E37"/>
    <mergeCell ref="BR1:CE1"/>
    <mergeCell ref="BD11:BQ11"/>
    <mergeCell ref="BR11:CE11"/>
    <mergeCell ref="BK12:BQ12"/>
    <mergeCell ref="BD12:BJ12"/>
    <mergeCell ref="AI12:AO12"/>
    <mergeCell ref="AB11:AO11"/>
    <mergeCell ref="G1:AB1"/>
    <mergeCell ref="G10:U10"/>
    <mergeCell ref="N6:T6"/>
    <mergeCell ref="AP1:BC1"/>
    <mergeCell ref="H11:M11"/>
    <mergeCell ref="AP12:AV12"/>
    <mergeCell ref="AW12:BC12"/>
    <mergeCell ref="AB12:AF12"/>
    <mergeCell ref="H12:H13"/>
    <mergeCell ref="N11:AA11"/>
    <mergeCell ref="I7:M7"/>
    <mergeCell ref="N7:T7"/>
    <mergeCell ref="B4:M4"/>
    <mergeCell ref="D10:F10"/>
    <mergeCell ref="G11:G13"/>
    <mergeCell ref="BJ54:BJ56"/>
    <mergeCell ref="D1:F1"/>
    <mergeCell ref="BY77:CC77"/>
    <mergeCell ref="I12:M12"/>
    <mergeCell ref="AI77:AM77"/>
    <mergeCell ref="N77:R77"/>
    <mergeCell ref="B14:BC14"/>
    <mergeCell ref="B46:E46"/>
    <mergeCell ref="D11:E13"/>
    <mergeCell ref="B75:E75"/>
    <mergeCell ref="AG57:AG59"/>
    <mergeCell ref="CD78:CE78"/>
    <mergeCell ref="BD78:BO78"/>
    <mergeCell ref="BP78:BQ78"/>
    <mergeCell ref="BR78:CC78"/>
    <mergeCell ref="BR12:BX12"/>
    <mergeCell ref="BY12:CE12"/>
    <mergeCell ref="BK77:BO77"/>
    <mergeCell ref="BR77:BV77"/>
    <mergeCell ref="BI54:BI56"/>
    <mergeCell ref="J54:J56"/>
    <mergeCell ref="AR63:AR65"/>
    <mergeCell ref="AQ54:AQ56"/>
    <mergeCell ref="AA54:AA56"/>
    <mergeCell ref="AB54:AB56"/>
    <mergeCell ref="AC54:AC56"/>
    <mergeCell ref="AD54:AD56"/>
    <mergeCell ref="AR60:AR62"/>
    <mergeCell ref="BQ4:CD4"/>
    <mergeCell ref="AE54:AE56"/>
    <mergeCell ref="AF54:AF56"/>
    <mergeCell ref="B47:E47"/>
    <mergeCell ref="X54:X56"/>
    <mergeCell ref="Y54:Y56"/>
    <mergeCell ref="Z54:Z56"/>
    <mergeCell ref="M54:M56"/>
    <mergeCell ref="I54:I56"/>
    <mergeCell ref="G54:G56"/>
  </mergeCells>
  <printOptions horizontalCentered="1"/>
  <pageMargins left="0.2362204724409449" right="0.2362204724409449" top="0.3937007874015748" bottom="0.1968503937007874" header="0.31496062992125984" footer="0"/>
  <pageSetup fitToHeight="0" horizontalDpi="600" verticalDpi="6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Alicja</cp:lastModifiedBy>
  <cp:lastPrinted>2019-07-12T10:27:39Z</cp:lastPrinted>
  <dcterms:created xsi:type="dcterms:W3CDTF">2007-12-04T15:57:32Z</dcterms:created>
  <dcterms:modified xsi:type="dcterms:W3CDTF">2021-09-30T10:08:30Z</dcterms:modified>
  <cp:category/>
  <cp:version/>
  <cp:contentType/>
  <cp:contentStatus/>
</cp:coreProperties>
</file>