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11760" tabRatio="260" firstSheet="2" activeTab="3"/>
  </bookViews>
  <sheets>
    <sheet name="Arkusz2" sheetId="1" state="hidden" r:id="rId1"/>
    <sheet name="Arkusz3" sheetId="2" state="hidden" r:id="rId2"/>
    <sheet name="nauczycielska" sheetId="3" r:id="rId3"/>
    <sheet name="j.h. w przekładzie" sheetId="4" r:id="rId4"/>
  </sheets>
  <definedNames>
    <definedName name="_xlnm.Print_Area" localSheetId="3">'j.h. w przekładzie'!$A$1:$AZ$87</definedName>
    <definedName name="_xlnm.Print_Area" localSheetId="2">'nauczycielska'!$A$1:$AY$86</definedName>
  </definedNames>
  <calcPr fullCalcOnLoad="1"/>
</workbook>
</file>

<file path=xl/sharedStrings.xml><?xml version="1.0" encoding="utf-8"?>
<sst xmlns="http://schemas.openxmlformats.org/spreadsheetml/2006/main" count="422" uniqueCount="107">
  <si>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</si>
  <si>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</si>
  <si>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</si>
  <si>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</si>
  <si>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</si>
  <si>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</si>
  <si>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</si>
  <si>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</si>
  <si>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</si>
  <si>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</si>
  <si>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</si>
  <si>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</si>
  <si>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</si>
  <si>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</si>
  <si>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</si>
  <si>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</si>
  <si>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</si>
  <si>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</si>
  <si>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</si>
  <si>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 xml:space="preserve">Z- zaliczenie z oceną </t>
  </si>
  <si>
    <t>Punkty ECTS w semestrze/godziny w semestrze</t>
  </si>
  <si>
    <t>Punkty ECTS w roku</t>
  </si>
  <si>
    <t>Nazwa modułu (przedmiotu)*</t>
  </si>
  <si>
    <t>Razem B+ B1</t>
  </si>
  <si>
    <t>Razem A+B+B1</t>
  </si>
  <si>
    <t>Symbole: WY-wykład, CA-ćwiczenia, LB-laboratorium, KW-konwersatorium, SM-seminarium</t>
  </si>
  <si>
    <t>P - zajęcia o charakterze praktyczynym - konieczność oznaczenia tylko w przypadku kierunków o profilu praktycznym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</si>
  <si>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</si>
  <si>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</si>
  <si>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</si>
  <si>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KIERUNEK: Hispanistyka</t>
  </si>
  <si>
    <t>Poziom studiów: studia pierwszego stopnia</t>
  </si>
  <si>
    <t>Forma studiów: stacjonarne</t>
  </si>
  <si>
    <t>Moduł praktycznej nauki języka</t>
  </si>
  <si>
    <t>Moduł kulturowo-historyczny</t>
  </si>
  <si>
    <t>e</t>
  </si>
  <si>
    <t>Historia Hiszpanii (BN)</t>
  </si>
  <si>
    <t>BN - zajęcia związane z prowadzonymi przez jednostkę badaniami naukowymi - konieczność oznaczenia tylko w przypadku kierunków o profilu ogólnoakademickim</t>
  </si>
  <si>
    <t>Warianty języka hiszpańskiego (BN)</t>
  </si>
  <si>
    <t>Moduł językoznawczy</t>
  </si>
  <si>
    <t>Językoznawstwo ogólne (BN)</t>
  </si>
  <si>
    <t>Historia języka hiszpańskiego (BN)</t>
  </si>
  <si>
    <t>Gramatyka kontrastywna (BN)</t>
  </si>
  <si>
    <t>Dzieje kultur hispanoamerykańskich (BN)</t>
  </si>
  <si>
    <t>Moduł literaturoznawczy</t>
  </si>
  <si>
    <t>Moduł traduktologiczny</t>
  </si>
  <si>
    <t>Literatura hispanoamerykańska (BN)</t>
  </si>
  <si>
    <t>inne</t>
  </si>
  <si>
    <t>Łacina</t>
  </si>
  <si>
    <t>Technologia informacyjna</t>
  </si>
  <si>
    <t>Wychowanie fizyczne</t>
  </si>
  <si>
    <t>z</t>
  </si>
  <si>
    <t>Filozofia (BN)</t>
  </si>
  <si>
    <t>Metodologia nauk humanistyczno-społecznych (BN)</t>
  </si>
  <si>
    <t>Specjalność - B1 (nauczycielska)</t>
  </si>
  <si>
    <t>Seminarium licencjackie (BN)</t>
  </si>
  <si>
    <t>Minimalna liczba punktów ECTS dla zajęć ogólnouniwersyteckich lub na innym kierunku studiów</t>
  </si>
  <si>
    <t>Liczba punktów za pracę dyplomową i za egzamin dyplomowy</t>
  </si>
  <si>
    <t xml:space="preserve">Emisja głosu </t>
  </si>
  <si>
    <t xml:space="preserve">Specjalność studiów: nauczycielska </t>
  </si>
  <si>
    <t xml:space="preserve"> </t>
  </si>
  <si>
    <t>Gramatyka i stylistyka języka polskiego (BN)</t>
  </si>
  <si>
    <t>Wiedza o tekście (BN)</t>
  </si>
  <si>
    <t>językoznawstwo stosowane (BN)</t>
  </si>
  <si>
    <t>Techniki tłumaczenia ustnego (BN)</t>
  </si>
  <si>
    <t>Aspekty interkulturowe w tłumaczeniu (BN)</t>
  </si>
  <si>
    <t>Specjalność - B2 (język hiszpański w przekładzie i komunikacji zawodowej)</t>
  </si>
  <si>
    <t>Profil studiów: ogólnoakademicki</t>
  </si>
  <si>
    <t>Język obcy (kontynuowany)</t>
  </si>
  <si>
    <t>Praktyka pedagogiczna (30 godzin)</t>
  </si>
  <si>
    <t>Praktyka dydaktyczna (120 godzin)</t>
  </si>
  <si>
    <t>Praktyka zawodowa (60 godzin)</t>
  </si>
  <si>
    <t>Metodologia badań językoznawczych / Metodologia badań literackich (BN)</t>
  </si>
  <si>
    <t>Nazwa modułu (przedmiotu)</t>
  </si>
  <si>
    <t xml:space="preserve">Specjalność studiów: język w przekładzie i komunikacji zawodowej </t>
  </si>
  <si>
    <t>Fonetyka i fonologia języka hiszpańskiego (BN)</t>
  </si>
  <si>
    <t>Morfologia języka hiszpańskiego (BN)</t>
  </si>
  <si>
    <t>Składnia języka hiszpańskiego (BN)</t>
  </si>
  <si>
    <t>PNJH - gramatyka praktyczna</t>
  </si>
  <si>
    <t>PNJH -  fonetyka</t>
  </si>
  <si>
    <t>PNJH - konwersacja</t>
  </si>
  <si>
    <t>PNJH - sprawności zintegrowane</t>
  </si>
  <si>
    <t>PNJH - język pisany</t>
  </si>
  <si>
    <t>Problemy współczesnej Hiszpanii (BN)</t>
  </si>
  <si>
    <t>Wiedza o krajach Hispanoameryki (BN)</t>
  </si>
  <si>
    <t>Teoria dzieła literackiego (BN)</t>
  </si>
  <si>
    <t>Literatura hiszpańska XVIII i XIX wieku (BN)</t>
  </si>
  <si>
    <t>Literatura hiszpańska XX wieku (BN)</t>
  </si>
  <si>
    <t>Współczesna literatura hiszpańska (BN)</t>
  </si>
  <si>
    <t>Język turystyki/Język handlu i marketingu</t>
  </si>
  <si>
    <t>Pragmatyka języka hiszpańskiego/Tendencje we współczesnej literaturze hispanoamerykańskiej (BN)</t>
  </si>
  <si>
    <t>Literatura hiszpańska średniowiecza, renesansu i baroku (BN)</t>
  </si>
  <si>
    <t>Analiza i tłumaczenie tekstów specjalistycznych (BN)</t>
  </si>
  <si>
    <t>Analiza i tłumaczenie tekstów literackich (BN)</t>
  </si>
  <si>
    <t>Przekładoznawstwo (BN)</t>
  </si>
  <si>
    <t xml:space="preserve">*  przedmiot do wyboru z listy przedmiotów oferowanych na początku semestru </t>
  </si>
  <si>
    <t>Dydaktyka języka hiszpańskiego w szkole (BN)</t>
  </si>
  <si>
    <t xml:space="preserve">Ogólne przygotowanie pedagogiczne (BN) </t>
  </si>
  <si>
    <t xml:space="preserve">Przygotowanie pedagogiczne do pracy w szkole (BN) </t>
  </si>
  <si>
    <r>
      <t xml:space="preserve">Podstawy dydaktyki </t>
    </r>
    <r>
      <rPr>
        <b/>
        <sz val="8"/>
        <color indexed="8"/>
        <rFont val="Arial"/>
        <family val="2"/>
      </rPr>
      <t>(BN)</t>
    </r>
  </si>
  <si>
    <t xml:space="preserve">Ogólne przygotowanie psychologiczne (BN) </t>
  </si>
  <si>
    <t xml:space="preserve">Przygotowanie psychologiczne do pracy w szkole (BN) </t>
  </si>
  <si>
    <t>Ochrona własności intelektualnej (BN)</t>
  </si>
  <si>
    <t>Redakcja tekstu naukowego (językoznawczego/literaturoznawczego) (BN)</t>
  </si>
  <si>
    <t>Techniki pozyskiwania i gromadzenia informacji (BN)</t>
  </si>
  <si>
    <t>Drugi język romański</t>
  </si>
  <si>
    <t>Plan studiów obowiązujący od roku akademickiego 2020/2021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</si>
</sst>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double"/>
      <right/>
      <top/>
      <bottom style="thin"/>
    </border>
    <border>
      <left/>
      <right/>
      <top style="medium"/>
      <bottom/>
    </border>
    <border>
      <left style="double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textRotation="90" wrapText="1"/>
    </xf>
    <xf numFmtId="0" fontId="11" fillId="33" borderId="42" xfId="0" applyFont="1" applyFill="1" applyBorder="1" applyAlignment="1">
      <alignment horizontal="center" vertical="center" textRotation="90" wrapText="1"/>
    </xf>
    <xf numFmtId="0" fontId="11" fillId="33" borderId="43" xfId="0" applyFont="1" applyFill="1" applyBorder="1" applyAlignment="1">
      <alignment horizontal="center" vertical="center" textRotation="90" wrapText="1"/>
    </xf>
    <xf numFmtId="0" fontId="11" fillId="33" borderId="4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41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1" fontId="11" fillId="34" borderId="49" xfId="0" applyNumberFormat="1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vertical="center" wrapText="1"/>
    </xf>
    <xf numFmtId="0" fontId="12" fillId="36" borderId="11" xfId="0" applyFont="1" applyFill="1" applyBorder="1" applyAlignment="1">
      <alignment vertical="center" wrapText="1"/>
    </xf>
    <xf numFmtId="0" fontId="12" fillId="36" borderId="21" xfId="0" applyFont="1" applyFill="1" applyBorder="1" applyAlignment="1">
      <alignment vertical="center" wrapText="1"/>
    </xf>
    <xf numFmtId="0" fontId="12" fillId="36" borderId="14" xfId="0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0" fillId="0" borderId="5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37" borderId="33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1" fontId="12" fillId="33" borderId="49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38" borderId="21" xfId="0" applyFont="1" applyFill="1" applyBorder="1" applyAlignment="1">
      <alignment horizontal="center" vertical="center" wrapText="1"/>
    </xf>
    <xf numFmtId="0" fontId="12" fillId="38" borderId="1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1" fontId="11" fillId="0" borderId="49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1" fontId="14" fillId="33" borderId="49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38" borderId="57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left" vertical="center" wrapText="1"/>
    </xf>
    <xf numFmtId="0" fontId="11" fillId="34" borderId="39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0" fontId="11" fillId="38" borderId="57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18" xfId="0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left" vertical="center" wrapText="1"/>
    </xf>
    <xf numFmtId="0" fontId="11" fillId="38" borderId="59" xfId="0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center" vertical="center" wrapText="1"/>
    </xf>
    <xf numFmtId="0" fontId="11" fillId="38" borderId="42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 vertical="center" wrapText="1"/>
    </xf>
    <xf numFmtId="0" fontId="14" fillId="33" borderId="39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1" fillId="33" borderId="60" xfId="0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textRotation="90" wrapText="1"/>
    </xf>
    <xf numFmtId="0" fontId="12" fillId="33" borderId="62" xfId="0" applyFont="1" applyFill="1" applyBorder="1" applyAlignment="1">
      <alignment horizontal="center" vertical="center" textRotation="90" wrapText="1"/>
    </xf>
    <xf numFmtId="49" fontId="0" fillId="0" borderId="62" xfId="0" applyNumberFormat="1" applyBorder="1" applyAlignment="1">
      <alignment horizontal="left" vertical="center" wrapText="1"/>
    </xf>
    <xf numFmtId="0" fontId="11" fillId="35" borderId="55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3" borderId="46" xfId="0" applyFont="1" applyFill="1" applyBorder="1" applyAlignment="1">
      <alignment horizontal="center" vertical="center" wrapText="1"/>
    </xf>
    <xf numFmtId="0" fontId="11" fillId="33" borderId="63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33" borderId="67" xfId="0" applyFont="1" applyFill="1" applyBorder="1" applyAlignment="1">
      <alignment horizontal="center" vertical="center" textRotation="90" wrapText="1"/>
    </xf>
    <xf numFmtId="0" fontId="11" fillId="33" borderId="68" xfId="0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87"/>
  <sheetViews>
    <sheetView view="pageBreakPreview" zoomScale="74" zoomScaleNormal="79" zoomScaleSheetLayoutView="74" zoomScalePageLayoutView="0" workbookViewId="0" topLeftCell="A1">
      <pane xSplit="2" ySplit="11" topLeftCell="C5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66" sqref="A66:B66"/>
    </sheetView>
  </sheetViews>
  <sheetFormatPr defaultColWidth="9" defaultRowHeight="14.25"/>
  <cols>
    <col min="1" max="1" width="4.8984375" style="53" customWidth="1"/>
    <col min="2" max="2" width="36.8984375" style="66" customWidth="1"/>
    <col min="3" max="3" width="6.69921875" style="53" customWidth="1"/>
    <col min="4" max="4" width="8.69921875" style="53" customWidth="1"/>
    <col min="5" max="5" width="4" style="53" customWidth="1"/>
    <col min="6" max="6" width="4.19921875" style="53" customWidth="1"/>
    <col min="7" max="8" width="3.5" style="53" customWidth="1"/>
    <col min="9" max="9" width="4.09765625" style="53" customWidth="1"/>
    <col min="10" max="10" width="4" style="53" customWidth="1"/>
    <col min="11" max="11" width="4.19921875" style="53" customWidth="1"/>
    <col min="12" max="13" width="3.09765625" style="53" customWidth="1"/>
    <col min="14" max="16" width="3.5" style="53" customWidth="1"/>
    <col min="17" max="17" width="3.8984375" style="53" customWidth="1"/>
    <col min="18" max="20" width="3.09765625" style="53" customWidth="1"/>
    <col min="21" max="23" width="3.59765625" style="53" customWidth="1"/>
    <col min="24" max="24" width="4" style="53" customWidth="1"/>
    <col min="25" max="26" width="3.09765625" style="53" customWidth="1"/>
    <col min="27" max="27" width="4.09765625" style="53" customWidth="1"/>
    <col min="28" max="30" width="3.69921875" style="53" customWidth="1"/>
    <col min="31" max="31" width="3.09765625" style="53" customWidth="1"/>
    <col min="32" max="33" width="3.59765625" style="53" customWidth="1"/>
    <col min="34" max="34" width="3.09765625" style="53" customWidth="1"/>
    <col min="35" max="37" width="4" style="53" customWidth="1"/>
    <col min="38" max="38" width="3.69921875" style="53" customWidth="1"/>
    <col min="39" max="41" width="3.09765625" style="53" customWidth="1"/>
    <col min="42" max="44" width="4" style="53" customWidth="1"/>
    <col min="45" max="45" width="3.59765625" style="53" customWidth="1"/>
    <col min="46" max="50" width="3.09765625" style="53" customWidth="1"/>
    <col min="51" max="51" width="5" style="53" bestFit="1" customWidth="1"/>
    <col min="52" max="62" width="9" style="53" customWidth="1"/>
    <col min="63" max="16384" width="9" style="14" customWidth="1"/>
  </cols>
  <sheetData>
    <row r="1" spans="2:31" ht="15">
      <c r="B1" s="179" t="s">
        <v>106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5"/>
      <c r="W1" s="15"/>
      <c r="X1" s="16"/>
      <c r="Y1" s="16"/>
      <c r="Z1" s="16"/>
      <c r="AA1" s="16"/>
      <c r="AB1" s="16"/>
      <c r="AC1" s="16"/>
      <c r="AD1" s="16"/>
      <c r="AE1" s="16"/>
    </row>
    <row r="2" spans="2:51" ht="13.5">
      <c r="B2" s="9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1:51" ht="13.5">
      <c r="A3" s="18"/>
      <c r="B3" s="97" t="s">
        <v>30</v>
      </c>
      <c r="C3" s="181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</row>
    <row r="4" spans="1:51" ht="30" customHeight="1">
      <c r="A4" s="54"/>
      <c r="B4" s="97" t="s">
        <v>59</v>
      </c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</row>
    <row r="5" spans="1:51" ht="15.75" customHeight="1">
      <c r="A5" s="54"/>
      <c r="B5" s="97" t="s">
        <v>31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</row>
    <row r="6" spans="1:51" ht="13.5">
      <c r="A6" s="18"/>
      <c r="B6" s="97" t="s">
        <v>67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</row>
    <row r="7" spans="1:51" ht="18" thickBot="1">
      <c r="A7" s="18"/>
      <c r="B7" s="98" t="s">
        <v>32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</row>
    <row r="8" spans="1:51" ht="18.75" customHeight="1" thickBot="1">
      <c r="A8" s="165" t="s">
        <v>0</v>
      </c>
      <c r="B8" s="168" t="s">
        <v>22</v>
      </c>
      <c r="C8" s="170" t="s">
        <v>2</v>
      </c>
      <c r="D8" s="173" t="s">
        <v>17</v>
      </c>
      <c r="E8" s="173"/>
      <c r="F8" s="173"/>
      <c r="G8" s="173"/>
      <c r="H8" s="173"/>
      <c r="I8" s="173"/>
      <c r="J8" s="135" t="s">
        <v>3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35" t="s">
        <v>4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5" t="s">
        <v>5</v>
      </c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7"/>
    </row>
    <row r="9" spans="1:51" ht="14.25" thickBot="1">
      <c r="A9" s="166"/>
      <c r="B9" s="144"/>
      <c r="C9" s="171"/>
      <c r="D9" s="159" t="s">
        <v>6</v>
      </c>
      <c r="E9" s="177" t="s">
        <v>7</v>
      </c>
      <c r="F9" s="178"/>
      <c r="G9" s="178"/>
      <c r="H9" s="178"/>
      <c r="I9" s="178"/>
      <c r="J9" s="156">
        <v>1</v>
      </c>
      <c r="K9" s="157"/>
      <c r="L9" s="157"/>
      <c r="M9" s="157"/>
      <c r="N9" s="157"/>
      <c r="O9" s="157"/>
      <c r="P9" s="158"/>
      <c r="Q9" s="156">
        <v>2</v>
      </c>
      <c r="R9" s="157"/>
      <c r="S9" s="157"/>
      <c r="T9" s="157"/>
      <c r="U9" s="157"/>
      <c r="V9" s="157"/>
      <c r="W9" s="158"/>
      <c r="X9" s="142">
        <v>3</v>
      </c>
      <c r="Y9" s="143"/>
      <c r="Z9" s="143"/>
      <c r="AA9" s="143"/>
      <c r="AB9" s="144"/>
      <c r="AC9" s="42"/>
      <c r="AD9" s="42"/>
      <c r="AE9" s="135">
        <v>4</v>
      </c>
      <c r="AF9" s="136"/>
      <c r="AG9" s="136"/>
      <c r="AH9" s="136"/>
      <c r="AI9" s="136"/>
      <c r="AJ9" s="136"/>
      <c r="AK9" s="137"/>
      <c r="AL9" s="135">
        <v>5</v>
      </c>
      <c r="AM9" s="136"/>
      <c r="AN9" s="136"/>
      <c r="AO9" s="136"/>
      <c r="AP9" s="136"/>
      <c r="AQ9" s="136"/>
      <c r="AR9" s="137"/>
      <c r="AS9" s="135">
        <v>6</v>
      </c>
      <c r="AT9" s="136"/>
      <c r="AU9" s="136"/>
      <c r="AV9" s="136"/>
      <c r="AW9" s="136"/>
      <c r="AX9" s="136"/>
      <c r="AY9" s="137"/>
    </row>
    <row r="10" spans="1:51" ht="72.75" customHeight="1" thickBot="1">
      <c r="A10" s="167"/>
      <c r="B10" s="169"/>
      <c r="C10" s="172"/>
      <c r="D10" s="160"/>
      <c r="E10" s="43" t="s">
        <v>8</v>
      </c>
      <c r="F10" s="44" t="s">
        <v>9</v>
      </c>
      <c r="G10" s="44" t="s">
        <v>10</v>
      </c>
      <c r="H10" s="44" t="s">
        <v>11</v>
      </c>
      <c r="I10" s="44" t="s">
        <v>12</v>
      </c>
      <c r="J10" s="45" t="s">
        <v>8</v>
      </c>
      <c r="K10" s="46" t="s">
        <v>9</v>
      </c>
      <c r="L10" s="47" t="s">
        <v>10</v>
      </c>
      <c r="M10" s="47" t="s">
        <v>11</v>
      </c>
      <c r="N10" s="48" t="s">
        <v>12</v>
      </c>
      <c r="O10" s="49" t="s">
        <v>1</v>
      </c>
      <c r="P10" s="50" t="s">
        <v>2</v>
      </c>
      <c r="Q10" s="45" t="s">
        <v>8</v>
      </c>
      <c r="R10" s="46" t="s">
        <v>9</v>
      </c>
      <c r="S10" s="47" t="s">
        <v>10</v>
      </c>
      <c r="T10" s="47" t="s">
        <v>11</v>
      </c>
      <c r="U10" s="48" t="s">
        <v>12</v>
      </c>
      <c r="V10" s="49" t="s">
        <v>1</v>
      </c>
      <c r="W10" s="51" t="s">
        <v>2</v>
      </c>
      <c r="X10" s="45" t="s">
        <v>8</v>
      </c>
      <c r="Y10" s="46" t="s">
        <v>9</v>
      </c>
      <c r="Z10" s="47" t="s">
        <v>10</v>
      </c>
      <c r="AA10" s="47" t="s">
        <v>11</v>
      </c>
      <c r="AB10" s="48" t="s">
        <v>12</v>
      </c>
      <c r="AC10" s="49" t="s">
        <v>1</v>
      </c>
      <c r="AD10" s="51" t="s">
        <v>2</v>
      </c>
      <c r="AE10" s="45" t="s">
        <v>8</v>
      </c>
      <c r="AF10" s="47" t="s">
        <v>9</v>
      </c>
      <c r="AG10" s="47" t="s">
        <v>10</v>
      </c>
      <c r="AH10" s="47" t="s">
        <v>11</v>
      </c>
      <c r="AI10" s="47" t="s">
        <v>12</v>
      </c>
      <c r="AJ10" s="49" t="s">
        <v>1</v>
      </c>
      <c r="AK10" s="51" t="s">
        <v>2</v>
      </c>
      <c r="AL10" s="45" t="s">
        <v>8</v>
      </c>
      <c r="AM10" s="47" t="s">
        <v>9</v>
      </c>
      <c r="AN10" s="47" t="s">
        <v>10</v>
      </c>
      <c r="AO10" s="47" t="s">
        <v>11</v>
      </c>
      <c r="AP10" s="47" t="s">
        <v>12</v>
      </c>
      <c r="AQ10" s="49" t="s">
        <v>1</v>
      </c>
      <c r="AR10" s="52" t="s">
        <v>2</v>
      </c>
      <c r="AS10" s="45" t="s">
        <v>8</v>
      </c>
      <c r="AT10" s="47" t="s">
        <v>9</v>
      </c>
      <c r="AU10" s="47" t="s">
        <v>10</v>
      </c>
      <c r="AV10" s="47" t="s">
        <v>11</v>
      </c>
      <c r="AW10" s="47" t="s">
        <v>12</v>
      </c>
      <c r="AX10" s="49" t="s">
        <v>1</v>
      </c>
      <c r="AY10" s="51" t="s">
        <v>2</v>
      </c>
    </row>
    <row r="11" spans="1:51" ht="18" customHeight="1">
      <c r="A11" s="145" t="s">
        <v>14</v>
      </c>
      <c r="B11" s="146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6"/>
      <c r="R11" s="146"/>
      <c r="S11" s="146"/>
      <c r="T11" s="146"/>
      <c r="U11" s="146"/>
      <c r="V11" s="146"/>
      <c r="W11" s="146"/>
      <c r="X11" s="147"/>
      <c r="Y11" s="147"/>
      <c r="Z11" s="147"/>
      <c r="AA11" s="147"/>
      <c r="AB11" s="147"/>
      <c r="AC11" s="147"/>
      <c r="AD11" s="147"/>
      <c r="AE11" s="146"/>
      <c r="AF11" s="146"/>
      <c r="AG11" s="146"/>
      <c r="AH11" s="146"/>
      <c r="AI11" s="146"/>
      <c r="AJ11" s="146"/>
      <c r="AK11" s="146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8"/>
    </row>
    <row r="12" spans="1:51" ht="18" customHeight="1">
      <c r="A12" s="127"/>
      <c r="B12" s="128" t="s">
        <v>33</v>
      </c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8"/>
      <c r="R12" s="128"/>
      <c r="S12" s="128"/>
      <c r="T12" s="128"/>
      <c r="U12" s="128"/>
      <c r="V12" s="128"/>
      <c r="W12" s="128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30"/>
    </row>
    <row r="13" spans="1:51" ht="18" customHeight="1" thickBot="1">
      <c r="A13" s="55">
        <v>1</v>
      </c>
      <c r="B13" s="122" t="s">
        <v>78</v>
      </c>
      <c r="C13" s="69">
        <f>SUM(P13,W13,AD13,AK13,AR13,AY13)</f>
        <v>6</v>
      </c>
      <c r="D13" s="69">
        <f>SUM(E13:I13)</f>
        <v>90</v>
      </c>
      <c r="E13" s="72">
        <f aca="true" t="shared" si="0" ref="E13:I17">SUM(J13,Q13,X13,AE13,AL13,AS13)</f>
        <v>0</v>
      </c>
      <c r="F13" s="73">
        <f t="shared" si="0"/>
        <v>0</v>
      </c>
      <c r="G13" s="70">
        <f t="shared" si="0"/>
        <v>0</v>
      </c>
      <c r="H13" s="70">
        <f t="shared" si="0"/>
        <v>90</v>
      </c>
      <c r="I13" s="70">
        <f t="shared" si="0"/>
        <v>0</v>
      </c>
      <c r="J13" s="12"/>
      <c r="K13" s="9"/>
      <c r="L13" s="9"/>
      <c r="M13" s="9">
        <v>30</v>
      </c>
      <c r="N13" s="11"/>
      <c r="O13" s="13" t="s">
        <v>51</v>
      </c>
      <c r="P13" s="5">
        <v>2</v>
      </c>
      <c r="Q13" s="7"/>
      <c r="R13" s="4"/>
      <c r="S13" s="9"/>
      <c r="T13" s="4">
        <v>30</v>
      </c>
      <c r="U13" s="6"/>
      <c r="V13" s="6" t="s">
        <v>51</v>
      </c>
      <c r="W13" s="5">
        <v>2</v>
      </c>
      <c r="X13" s="10"/>
      <c r="Y13" s="9"/>
      <c r="Z13" s="9"/>
      <c r="AA13" s="9">
        <v>30</v>
      </c>
      <c r="AB13" s="11"/>
      <c r="AC13" s="11" t="s">
        <v>51</v>
      </c>
      <c r="AD13" s="10">
        <v>2</v>
      </c>
      <c r="AE13" s="12"/>
      <c r="AF13" s="9"/>
      <c r="AG13" s="9"/>
      <c r="AH13" s="9"/>
      <c r="AI13" s="11"/>
      <c r="AJ13" s="11"/>
      <c r="AK13" s="8"/>
      <c r="AL13" s="10"/>
      <c r="AM13" s="9"/>
      <c r="AN13" s="9"/>
      <c r="AO13" s="9"/>
      <c r="AP13" s="11"/>
      <c r="AQ13" s="11"/>
      <c r="AR13" s="10"/>
      <c r="AS13" s="12"/>
      <c r="AT13" s="9"/>
      <c r="AU13" s="9"/>
      <c r="AV13" s="9"/>
      <c r="AW13" s="9"/>
      <c r="AX13" s="9"/>
      <c r="AY13" s="21"/>
    </row>
    <row r="14" spans="1:51" ht="18" customHeight="1" thickBot="1">
      <c r="A14" s="55">
        <v>2</v>
      </c>
      <c r="B14" s="124" t="s">
        <v>79</v>
      </c>
      <c r="C14" s="69">
        <f>SUM(P14,W14,AD14,AK14,AR14,AY14)</f>
        <v>4</v>
      </c>
      <c r="D14" s="69">
        <f>SUM(E14:I14)</f>
        <v>60</v>
      </c>
      <c r="E14" s="72">
        <f t="shared" si="0"/>
        <v>0</v>
      </c>
      <c r="F14" s="73">
        <f t="shared" si="0"/>
        <v>0</v>
      </c>
      <c r="G14" s="70">
        <f t="shared" si="0"/>
        <v>0</v>
      </c>
      <c r="H14" s="70">
        <f t="shared" si="0"/>
        <v>60</v>
      </c>
      <c r="I14" s="70">
        <f t="shared" si="0"/>
        <v>0</v>
      </c>
      <c r="J14" s="12"/>
      <c r="K14" s="9"/>
      <c r="L14" s="9"/>
      <c r="M14" s="9">
        <v>30</v>
      </c>
      <c r="N14" s="11"/>
      <c r="O14" s="13" t="s">
        <v>51</v>
      </c>
      <c r="P14" s="5">
        <v>2</v>
      </c>
      <c r="Q14" s="10"/>
      <c r="R14" s="9"/>
      <c r="S14" s="9"/>
      <c r="T14" s="9">
        <v>30</v>
      </c>
      <c r="U14" s="11"/>
      <c r="V14" s="11" t="s">
        <v>51</v>
      </c>
      <c r="W14" s="21">
        <v>2</v>
      </c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1"/>
      <c r="AK14" s="8"/>
      <c r="AL14" s="10"/>
      <c r="AM14" s="9"/>
      <c r="AN14" s="9"/>
      <c r="AO14" s="9"/>
      <c r="AP14" s="11"/>
      <c r="AQ14" s="11"/>
      <c r="AR14" s="10"/>
      <c r="AS14" s="12"/>
      <c r="AT14" s="9"/>
      <c r="AU14" s="9"/>
      <c r="AV14" s="9"/>
      <c r="AW14" s="9"/>
      <c r="AX14" s="9"/>
      <c r="AY14" s="21"/>
    </row>
    <row r="15" spans="1:51" ht="18" customHeight="1" thickBot="1">
      <c r="A15" s="55">
        <v>3</v>
      </c>
      <c r="B15" s="123" t="s">
        <v>80</v>
      </c>
      <c r="C15" s="69">
        <f>SUM(P15,W15,AD15,AK15,AR15,AY15)</f>
        <v>9</v>
      </c>
      <c r="D15" s="69">
        <f>SUM(E15:I15)</f>
        <v>135</v>
      </c>
      <c r="E15" s="72">
        <f t="shared" si="0"/>
        <v>0</v>
      </c>
      <c r="F15" s="73">
        <f t="shared" si="0"/>
        <v>0</v>
      </c>
      <c r="G15" s="70">
        <f t="shared" si="0"/>
        <v>0</v>
      </c>
      <c r="H15" s="70">
        <f t="shared" si="0"/>
        <v>135</v>
      </c>
      <c r="I15" s="70">
        <f t="shared" si="0"/>
        <v>0</v>
      </c>
      <c r="J15" s="12"/>
      <c r="K15" s="9"/>
      <c r="L15" s="9"/>
      <c r="M15" s="9">
        <v>30</v>
      </c>
      <c r="N15" s="11"/>
      <c r="O15" s="13" t="s">
        <v>51</v>
      </c>
      <c r="P15" s="5">
        <v>2</v>
      </c>
      <c r="Q15" s="10"/>
      <c r="R15" s="9"/>
      <c r="S15" s="9"/>
      <c r="T15" s="9">
        <v>30</v>
      </c>
      <c r="U15" s="11"/>
      <c r="V15" s="11" t="s">
        <v>51</v>
      </c>
      <c r="W15" s="21">
        <v>2</v>
      </c>
      <c r="X15" s="10"/>
      <c r="Y15" s="9"/>
      <c r="Z15" s="9"/>
      <c r="AA15" s="9">
        <v>30</v>
      </c>
      <c r="AB15" s="11"/>
      <c r="AC15" s="11" t="s">
        <v>51</v>
      </c>
      <c r="AD15" s="10">
        <v>2</v>
      </c>
      <c r="AE15" s="12"/>
      <c r="AF15" s="9"/>
      <c r="AG15" s="9"/>
      <c r="AH15" s="9">
        <v>15</v>
      </c>
      <c r="AI15" s="11"/>
      <c r="AJ15" s="11" t="s">
        <v>51</v>
      </c>
      <c r="AK15" s="8">
        <v>1</v>
      </c>
      <c r="AL15" s="10"/>
      <c r="AM15" s="9"/>
      <c r="AN15" s="9"/>
      <c r="AO15" s="9">
        <v>15</v>
      </c>
      <c r="AP15" s="11"/>
      <c r="AQ15" s="11" t="s">
        <v>51</v>
      </c>
      <c r="AR15" s="10">
        <v>1</v>
      </c>
      <c r="AS15" s="12"/>
      <c r="AT15" s="9"/>
      <c r="AU15" s="9"/>
      <c r="AV15" s="9">
        <v>15</v>
      </c>
      <c r="AW15" s="9"/>
      <c r="AX15" s="9" t="s">
        <v>51</v>
      </c>
      <c r="AY15" s="21">
        <v>1</v>
      </c>
    </row>
    <row r="16" spans="1:51" ht="18" customHeight="1" thickBot="1">
      <c r="A16" s="55">
        <v>4</v>
      </c>
      <c r="B16" s="123" t="s">
        <v>82</v>
      </c>
      <c r="C16" s="69">
        <f>SUM(P16,W16,AD16,AK16,AR16,AY16)</f>
        <v>9</v>
      </c>
      <c r="D16" s="69">
        <f>SUM(E16:I16)</f>
        <v>135</v>
      </c>
      <c r="E16" s="72">
        <f t="shared" si="0"/>
        <v>0</v>
      </c>
      <c r="F16" s="73">
        <f t="shared" si="0"/>
        <v>0</v>
      </c>
      <c r="G16" s="70">
        <f t="shared" si="0"/>
        <v>0</v>
      </c>
      <c r="H16" s="70">
        <f t="shared" si="0"/>
        <v>135</v>
      </c>
      <c r="I16" s="70">
        <f t="shared" si="0"/>
        <v>0</v>
      </c>
      <c r="J16" s="12"/>
      <c r="K16" s="9"/>
      <c r="L16" s="9"/>
      <c r="M16" s="9">
        <v>30</v>
      </c>
      <c r="N16" s="11"/>
      <c r="O16" s="13" t="s">
        <v>51</v>
      </c>
      <c r="P16" s="5">
        <v>2</v>
      </c>
      <c r="Q16" s="10"/>
      <c r="R16" s="9"/>
      <c r="S16" s="9"/>
      <c r="T16" s="9">
        <v>30</v>
      </c>
      <c r="U16" s="11"/>
      <c r="V16" s="11" t="s">
        <v>51</v>
      </c>
      <c r="W16" s="21">
        <v>2</v>
      </c>
      <c r="X16" s="10"/>
      <c r="Y16" s="9"/>
      <c r="Z16" s="9"/>
      <c r="AA16" s="9">
        <v>30</v>
      </c>
      <c r="AB16" s="11"/>
      <c r="AC16" s="11" t="s">
        <v>51</v>
      </c>
      <c r="AD16" s="10">
        <v>2</v>
      </c>
      <c r="AE16" s="12"/>
      <c r="AF16" s="9"/>
      <c r="AG16" s="9"/>
      <c r="AH16" s="9">
        <v>15</v>
      </c>
      <c r="AI16" s="11"/>
      <c r="AJ16" s="11" t="s">
        <v>51</v>
      </c>
      <c r="AK16" s="8">
        <v>1</v>
      </c>
      <c r="AL16" s="10"/>
      <c r="AM16" s="9"/>
      <c r="AN16" s="9"/>
      <c r="AO16" s="9">
        <v>15</v>
      </c>
      <c r="AP16" s="11"/>
      <c r="AQ16" s="11" t="s">
        <v>51</v>
      </c>
      <c r="AR16" s="10">
        <v>1</v>
      </c>
      <c r="AS16" s="12"/>
      <c r="AT16" s="9"/>
      <c r="AU16" s="9"/>
      <c r="AV16" s="9">
        <v>15</v>
      </c>
      <c r="AW16" s="9"/>
      <c r="AX16" s="9" t="s">
        <v>51</v>
      </c>
      <c r="AY16" s="21">
        <v>1</v>
      </c>
    </row>
    <row r="17" spans="1:51" ht="18" customHeight="1" thickBot="1">
      <c r="A17" s="55">
        <v>5</v>
      </c>
      <c r="B17" s="123" t="s">
        <v>81</v>
      </c>
      <c r="C17" s="69">
        <f>SUM(P17,W17,AD17,AK17,AR17,AY17)</f>
        <v>15</v>
      </c>
      <c r="D17" s="69">
        <f>SUM(E17:I17)</f>
        <v>180</v>
      </c>
      <c r="E17" s="72">
        <f t="shared" si="0"/>
        <v>0</v>
      </c>
      <c r="F17" s="73">
        <f t="shared" si="0"/>
        <v>0</v>
      </c>
      <c r="G17" s="70">
        <f t="shared" si="0"/>
        <v>0</v>
      </c>
      <c r="H17" s="70">
        <f t="shared" si="0"/>
        <v>180</v>
      </c>
      <c r="I17" s="70">
        <f t="shared" si="0"/>
        <v>0</v>
      </c>
      <c r="J17" s="12"/>
      <c r="K17" s="9"/>
      <c r="L17" s="9"/>
      <c r="M17" s="9">
        <v>30</v>
      </c>
      <c r="N17" s="11"/>
      <c r="O17" s="13" t="s">
        <v>51</v>
      </c>
      <c r="P17" s="5">
        <v>2</v>
      </c>
      <c r="Q17" s="10"/>
      <c r="R17" s="9"/>
      <c r="S17" s="9"/>
      <c r="T17" s="9">
        <v>30</v>
      </c>
      <c r="U17" s="11"/>
      <c r="V17" s="11" t="s">
        <v>35</v>
      </c>
      <c r="W17" s="21">
        <v>3</v>
      </c>
      <c r="X17" s="10"/>
      <c r="Y17" s="9"/>
      <c r="Z17" s="9"/>
      <c r="AA17" s="9">
        <v>30</v>
      </c>
      <c r="AB17" s="11"/>
      <c r="AC17" s="11" t="s">
        <v>51</v>
      </c>
      <c r="AD17" s="10">
        <v>2</v>
      </c>
      <c r="AE17" s="12"/>
      <c r="AF17" s="9"/>
      <c r="AG17" s="9"/>
      <c r="AH17" s="9">
        <v>30</v>
      </c>
      <c r="AI17" s="11"/>
      <c r="AJ17" s="11" t="s">
        <v>35</v>
      </c>
      <c r="AK17" s="8">
        <v>3</v>
      </c>
      <c r="AL17" s="10"/>
      <c r="AM17" s="9"/>
      <c r="AN17" s="9"/>
      <c r="AO17" s="9">
        <v>30</v>
      </c>
      <c r="AP17" s="11"/>
      <c r="AQ17" s="11" t="s">
        <v>51</v>
      </c>
      <c r="AR17" s="10">
        <v>2</v>
      </c>
      <c r="AS17" s="12"/>
      <c r="AT17" s="9"/>
      <c r="AU17" s="9"/>
      <c r="AV17" s="9">
        <v>30</v>
      </c>
      <c r="AW17" s="9"/>
      <c r="AX17" s="9" t="s">
        <v>35</v>
      </c>
      <c r="AY17" s="21">
        <v>3</v>
      </c>
    </row>
    <row r="18" spans="1:51" ht="18" customHeight="1">
      <c r="A18" s="127"/>
      <c r="B18" s="128" t="s">
        <v>34</v>
      </c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</row>
    <row r="19" spans="1:51" ht="18" customHeight="1">
      <c r="A19" s="55">
        <v>6</v>
      </c>
      <c r="B19" s="38" t="s">
        <v>36</v>
      </c>
      <c r="C19" s="69">
        <f>SUM(P19,W19,AD19,AK19,AR19,AY19)</f>
        <v>3</v>
      </c>
      <c r="D19" s="69">
        <f>SUM(E19:I19)</f>
        <v>30</v>
      </c>
      <c r="E19" s="72">
        <f aca="true" t="shared" si="1" ref="E19:I23">SUM(J19,Q19,X19,AE19,AL19,AS19)</f>
        <v>30</v>
      </c>
      <c r="F19" s="73">
        <f t="shared" si="1"/>
        <v>0</v>
      </c>
      <c r="G19" s="70">
        <f t="shared" si="1"/>
        <v>0</v>
      </c>
      <c r="H19" s="70">
        <f t="shared" si="1"/>
        <v>0</v>
      </c>
      <c r="I19" s="70">
        <f t="shared" si="1"/>
        <v>0</v>
      </c>
      <c r="J19" s="12">
        <v>30</v>
      </c>
      <c r="K19" s="9"/>
      <c r="L19" s="9"/>
      <c r="M19" s="9"/>
      <c r="N19" s="9"/>
      <c r="O19" s="11" t="s">
        <v>35</v>
      </c>
      <c r="P19" s="6">
        <v>3</v>
      </c>
      <c r="Q19" s="12"/>
      <c r="R19" s="11"/>
      <c r="S19" s="11"/>
      <c r="T19" s="11"/>
      <c r="U19" s="11"/>
      <c r="V19" s="13"/>
      <c r="W19" s="8"/>
      <c r="X19" s="10"/>
      <c r="Y19" s="9"/>
      <c r="Z19" s="9"/>
      <c r="AA19" s="9"/>
      <c r="AB19" s="11"/>
      <c r="AC19" s="11"/>
      <c r="AD19" s="10"/>
      <c r="AE19" s="12"/>
      <c r="AF19" s="9"/>
      <c r="AG19" s="9"/>
      <c r="AH19" s="9"/>
      <c r="AI19" s="11"/>
      <c r="AJ19" s="13"/>
      <c r="AK19" s="21"/>
      <c r="AL19" s="10"/>
      <c r="AM19" s="9"/>
      <c r="AN19" s="9"/>
      <c r="AO19" s="9"/>
      <c r="AP19" s="11"/>
      <c r="AQ19" s="11"/>
      <c r="AR19" s="10"/>
      <c r="AS19" s="12"/>
      <c r="AT19" s="9"/>
      <c r="AU19" s="9"/>
      <c r="AV19" s="9"/>
      <c r="AW19" s="9"/>
      <c r="AX19" s="9"/>
      <c r="AY19" s="21"/>
    </row>
    <row r="20" spans="1:51" ht="18" customHeight="1">
      <c r="A20" s="55">
        <v>7</v>
      </c>
      <c r="B20" s="38" t="s">
        <v>83</v>
      </c>
      <c r="C20" s="69">
        <f>SUM(P20,W20,AD20,AK20,AR20,AY20)</f>
        <v>2</v>
      </c>
      <c r="D20" s="69">
        <f>SUM(E20:I20)</f>
        <v>30</v>
      </c>
      <c r="E20" s="72">
        <f t="shared" si="1"/>
        <v>0</v>
      </c>
      <c r="F20" s="73">
        <f t="shared" si="1"/>
        <v>0</v>
      </c>
      <c r="G20" s="70">
        <f t="shared" si="1"/>
        <v>0</v>
      </c>
      <c r="H20" s="70">
        <f t="shared" si="1"/>
        <v>30</v>
      </c>
      <c r="I20" s="70">
        <f t="shared" si="1"/>
        <v>0</v>
      </c>
      <c r="J20" s="12"/>
      <c r="K20" s="9"/>
      <c r="L20" s="9"/>
      <c r="M20" s="9"/>
      <c r="N20" s="9"/>
      <c r="O20" s="11"/>
      <c r="P20" s="6"/>
      <c r="Q20" s="12"/>
      <c r="R20" s="6"/>
      <c r="S20" s="6"/>
      <c r="T20" s="6">
        <v>15</v>
      </c>
      <c r="U20" s="6"/>
      <c r="V20" s="3" t="s">
        <v>51</v>
      </c>
      <c r="W20" s="8">
        <v>1</v>
      </c>
      <c r="X20" s="10"/>
      <c r="Y20" s="9"/>
      <c r="Z20" s="9"/>
      <c r="AA20" s="9">
        <v>15</v>
      </c>
      <c r="AB20" s="11"/>
      <c r="AC20" s="11" t="s">
        <v>51</v>
      </c>
      <c r="AD20" s="10">
        <v>1</v>
      </c>
      <c r="AE20" s="12"/>
      <c r="AF20" s="9"/>
      <c r="AG20" s="9"/>
      <c r="AH20" s="9"/>
      <c r="AI20" s="11"/>
      <c r="AJ20" s="13"/>
      <c r="AK20" s="21"/>
      <c r="AL20" s="10"/>
      <c r="AM20" s="9"/>
      <c r="AN20" s="9"/>
      <c r="AO20" s="9"/>
      <c r="AP20" s="11"/>
      <c r="AQ20" s="11"/>
      <c r="AR20" s="10"/>
      <c r="AS20" s="12"/>
      <c r="AT20" s="9"/>
      <c r="AU20" s="9"/>
      <c r="AV20" s="9"/>
      <c r="AW20" s="9"/>
      <c r="AX20" s="9"/>
      <c r="AY20" s="21"/>
    </row>
    <row r="21" spans="1:51" ht="18" customHeight="1">
      <c r="A21" s="55">
        <v>8</v>
      </c>
      <c r="B21" s="38" t="s">
        <v>84</v>
      </c>
      <c r="C21" s="69">
        <f>SUM(P21,W21,AD21,AK21,AR21,AY21)</f>
        <v>2</v>
      </c>
      <c r="D21" s="69">
        <f>SUM(E21:I21)</f>
        <v>30</v>
      </c>
      <c r="E21" s="72">
        <f t="shared" si="1"/>
        <v>0</v>
      </c>
      <c r="F21" s="73">
        <f t="shared" si="1"/>
        <v>0</v>
      </c>
      <c r="G21" s="70">
        <f t="shared" si="1"/>
        <v>0</v>
      </c>
      <c r="H21" s="70">
        <f t="shared" si="1"/>
        <v>30</v>
      </c>
      <c r="I21" s="70">
        <f t="shared" si="1"/>
        <v>0</v>
      </c>
      <c r="J21" s="12"/>
      <c r="K21" s="9"/>
      <c r="L21" s="9"/>
      <c r="M21" s="9"/>
      <c r="N21" s="11"/>
      <c r="O21" s="13"/>
      <c r="P21" s="6"/>
      <c r="Q21" s="12"/>
      <c r="R21" s="9"/>
      <c r="S21" s="9"/>
      <c r="T21" s="9"/>
      <c r="U21" s="11"/>
      <c r="V21" s="11"/>
      <c r="W21" s="8"/>
      <c r="X21" s="10"/>
      <c r="Y21" s="9"/>
      <c r="Z21" s="9"/>
      <c r="AA21" s="9"/>
      <c r="AB21" s="11"/>
      <c r="AC21" s="11"/>
      <c r="AD21" s="10"/>
      <c r="AE21" s="12"/>
      <c r="AF21" s="9"/>
      <c r="AG21" s="9"/>
      <c r="AH21" s="9">
        <v>30</v>
      </c>
      <c r="AI21" s="11"/>
      <c r="AJ21" s="11" t="s">
        <v>35</v>
      </c>
      <c r="AK21" s="8">
        <v>2</v>
      </c>
      <c r="AL21" s="10"/>
      <c r="AM21" s="9"/>
      <c r="AN21" s="9"/>
      <c r="AO21" s="9"/>
      <c r="AP21" s="11"/>
      <c r="AQ21" s="11"/>
      <c r="AR21" s="10"/>
      <c r="AS21" s="12"/>
      <c r="AT21" s="9"/>
      <c r="AU21" s="9"/>
      <c r="AV21" s="9"/>
      <c r="AW21" s="9"/>
      <c r="AX21" s="9"/>
      <c r="AY21" s="21"/>
    </row>
    <row r="22" spans="1:51" ht="18" customHeight="1">
      <c r="A22" s="55">
        <v>9</v>
      </c>
      <c r="B22" s="38" t="s">
        <v>38</v>
      </c>
      <c r="C22" s="69">
        <f>SUM(P22,W22,AD22,AK22,AR22,AY22)</f>
        <v>2</v>
      </c>
      <c r="D22" s="69">
        <f>SUM(E22:I22)</f>
        <v>30</v>
      </c>
      <c r="E22" s="72">
        <f t="shared" si="1"/>
        <v>0</v>
      </c>
      <c r="F22" s="73">
        <f t="shared" si="1"/>
        <v>0</v>
      </c>
      <c r="G22" s="70">
        <f t="shared" si="1"/>
        <v>0</v>
      </c>
      <c r="H22" s="70">
        <f t="shared" si="1"/>
        <v>30</v>
      </c>
      <c r="I22" s="70">
        <f t="shared" si="1"/>
        <v>0</v>
      </c>
      <c r="J22" s="12"/>
      <c r="K22" s="9"/>
      <c r="L22" s="9"/>
      <c r="M22" s="9"/>
      <c r="N22" s="9"/>
      <c r="O22" s="11"/>
      <c r="P22" s="6"/>
      <c r="Q22" s="12"/>
      <c r="R22" s="6"/>
      <c r="S22" s="6"/>
      <c r="T22" s="6"/>
      <c r="U22" s="6"/>
      <c r="V22" s="3"/>
      <c r="W22" s="8"/>
      <c r="X22" s="10"/>
      <c r="Y22" s="9"/>
      <c r="Z22" s="9"/>
      <c r="AA22" s="9"/>
      <c r="AB22" s="11"/>
      <c r="AC22" s="11"/>
      <c r="AD22" s="10"/>
      <c r="AE22" s="12"/>
      <c r="AF22" s="9"/>
      <c r="AG22" s="9"/>
      <c r="AH22" s="9">
        <v>30</v>
      </c>
      <c r="AI22" s="11"/>
      <c r="AJ22" s="13" t="s">
        <v>51</v>
      </c>
      <c r="AK22" s="21">
        <v>2</v>
      </c>
      <c r="AL22" s="10"/>
      <c r="AM22" s="9"/>
      <c r="AN22" s="9"/>
      <c r="AO22" s="9"/>
      <c r="AP22" s="11"/>
      <c r="AQ22" s="11"/>
      <c r="AR22" s="10"/>
      <c r="AS22" s="12"/>
      <c r="AT22" s="9"/>
      <c r="AU22" s="9"/>
      <c r="AV22" s="9"/>
      <c r="AW22" s="9"/>
      <c r="AX22" s="9"/>
      <c r="AY22" s="21"/>
    </row>
    <row r="23" spans="1:51" ht="18" customHeight="1">
      <c r="A23" s="55">
        <v>10</v>
      </c>
      <c r="B23" s="38" t="s">
        <v>43</v>
      </c>
      <c r="C23" s="69">
        <f>SUM(P23,W23,AD23,AK23,AR23,AY23)</f>
        <v>2</v>
      </c>
      <c r="D23" s="69">
        <f>SUM(E23:I23)</f>
        <v>15</v>
      </c>
      <c r="E23" s="72">
        <f t="shared" si="1"/>
        <v>15</v>
      </c>
      <c r="F23" s="73">
        <f t="shared" si="1"/>
        <v>0</v>
      </c>
      <c r="G23" s="70">
        <f t="shared" si="1"/>
        <v>0</v>
      </c>
      <c r="H23" s="70">
        <f t="shared" si="1"/>
        <v>0</v>
      </c>
      <c r="I23" s="70">
        <f t="shared" si="1"/>
        <v>0</v>
      </c>
      <c r="J23" s="12"/>
      <c r="K23" s="9"/>
      <c r="L23" s="9"/>
      <c r="M23" s="9"/>
      <c r="N23" s="11"/>
      <c r="O23" s="13"/>
      <c r="P23" s="8"/>
      <c r="Q23" s="12"/>
      <c r="R23" s="9"/>
      <c r="S23" s="9"/>
      <c r="T23" s="9"/>
      <c r="U23" s="11"/>
      <c r="V23" s="11"/>
      <c r="W23" s="8"/>
      <c r="X23" s="10">
        <v>15</v>
      </c>
      <c r="Y23" s="9"/>
      <c r="Z23" s="9"/>
      <c r="AA23" s="9"/>
      <c r="AB23" s="11"/>
      <c r="AC23" s="11" t="s">
        <v>51</v>
      </c>
      <c r="AD23" s="10">
        <v>2</v>
      </c>
      <c r="AE23" s="12"/>
      <c r="AF23" s="9"/>
      <c r="AG23" s="9"/>
      <c r="AH23" s="9"/>
      <c r="AI23" s="11"/>
      <c r="AJ23" s="11"/>
      <c r="AK23" s="8"/>
      <c r="AL23" s="10"/>
      <c r="AM23" s="9"/>
      <c r="AN23" s="9"/>
      <c r="AO23" s="9"/>
      <c r="AP23" s="11"/>
      <c r="AQ23" s="11"/>
      <c r="AR23" s="10"/>
      <c r="AS23" s="12"/>
      <c r="AT23" s="9"/>
      <c r="AU23" s="9"/>
      <c r="AV23" s="9"/>
      <c r="AW23" s="9"/>
      <c r="AX23" s="9"/>
      <c r="AY23" s="21"/>
    </row>
    <row r="24" spans="1:51" ht="18" customHeight="1">
      <c r="A24" s="127"/>
      <c r="B24" s="128" t="s">
        <v>39</v>
      </c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30"/>
    </row>
    <row r="25" spans="1:51" ht="18" customHeight="1">
      <c r="A25" s="99">
        <v>11</v>
      </c>
      <c r="B25" s="100" t="s">
        <v>40</v>
      </c>
      <c r="C25" s="74">
        <f aca="true" t="shared" si="2" ref="C25:C30">SUM(P25,W25,AD25,AK25,AR25,AY25)</f>
        <v>1</v>
      </c>
      <c r="D25" s="74">
        <f aca="true" t="shared" si="3" ref="D25:D30">SUM(E25:I25)</f>
        <v>15</v>
      </c>
      <c r="E25" s="75">
        <f aca="true" t="shared" si="4" ref="E25:I30">SUM(J25,Q25,X25,AE25,AL25,AS25)</f>
        <v>15</v>
      </c>
      <c r="F25" s="76">
        <f t="shared" si="4"/>
        <v>0</v>
      </c>
      <c r="G25" s="77">
        <f t="shared" si="4"/>
        <v>0</v>
      </c>
      <c r="H25" s="77">
        <f t="shared" si="4"/>
        <v>0</v>
      </c>
      <c r="I25" s="77">
        <f t="shared" si="4"/>
        <v>0</v>
      </c>
      <c r="J25" s="28">
        <v>15</v>
      </c>
      <c r="K25" s="31"/>
      <c r="L25" s="31"/>
      <c r="M25" s="31"/>
      <c r="N25" s="26"/>
      <c r="O25" s="29" t="s">
        <v>51</v>
      </c>
      <c r="P25" s="24">
        <v>1</v>
      </c>
      <c r="Q25" s="28"/>
      <c r="R25" s="31"/>
      <c r="S25" s="31"/>
      <c r="T25" s="31"/>
      <c r="U25" s="27"/>
      <c r="V25" s="32"/>
      <c r="W25" s="30"/>
      <c r="X25" s="24"/>
      <c r="Y25" s="31"/>
      <c r="Z25" s="31"/>
      <c r="AA25" s="31"/>
      <c r="AB25" s="27"/>
      <c r="AC25" s="27"/>
      <c r="AD25" s="24"/>
      <c r="AE25" s="28"/>
      <c r="AF25" s="31"/>
      <c r="AG25" s="31"/>
      <c r="AH25" s="31"/>
      <c r="AI25" s="27"/>
      <c r="AJ25" s="32"/>
      <c r="AK25" s="30"/>
      <c r="AL25" s="24"/>
      <c r="AM25" s="31"/>
      <c r="AN25" s="31"/>
      <c r="AO25" s="31"/>
      <c r="AP25" s="27"/>
      <c r="AQ25" s="27"/>
      <c r="AR25" s="24"/>
      <c r="AS25" s="28"/>
      <c r="AT25" s="31"/>
      <c r="AU25" s="31"/>
      <c r="AV25" s="31"/>
      <c r="AW25" s="31"/>
      <c r="AX25" s="31"/>
      <c r="AY25" s="23"/>
    </row>
    <row r="26" spans="1:51" ht="18" customHeight="1">
      <c r="A26" s="29">
        <v>12</v>
      </c>
      <c r="B26" s="100" t="s">
        <v>75</v>
      </c>
      <c r="C26" s="74">
        <f t="shared" si="2"/>
        <v>3</v>
      </c>
      <c r="D26" s="74">
        <f t="shared" si="3"/>
        <v>30</v>
      </c>
      <c r="E26" s="75">
        <f t="shared" si="4"/>
        <v>15</v>
      </c>
      <c r="F26" s="76">
        <f t="shared" si="4"/>
        <v>0</v>
      </c>
      <c r="G26" s="77">
        <f t="shared" si="4"/>
        <v>0</v>
      </c>
      <c r="H26" s="77">
        <f t="shared" si="4"/>
        <v>15</v>
      </c>
      <c r="I26" s="77">
        <f t="shared" si="4"/>
        <v>0</v>
      </c>
      <c r="J26" s="22"/>
      <c r="K26" s="4"/>
      <c r="L26" s="4"/>
      <c r="M26" s="4"/>
      <c r="N26" s="4"/>
      <c r="O26" s="3"/>
      <c r="P26" s="7"/>
      <c r="Q26" s="22"/>
      <c r="R26" s="6"/>
      <c r="S26" s="6"/>
      <c r="T26" s="6"/>
      <c r="U26" s="6"/>
      <c r="V26" s="3"/>
      <c r="W26" s="2"/>
      <c r="X26" s="22">
        <v>15</v>
      </c>
      <c r="Y26" s="6"/>
      <c r="Z26" s="6"/>
      <c r="AA26" s="6">
        <v>15</v>
      </c>
      <c r="AB26" s="6"/>
      <c r="AC26" s="3" t="s">
        <v>35</v>
      </c>
      <c r="AD26" s="2">
        <v>3</v>
      </c>
      <c r="AE26" s="22"/>
      <c r="AF26" s="4"/>
      <c r="AG26" s="4"/>
      <c r="AH26" s="4"/>
      <c r="AI26" s="6"/>
      <c r="AJ26" s="3"/>
      <c r="AK26" s="2"/>
      <c r="AL26" s="7"/>
      <c r="AM26" s="4"/>
      <c r="AN26" s="4"/>
      <c r="AO26" s="4"/>
      <c r="AP26" s="6"/>
      <c r="AQ26" s="6"/>
      <c r="AR26" s="7"/>
      <c r="AS26" s="22"/>
      <c r="AT26" s="4"/>
      <c r="AU26" s="4"/>
      <c r="AV26" s="4"/>
      <c r="AW26" s="4"/>
      <c r="AX26" s="4"/>
      <c r="AY26" s="5"/>
    </row>
    <row r="27" spans="1:51" ht="18" customHeight="1">
      <c r="A27" s="29">
        <v>13</v>
      </c>
      <c r="B27" s="100" t="s">
        <v>76</v>
      </c>
      <c r="C27" s="74">
        <f t="shared" si="2"/>
        <v>5</v>
      </c>
      <c r="D27" s="74">
        <f t="shared" si="3"/>
        <v>60</v>
      </c>
      <c r="E27" s="75">
        <f t="shared" si="4"/>
        <v>30</v>
      </c>
      <c r="F27" s="76">
        <f t="shared" si="4"/>
        <v>0</v>
      </c>
      <c r="G27" s="77">
        <f t="shared" si="4"/>
        <v>0</v>
      </c>
      <c r="H27" s="77">
        <f t="shared" si="4"/>
        <v>30</v>
      </c>
      <c r="I27" s="77">
        <f t="shared" si="4"/>
        <v>0</v>
      </c>
      <c r="J27" s="22"/>
      <c r="K27" s="4"/>
      <c r="L27" s="4"/>
      <c r="M27" s="4"/>
      <c r="N27" s="4"/>
      <c r="O27" s="3"/>
      <c r="P27" s="7"/>
      <c r="Q27" s="22"/>
      <c r="R27" s="6"/>
      <c r="S27" s="6"/>
      <c r="T27" s="6"/>
      <c r="U27" s="6"/>
      <c r="V27" s="3"/>
      <c r="W27" s="2"/>
      <c r="X27" s="7">
        <v>15</v>
      </c>
      <c r="Y27" s="4"/>
      <c r="Z27" s="4"/>
      <c r="AA27" s="4">
        <v>15</v>
      </c>
      <c r="AB27" s="6"/>
      <c r="AC27" s="6" t="s">
        <v>51</v>
      </c>
      <c r="AD27" s="7">
        <v>2</v>
      </c>
      <c r="AE27" s="22">
        <v>15</v>
      </c>
      <c r="AF27" s="4"/>
      <c r="AG27" s="4"/>
      <c r="AH27" s="4">
        <v>15</v>
      </c>
      <c r="AI27" s="6"/>
      <c r="AJ27" s="3" t="s">
        <v>35</v>
      </c>
      <c r="AK27" s="5">
        <v>3</v>
      </c>
      <c r="AL27" s="7"/>
      <c r="AM27" s="4"/>
      <c r="AN27" s="4"/>
      <c r="AO27" s="4"/>
      <c r="AP27" s="6"/>
      <c r="AQ27" s="6"/>
      <c r="AR27" s="7"/>
      <c r="AS27" s="22"/>
      <c r="AT27" s="4"/>
      <c r="AU27" s="4"/>
      <c r="AV27" s="4"/>
      <c r="AW27" s="4"/>
      <c r="AX27" s="4"/>
      <c r="AY27" s="5"/>
    </row>
    <row r="28" spans="1:51" ht="18" customHeight="1">
      <c r="A28" s="6">
        <v>14</v>
      </c>
      <c r="B28" s="38" t="s">
        <v>77</v>
      </c>
      <c r="C28" s="69">
        <f t="shared" si="2"/>
        <v>3</v>
      </c>
      <c r="D28" s="69">
        <f t="shared" si="3"/>
        <v>30</v>
      </c>
      <c r="E28" s="101">
        <f t="shared" si="4"/>
        <v>15</v>
      </c>
      <c r="F28" s="70">
        <f t="shared" si="4"/>
        <v>0</v>
      </c>
      <c r="G28" s="70">
        <f t="shared" si="4"/>
        <v>0</v>
      </c>
      <c r="H28" s="70">
        <f t="shared" si="4"/>
        <v>15</v>
      </c>
      <c r="I28" s="70">
        <f t="shared" si="4"/>
        <v>0</v>
      </c>
      <c r="J28" s="22"/>
      <c r="K28" s="4"/>
      <c r="L28" s="4"/>
      <c r="M28" s="4"/>
      <c r="N28" s="4"/>
      <c r="O28" s="6"/>
      <c r="P28" s="7"/>
      <c r="Q28" s="22"/>
      <c r="R28" s="6"/>
      <c r="S28" s="6"/>
      <c r="T28" s="6"/>
      <c r="U28" s="6"/>
      <c r="V28" s="3"/>
      <c r="W28" s="2"/>
      <c r="X28" s="7"/>
      <c r="Y28" s="4"/>
      <c r="Z28" s="4"/>
      <c r="AA28" s="4"/>
      <c r="AB28" s="6"/>
      <c r="AC28" s="6"/>
      <c r="AD28" s="7"/>
      <c r="AE28" s="22"/>
      <c r="AF28" s="4"/>
      <c r="AG28" s="4"/>
      <c r="AH28" s="4"/>
      <c r="AI28" s="6"/>
      <c r="AJ28" s="3"/>
      <c r="AK28" s="5"/>
      <c r="AL28" s="7">
        <v>15</v>
      </c>
      <c r="AM28" s="4"/>
      <c r="AN28" s="4"/>
      <c r="AO28" s="4">
        <v>15</v>
      </c>
      <c r="AP28" s="6"/>
      <c r="AQ28" s="6" t="s">
        <v>35</v>
      </c>
      <c r="AR28" s="7">
        <v>3</v>
      </c>
      <c r="AS28" s="22"/>
      <c r="AT28" s="4"/>
      <c r="AU28" s="4"/>
      <c r="AV28" s="4"/>
      <c r="AW28" s="4"/>
      <c r="AX28" s="4"/>
      <c r="AY28" s="5"/>
    </row>
    <row r="29" spans="1:51" ht="18" customHeight="1">
      <c r="A29" s="6">
        <v>15</v>
      </c>
      <c r="B29" s="38" t="s">
        <v>42</v>
      </c>
      <c r="C29" s="69">
        <f t="shared" si="2"/>
        <v>5</v>
      </c>
      <c r="D29" s="69">
        <f t="shared" si="3"/>
        <v>60</v>
      </c>
      <c r="E29" s="72">
        <f t="shared" si="4"/>
        <v>0</v>
      </c>
      <c r="F29" s="73">
        <f t="shared" si="4"/>
        <v>0</v>
      </c>
      <c r="G29" s="70">
        <f t="shared" si="4"/>
        <v>0</v>
      </c>
      <c r="H29" s="70">
        <f t="shared" si="4"/>
        <v>60</v>
      </c>
      <c r="I29" s="70">
        <f t="shared" si="4"/>
        <v>0</v>
      </c>
      <c r="J29" s="12"/>
      <c r="K29" s="9"/>
      <c r="L29" s="9"/>
      <c r="M29" s="9"/>
      <c r="N29" s="9"/>
      <c r="O29" s="11"/>
      <c r="P29" s="10"/>
      <c r="Q29" s="12"/>
      <c r="R29" s="6"/>
      <c r="S29" s="4"/>
      <c r="T29" s="4"/>
      <c r="U29" s="6"/>
      <c r="V29" s="3"/>
      <c r="W29" s="8"/>
      <c r="X29" s="10"/>
      <c r="Y29" s="9"/>
      <c r="Z29" s="9"/>
      <c r="AA29" s="9"/>
      <c r="AB29" s="11"/>
      <c r="AC29" s="11"/>
      <c r="AD29" s="10"/>
      <c r="AE29" s="12"/>
      <c r="AF29" s="9"/>
      <c r="AG29" s="9"/>
      <c r="AH29" s="9"/>
      <c r="AI29" s="11"/>
      <c r="AJ29" s="13"/>
      <c r="AK29" s="21"/>
      <c r="AL29" s="10"/>
      <c r="AM29" s="9"/>
      <c r="AN29" s="9"/>
      <c r="AO29" s="9">
        <v>30</v>
      </c>
      <c r="AP29" s="11"/>
      <c r="AQ29" s="11" t="s">
        <v>51</v>
      </c>
      <c r="AR29" s="10">
        <v>2</v>
      </c>
      <c r="AS29" s="12"/>
      <c r="AT29" s="9"/>
      <c r="AU29" s="9"/>
      <c r="AV29" s="9">
        <v>30</v>
      </c>
      <c r="AW29" s="9"/>
      <c r="AX29" s="9" t="s">
        <v>35</v>
      </c>
      <c r="AY29" s="21">
        <v>3</v>
      </c>
    </row>
    <row r="30" spans="1:51" ht="18" customHeight="1">
      <c r="A30" s="6">
        <v>16</v>
      </c>
      <c r="B30" s="38" t="s">
        <v>41</v>
      </c>
      <c r="C30" s="69">
        <f t="shared" si="2"/>
        <v>2</v>
      </c>
      <c r="D30" s="69">
        <f t="shared" si="3"/>
        <v>30</v>
      </c>
      <c r="E30" s="72">
        <f t="shared" si="4"/>
        <v>0</v>
      </c>
      <c r="F30" s="73">
        <f t="shared" si="4"/>
        <v>0</v>
      </c>
      <c r="G30" s="70">
        <f t="shared" si="4"/>
        <v>0</v>
      </c>
      <c r="H30" s="70">
        <f t="shared" si="4"/>
        <v>30</v>
      </c>
      <c r="I30" s="70">
        <f t="shared" si="4"/>
        <v>0</v>
      </c>
      <c r="J30" s="12"/>
      <c r="K30" s="9"/>
      <c r="L30" s="9"/>
      <c r="M30" s="9"/>
      <c r="N30" s="9"/>
      <c r="O30" s="11"/>
      <c r="P30" s="10"/>
      <c r="Q30" s="12"/>
      <c r="R30" s="6"/>
      <c r="S30" s="4"/>
      <c r="T30" s="4"/>
      <c r="U30" s="6"/>
      <c r="V30" s="3"/>
      <c r="W30" s="8"/>
      <c r="X30" s="10"/>
      <c r="Y30" s="9"/>
      <c r="Z30" s="9"/>
      <c r="AA30" s="9"/>
      <c r="AB30" s="11"/>
      <c r="AC30" s="11"/>
      <c r="AD30" s="10"/>
      <c r="AE30" s="12"/>
      <c r="AF30" s="9"/>
      <c r="AG30" s="9"/>
      <c r="AH30" s="9"/>
      <c r="AI30" s="11"/>
      <c r="AJ30" s="13"/>
      <c r="AK30" s="21"/>
      <c r="AL30" s="10"/>
      <c r="AM30" s="9"/>
      <c r="AN30" s="9"/>
      <c r="AO30" s="9"/>
      <c r="AP30" s="11"/>
      <c r="AQ30" s="11"/>
      <c r="AR30" s="10"/>
      <c r="AS30" s="12"/>
      <c r="AT30" s="9"/>
      <c r="AU30" s="9"/>
      <c r="AV30" s="9">
        <v>30</v>
      </c>
      <c r="AW30" s="9"/>
      <c r="AX30" s="9" t="s">
        <v>51</v>
      </c>
      <c r="AY30" s="21">
        <v>2</v>
      </c>
    </row>
    <row r="31" spans="1:51" ht="18" customHeight="1">
      <c r="A31" s="127"/>
      <c r="B31" s="128" t="s">
        <v>44</v>
      </c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12"/>
      <c r="R31" s="112"/>
      <c r="S31" s="112"/>
      <c r="T31" s="112"/>
      <c r="U31" s="112"/>
      <c r="V31" s="112"/>
      <c r="W31" s="112"/>
      <c r="X31" s="129"/>
      <c r="Y31" s="129"/>
      <c r="Z31" s="129"/>
      <c r="AA31" s="129"/>
      <c r="AB31" s="129"/>
      <c r="AC31" s="129"/>
      <c r="AD31" s="129"/>
      <c r="AE31" s="112"/>
      <c r="AF31" s="112"/>
      <c r="AG31" s="112"/>
      <c r="AH31" s="112"/>
      <c r="AI31" s="112"/>
      <c r="AJ31" s="112"/>
      <c r="AK31" s="112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30"/>
    </row>
    <row r="32" spans="1:51" ht="18" customHeight="1">
      <c r="A32" s="6">
        <v>17</v>
      </c>
      <c r="B32" s="38" t="s">
        <v>85</v>
      </c>
      <c r="C32" s="69">
        <f aca="true" t="shared" si="5" ref="C32:C39">SUM(P32,W32,AD32,AK32,AR32,AY32)</f>
        <v>1</v>
      </c>
      <c r="D32" s="69">
        <f aca="true" t="shared" si="6" ref="D32:D39">SUM(E32:I32)</f>
        <v>15</v>
      </c>
      <c r="E32" s="72">
        <f aca="true" t="shared" si="7" ref="E32:I39">SUM(J32,Q32,X32,AE32,AL32,AS32)</f>
        <v>15</v>
      </c>
      <c r="F32" s="73">
        <f t="shared" si="7"/>
        <v>0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12">
        <v>15</v>
      </c>
      <c r="K32" s="9"/>
      <c r="L32" s="9"/>
      <c r="M32" s="9"/>
      <c r="N32" s="6"/>
      <c r="O32" s="13" t="s">
        <v>51</v>
      </c>
      <c r="P32" s="10">
        <v>1</v>
      </c>
      <c r="Q32" s="12"/>
      <c r="R32" s="11"/>
      <c r="S32" s="9"/>
      <c r="T32" s="9"/>
      <c r="U32" s="11"/>
      <c r="V32" s="13"/>
      <c r="W32" s="8"/>
      <c r="X32" s="10"/>
      <c r="Y32" s="9"/>
      <c r="Z32" s="9"/>
      <c r="AA32" s="9"/>
      <c r="AB32" s="11"/>
      <c r="AC32" s="11"/>
      <c r="AD32" s="10"/>
      <c r="AE32" s="12"/>
      <c r="AF32" s="9"/>
      <c r="AG32" s="9"/>
      <c r="AH32" s="9"/>
      <c r="AI32" s="11"/>
      <c r="AJ32" s="13"/>
      <c r="AK32" s="8"/>
      <c r="AL32" s="10"/>
      <c r="AM32" s="9"/>
      <c r="AN32" s="9"/>
      <c r="AO32" s="9"/>
      <c r="AP32" s="11"/>
      <c r="AQ32" s="11"/>
      <c r="AR32" s="10"/>
      <c r="AS32" s="12"/>
      <c r="AT32" s="9"/>
      <c r="AU32" s="9"/>
      <c r="AV32" s="9"/>
      <c r="AW32" s="9"/>
      <c r="AX32" s="9"/>
      <c r="AY32" s="21"/>
    </row>
    <row r="33" spans="1:51" ht="23.25" customHeight="1">
      <c r="A33" s="6">
        <v>18</v>
      </c>
      <c r="B33" s="38" t="s">
        <v>91</v>
      </c>
      <c r="C33" s="69">
        <f t="shared" si="5"/>
        <v>3</v>
      </c>
      <c r="D33" s="69">
        <f t="shared" si="6"/>
        <v>45</v>
      </c>
      <c r="E33" s="72">
        <f t="shared" si="7"/>
        <v>15</v>
      </c>
      <c r="F33" s="73">
        <f t="shared" si="7"/>
        <v>0</v>
      </c>
      <c r="G33" s="70">
        <f t="shared" si="7"/>
        <v>0</v>
      </c>
      <c r="H33" s="70">
        <f t="shared" si="7"/>
        <v>30</v>
      </c>
      <c r="I33" s="70">
        <f t="shared" si="7"/>
        <v>0</v>
      </c>
      <c r="J33" s="12"/>
      <c r="K33" s="9"/>
      <c r="L33" s="9"/>
      <c r="M33" s="9"/>
      <c r="N33" s="6"/>
      <c r="O33" s="13"/>
      <c r="P33" s="10"/>
      <c r="Q33" s="12">
        <v>15</v>
      </c>
      <c r="R33" s="11"/>
      <c r="S33" s="9"/>
      <c r="T33" s="9">
        <v>30</v>
      </c>
      <c r="U33" s="11"/>
      <c r="V33" s="13" t="s">
        <v>51</v>
      </c>
      <c r="W33" s="8">
        <v>3</v>
      </c>
      <c r="X33" s="10"/>
      <c r="Y33" s="9"/>
      <c r="Z33" s="9"/>
      <c r="AA33" s="9"/>
      <c r="AB33" s="11"/>
      <c r="AC33" s="11"/>
      <c r="AD33" s="10"/>
      <c r="AE33" s="12"/>
      <c r="AF33" s="9"/>
      <c r="AG33" s="9"/>
      <c r="AH33" s="9"/>
      <c r="AI33" s="11"/>
      <c r="AJ33" s="13"/>
      <c r="AK33" s="8"/>
      <c r="AL33" s="10"/>
      <c r="AM33" s="9"/>
      <c r="AN33" s="9"/>
      <c r="AO33" s="9"/>
      <c r="AP33" s="11"/>
      <c r="AQ33" s="11"/>
      <c r="AR33" s="10"/>
      <c r="AS33" s="12"/>
      <c r="AT33" s="9"/>
      <c r="AU33" s="9"/>
      <c r="AV33" s="9"/>
      <c r="AW33" s="9"/>
      <c r="AX33" s="9"/>
      <c r="AY33" s="21"/>
    </row>
    <row r="34" spans="1:51" ht="18" customHeight="1">
      <c r="A34" s="6">
        <v>19</v>
      </c>
      <c r="B34" s="38" t="s">
        <v>86</v>
      </c>
      <c r="C34" s="69">
        <f t="shared" si="5"/>
        <v>4</v>
      </c>
      <c r="D34" s="69">
        <f t="shared" si="6"/>
        <v>45</v>
      </c>
      <c r="E34" s="72">
        <f t="shared" si="7"/>
        <v>15</v>
      </c>
      <c r="F34" s="73">
        <f t="shared" si="7"/>
        <v>0</v>
      </c>
      <c r="G34" s="70">
        <f t="shared" si="7"/>
        <v>0</v>
      </c>
      <c r="H34" s="70">
        <f t="shared" si="7"/>
        <v>30</v>
      </c>
      <c r="I34" s="70">
        <f t="shared" si="7"/>
        <v>0</v>
      </c>
      <c r="J34" s="12"/>
      <c r="K34" s="9"/>
      <c r="L34" s="9"/>
      <c r="M34" s="9"/>
      <c r="N34" s="11"/>
      <c r="O34" s="13"/>
      <c r="P34" s="10"/>
      <c r="Q34" s="12"/>
      <c r="R34" s="11"/>
      <c r="S34" s="9"/>
      <c r="T34" s="9"/>
      <c r="U34" s="11"/>
      <c r="V34" s="13"/>
      <c r="W34" s="8"/>
      <c r="X34" s="10">
        <v>15</v>
      </c>
      <c r="Y34" s="9"/>
      <c r="Z34" s="9"/>
      <c r="AA34" s="9">
        <v>30</v>
      </c>
      <c r="AB34" s="11"/>
      <c r="AC34" s="11" t="s">
        <v>35</v>
      </c>
      <c r="AD34" s="10">
        <v>4</v>
      </c>
      <c r="AE34" s="12"/>
      <c r="AF34" s="9"/>
      <c r="AG34" s="9"/>
      <c r="AH34" s="9"/>
      <c r="AI34" s="11"/>
      <c r="AJ34" s="13"/>
      <c r="AK34" s="8"/>
      <c r="AL34" s="10"/>
      <c r="AM34" s="9"/>
      <c r="AN34" s="9"/>
      <c r="AO34" s="9"/>
      <c r="AP34" s="11"/>
      <c r="AQ34" s="11"/>
      <c r="AR34" s="10"/>
      <c r="AS34" s="12"/>
      <c r="AT34" s="9"/>
      <c r="AU34" s="9"/>
      <c r="AV34" s="9"/>
      <c r="AW34" s="9"/>
      <c r="AX34" s="9"/>
      <c r="AY34" s="21"/>
    </row>
    <row r="35" spans="1:51" ht="18" customHeight="1">
      <c r="A35" s="6">
        <v>20</v>
      </c>
      <c r="B35" s="38" t="s">
        <v>87</v>
      </c>
      <c r="C35" s="69">
        <f t="shared" si="5"/>
        <v>3</v>
      </c>
      <c r="D35" s="69">
        <f t="shared" si="6"/>
        <v>45</v>
      </c>
      <c r="E35" s="72">
        <f t="shared" si="7"/>
        <v>15</v>
      </c>
      <c r="F35" s="73">
        <f t="shared" si="7"/>
        <v>0</v>
      </c>
      <c r="G35" s="70">
        <f t="shared" si="7"/>
        <v>0</v>
      </c>
      <c r="H35" s="70">
        <f t="shared" si="7"/>
        <v>30</v>
      </c>
      <c r="I35" s="70">
        <f t="shared" si="7"/>
        <v>0</v>
      </c>
      <c r="J35" s="12"/>
      <c r="K35" s="9"/>
      <c r="L35" s="9"/>
      <c r="M35" s="9"/>
      <c r="N35" s="9"/>
      <c r="O35" s="11"/>
      <c r="P35" s="10"/>
      <c r="Q35" s="12"/>
      <c r="R35" s="6"/>
      <c r="S35" s="4"/>
      <c r="T35" s="9"/>
      <c r="U35" s="11"/>
      <c r="V35" s="13"/>
      <c r="W35" s="8"/>
      <c r="X35" s="10"/>
      <c r="Y35" s="9"/>
      <c r="Z35" s="9"/>
      <c r="AA35" s="9"/>
      <c r="AB35" s="11"/>
      <c r="AC35" s="11"/>
      <c r="AD35" s="10"/>
      <c r="AE35" s="12">
        <v>15</v>
      </c>
      <c r="AF35" s="9"/>
      <c r="AG35" s="9"/>
      <c r="AH35" s="9">
        <v>30</v>
      </c>
      <c r="AI35" s="11"/>
      <c r="AJ35" s="13" t="s">
        <v>35</v>
      </c>
      <c r="AK35" s="8">
        <v>3</v>
      </c>
      <c r="AL35" s="10"/>
      <c r="AM35" s="9"/>
      <c r="AN35" s="9"/>
      <c r="AO35" s="9"/>
      <c r="AP35" s="11"/>
      <c r="AQ35" s="11"/>
      <c r="AR35" s="10"/>
      <c r="AS35" s="12"/>
      <c r="AT35" s="9"/>
      <c r="AU35" s="9"/>
      <c r="AV35" s="9"/>
      <c r="AW35" s="9"/>
      <c r="AX35" s="9"/>
      <c r="AY35" s="21"/>
    </row>
    <row r="36" spans="1:51" ht="18" customHeight="1">
      <c r="A36" s="6">
        <v>21</v>
      </c>
      <c r="B36" s="38" t="s">
        <v>88</v>
      </c>
      <c r="C36" s="69">
        <f t="shared" si="5"/>
        <v>3</v>
      </c>
      <c r="D36" s="69">
        <f t="shared" si="6"/>
        <v>30</v>
      </c>
      <c r="E36" s="72">
        <f t="shared" si="7"/>
        <v>0</v>
      </c>
      <c r="F36" s="73">
        <f t="shared" si="7"/>
        <v>0</v>
      </c>
      <c r="G36" s="70">
        <f t="shared" si="7"/>
        <v>0</v>
      </c>
      <c r="H36" s="70">
        <f t="shared" si="7"/>
        <v>30</v>
      </c>
      <c r="I36" s="70">
        <f t="shared" si="7"/>
        <v>0</v>
      </c>
      <c r="J36" s="12"/>
      <c r="K36" s="9"/>
      <c r="L36" s="9"/>
      <c r="M36" s="9"/>
      <c r="N36" s="9"/>
      <c r="O36" s="11"/>
      <c r="P36" s="10"/>
      <c r="Q36" s="12"/>
      <c r="R36" s="6"/>
      <c r="S36" s="4"/>
      <c r="T36" s="9"/>
      <c r="U36" s="11"/>
      <c r="V36" s="13"/>
      <c r="W36" s="8"/>
      <c r="X36" s="10"/>
      <c r="Y36" s="9"/>
      <c r="Z36" s="9"/>
      <c r="AA36" s="9"/>
      <c r="AB36" s="11"/>
      <c r="AC36" s="11"/>
      <c r="AD36" s="10"/>
      <c r="AE36" s="12"/>
      <c r="AF36" s="9"/>
      <c r="AG36" s="9"/>
      <c r="AH36" s="9"/>
      <c r="AI36" s="11"/>
      <c r="AJ36" s="13"/>
      <c r="AK36" s="8"/>
      <c r="AL36" s="10"/>
      <c r="AM36" s="9"/>
      <c r="AN36" s="9"/>
      <c r="AO36" s="9">
        <v>30</v>
      </c>
      <c r="AP36" s="11"/>
      <c r="AQ36" s="11" t="s">
        <v>35</v>
      </c>
      <c r="AR36" s="10">
        <v>3</v>
      </c>
      <c r="AS36" s="12"/>
      <c r="AT36" s="9"/>
      <c r="AU36" s="9"/>
      <c r="AV36" s="9"/>
      <c r="AW36" s="9"/>
      <c r="AX36" s="9"/>
      <c r="AY36" s="21"/>
    </row>
    <row r="37" spans="1:51" ht="18" customHeight="1">
      <c r="A37" s="6">
        <v>22</v>
      </c>
      <c r="B37" s="38" t="s">
        <v>46</v>
      </c>
      <c r="C37" s="69">
        <f t="shared" si="5"/>
        <v>7</v>
      </c>
      <c r="D37" s="69">
        <f t="shared" si="6"/>
        <v>90</v>
      </c>
      <c r="E37" s="72">
        <f t="shared" si="7"/>
        <v>30</v>
      </c>
      <c r="F37" s="73">
        <f t="shared" si="7"/>
        <v>0</v>
      </c>
      <c r="G37" s="70">
        <f t="shared" si="7"/>
        <v>0</v>
      </c>
      <c r="H37" s="70">
        <f t="shared" si="7"/>
        <v>60</v>
      </c>
      <c r="I37" s="70">
        <f t="shared" si="7"/>
        <v>0</v>
      </c>
      <c r="J37" s="12"/>
      <c r="K37" s="9"/>
      <c r="L37" s="9"/>
      <c r="M37" s="9"/>
      <c r="N37" s="9"/>
      <c r="O37" s="11"/>
      <c r="P37" s="10"/>
      <c r="Q37" s="12"/>
      <c r="R37" s="6"/>
      <c r="S37" s="6"/>
      <c r="T37" s="6"/>
      <c r="U37" s="6"/>
      <c r="V37" s="3"/>
      <c r="W37" s="8"/>
      <c r="X37" s="10"/>
      <c r="Y37" s="9"/>
      <c r="Z37" s="9"/>
      <c r="AA37" s="9"/>
      <c r="AB37" s="11"/>
      <c r="AC37" s="11"/>
      <c r="AD37" s="10"/>
      <c r="AE37" s="12">
        <v>15</v>
      </c>
      <c r="AF37" s="9"/>
      <c r="AG37" s="9"/>
      <c r="AH37" s="9">
        <v>30</v>
      </c>
      <c r="AI37" s="11"/>
      <c r="AJ37" s="13" t="s">
        <v>51</v>
      </c>
      <c r="AK37" s="21">
        <v>3</v>
      </c>
      <c r="AL37" s="10">
        <v>15</v>
      </c>
      <c r="AM37" s="9"/>
      <c r="AN37" s="9"/>
      <c r="AO37" s="9">
        <v>30</v>
      </c>
      <c r="AP37" s="11"/>
      <c r="AQ37" s="11" t="s">
        <v>35</v>
      </c>
      <c r="AR37" s="10">
        <v>4</v>
      </c>
      <c r="AS37" s="12"/>
      <c r="AT37" s="9"/>
      <c r="AU37" s="9"/>
      <c r="AV37" s="9"/>
      <c r="AW37" s="9"/>
      <c r="AX37" s="9"/>
      <c r="AY37" s="21"/>
    </row>
    <row r="38" spans="1:51" ht="18" customHeight="1">
      <c r="A38" s="127"/>
      <c r="B38" s="128" t="s">
        <v>45</v>
      </c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9"/>
      <c r="AT38" s="129"/>
      <c r="AU38" s="129"/>
      <c r="AV38" s="129"/>
      <c r="AW38" s="129"/>
      <c r="AX38" s="129"/>
      <c r="AY38" s="130"/>
    </row>
    <row r="39" spans="1:51" ht="13.5">
      <c r="A39" s="6">
        <v>23</v>
      </c>
      <c r="B39" s="96" t="s">
        <v>94</v>
      </c>
      <c r="C39" s="69">
        <f t="shared" si="5"/>
        <v>1</v>
      </c>
      <c r="D39" s="69">
        <f t="shared" si="6"/>
        <v>15</v>
      </c>
      <c r="E39" s="72">
        <f t="shared" si="7"/>
        <v>15</v>
      </c>
      <c r="F39" s="73">
        <f t="shared" si="7"/>
        <v>0</v>
      </c>
      <c r="G39" s="70">
        <f t="shared" si="7"/>
        <v>0</v>
      </c>
      <c r="H39" s="70">
        <f t="shared" si="7"/>
        <v>0</v>
      </c>
      <c r="I39" s="70">
        <f t="shared" si="7"/>
        <v>0</v>
      </c>
      <c r="J39" s="12"/>
      <c r="K39" s="9"/>
      <c r="L39" s="9"/>
      <c r="M39" s="9"/>
      <c r="N39" s="9"/>
      <c r="O39" s="11"/>
      <c r="P39" s="10"/>
      <c r="Q39" s="4"/>
      <c r="R39" s="6"/>
      <c r="S39" s="6"/>
      <c r="T39" s="6"/>
      <c r="U39" s="6"/>
      <c r="V39" s="3"/>
      <c r="W39" s="2"/>
      <c r="X39" s="7"/>
      <c r="Y39" s="4"/>
      <c r="Z39" s="4"/>
      <c r="AA39" s="4"/>
      <c r="AB39" s="6"/>
      <c r="AC39" s="6"/>
      <c r="AD39" s="7"/>
      <c r="AE39" s="22">
        <v>15</v>
      </c>
      <c r="AF39" s="4"/>
      <c r="AG39" s="4"/>
      <c r="AH39" s="4"/>
      <c r="AI39" s="6"/>
      <c r="AJ39" s="3" t="s">
        <v>51</v>
      </c>
      <c r="AK39" s="5">
        <v>1</v>
      </c>
      <c r="AL39" s="7"/>
      <c r="AM39" s="4"/>
      <c r="AN39" s="4"/>
      <c r="AO39" s="4"/>
      <c r="AP39" s="6"/>
      <c r="AQ39" s="6"/>
      <c r="AR39" s="3"/>
      <c r="AS39" s="10"/>
      <c r="AT39" s="9"/>
      <c r="AU39" s="9"/>
      <c r="AV39" s="9"/>
      <c r="AW39" s="9"/>
      <c r="AX39" s="9"/>
      <c r="AY39" s="21"/>
    </row>
    <row r="40" spans="1:51" ht="18" customHeight="1">
      <c r="A40" s="127"/>
      <c r="B40" s="128" t="s">
        <v>47</v>
      </c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12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11"/>
      <c r="AS40" s="129"/>
      <c r="AT40" s="129"/>
      <c r="AU40" s="129"/>
      <c r="AV40" s="129"/>
      <c r="AW40" s="129"/>
      <c r="AX40" s="129"/>
      <c r="AY40" s="130"/>
    </row>
    <row r="41" spans="1:51" ht="13.5">
      <c r="A41" s="6">
        <v>24</v>
      </c>
      <c r="B41" s="93" t="s">
        <v>48</v>
      </c>
      <c r="C41" s="69">
        <f aca="true" t="shared" si="8" ref="C41:C46">SUM(P41,W41,AD41,AK41,AR41,AY41)</f>
        <v>2</v>
      </c>
      <c r="D41" s="69">
        <f aca="true" t="shared" si="9" ref="D41:D46">SUM(E41:I41)</f>
        <v>30</v>
      </c>
      <c r="E41" s="72">
        <f aca="true" t="shared" si="10" ref="E41:I46">SUM(J41,Q41,X41,AE41,AL41,AS41)</f>
        <v>0</v>
      </c>
      <c r="F41" s="73">
        <f t="shared" si="10"/>
        <v>0</v>
      </c>
      <c r="G41" s="70">
        <f t="shared" si="10"/>
        <v>0</v>
      </c>
      <c r="H41" s="70">
        <f t="shared" si="10"/>
        <v>30</v>
      </c>
      <c r="I41" s="70">
        <f t="shared" si="10"/>
        <v>0</v>
      </c>
      <c r="J41" s="12"/>
      <c r="K41" s="9"/>
      <c r="L41" s="9"/>
      <c r="M41" s="9"/>
      <c r="N41" s="9"/>
      <c r="O41" s="11"/>
      <c r="P41" s="10"/>
      <c r="Q41" s="12"/>
      <c r="R41" s="11"/>
      <c r="S41" s="11"/>
      <c r="T41" s="11">
        <v>30</v>
      </c>
      <c r="U41" s="11"/>
      <c r="V41" s="13" t="s">
        <v>51</v>
      </c>
      <c r="W41" s="8">
        <v>2</v>
      </c>
      <c r="X41" s="110"/>
      <c r="Y41" s="9"/>
      <c r="Z41" s="9"/>
      <c r="AA41" s="9"/>
      <c r="AB41" s="11"/>
      <c r="AC41" s="11"/>
      <c r="AD41" s="11"/>
      <c r="AE41" s="12"/>
      <c r="AF41" s="9"/>
      <c r="AG41" s="9"/>
      <c r="AH41" s="9"/>
      <c r="AI41" s="11"/>
      <c r="AJ41" s="13"/>
      <c r="AK41" s="21"/>
      <c r="AL41" s="10"/>
      <c r="AM41" s="9"/>
      <c r="AN41" s="9"/>
      <c r="AO41" s="9"/>
      <c r="AP41" s="11"/>
      <c r="AQ41" s="11"/>
      <c r="AR41" s="10"/>
      <c r="AS41" s="12"/>
      <c r="AT41" s="9"/>
      <c r="AU41" s="9"/>
      <c r="AV41" s="9"/>
      <c r="AW41" s="9"/>
      <c r="AX41" s="9"/>
      <c r="AY41" s="21"/>
    </row>
    <row r="42" spans="1:51" ht="18" customHeight="1">
      <c r="A42" s="11">
        <v>25</v>
      </c>
      <c r="B42" s="88" t="s">
        <v>52</v>
      </c>
      <c r="C42" s="71">
        <f t="shared" si="8"/>
        <v>3</v>
      </c>
      <c r="D42" s="71">
        <f t="shared" si="9"/>
        <v>30</v>
      </c>
      <c r="E42" s="72">
        <f t="shared" si="10"/>
        <v>30</v>
      </c>
      <c r="F42" s="73">
        <f t="shared" si="10"/>
        <v>0</v>
      </c>
      <c r="G42" s="73">
        <f t="shared" si="10"/>
        <v>0</v>
      </c>
      <c r="H42" s="73">
        <f t="shared" si="10"/>
        <v>0</v>
      </c>
      <c r="I42" s="73">
        <f t="shared" si="10"/>
        <v>0</v>
      </c>
      <c r="J42" s="12">
        <v>30</v>
      </c>
      <c r="K42" s="9"/>
      <c r="L42" s="9"/>
      <c r="M42" s="9"/>
      <c r="N42" s="11"/>
      <c r="O42" s="13" t="s">
        <v>51</v>
      </c>
      <c r="P42" s="10">
        <v>3</v>
      </c>
      <c r="Q42" s="12"/>
      <c r="R42" s="11"/>
      <c r="S42" s="11"/>
      <c r="T42" s="11"/>
      <c r="U42" s="11"/>
      <c r="V42" s="13"/>
      <c r="W42" s="8"/>
      <c r="X42" s="10"/>
      <c r="Y42" s="9"/>
      <c r="Z42" s="9"/>
      <c r="AA42" s="9"/>
      <c r="AB42" s="11"/>
      <c r="AC42" s="11"/>
      <c r="AD42" s="10"/>
      <c r="AE42" s="12"/>
      <c r="AF42" s="9"/>
      <c r="AG42" s="9"/>
      <c r="AH42" s="9"/>
      <c r="AI42" s="11"/>
      <c r="AJ42" s="13"/>
      <c r="AK42" s="21"/>
      <c r="AL42" s="10"/>
      <c r="AM42" s="9"/>
      <c r="AN42" s="9"/>
      <c r="AO42" s="9"/>
      <c r="AP42" s="11"/>
      <c r="AQ42" s="11"/>
      <c r="AR42" s="10"/>
      <c r="AS42" s="12"/>
      <c r="AT42" s="9"/>
      <c r="AU42" s="9"/>
      <c r="AV42" s="9"/>
      <c r="AW42" s="9"/>
      <c r="AX42" s="9"/>
      <c r="AY42" s="21"/>
    </row>
    <row r="43" spans="1:51" ht="18" customHeight="1">
      <c r="A43" s="6">
        <v>26</v>
      </c>
      <c r="B43" s="87" t="s">
        <v>49</v>
      </c>
      <c r="C43" s="69">
        <f t="shared" si="8"/>
        <v>2</v>
      </c>
      <c r="D43" s="69">
        <f t="shared" si="9"/>
        <v>30</v>
      </c>
      <c r="E43" s="72">
        <f t="shared" si="10"/>
        <v>0</v>
      </c>
      <c r="F43" s="73">
        <f t="shared" si="10"/>
        <v>0</v>
      </c>
      <c r="G43" s="70">
        <f t="shared" si="10"/>
        <v>0</v>
      </c>
      <c r="H43" s="70">
        <f t="shared" si="10"/>
        <v>30</v>
      </c>
      <c r="I43" s="70">
        <f t="shared" si="10"/>
        <v>0</v>
      </c>
      <c r="J43" s="12"/>
      <c r="K43" s="9"/>
      <c r="L43" s="9"/>
      <c r="M43" s="9">
        <v>30</v>
      </c>
      <c r="N43" s="11"/>
      <c r="O43" s="13" t="s">
        <v>51</v>
      </c>
      <c r="P43" s="10">
        <v>2</v>
      </c>
      <c r="Q43" s="12"/>
      <c r="R43" s="6"/>
      <c r="S43" s="6"/>
      <c r="T43" s="6"/>
      <c r="U43" s="6"/>
      <c r="V43" s="3"/>
      <c r="W43" s="8"/>
      <c r="X43" s="10"/>
      <c r="Y43" s="9"/>
      <c r="Z43" s="9"/>
      <c r="AA43" s="9"/>
      <c r="AB43" s="11"/>
      <c r="AC43" s="11"/>
      <c r="AD43" s="10"/>
      <c r="AE43" s="12"/>
      <c r="AF43" s="9"/>
      <c r="AG43" s="9"/>
      <c r="AH43" s="9"/>
      <c r="AI43" s="11"/>
      <c r="AJ43" s="13"/>
      <c r="AK43" s="21"/>
      <c r="AL43" s="10"/>
      <c r="AM43" s="9"/>
      <c r="AN43" s="9"/>
      <c r="AO43" s="9"/>
      <c r="AP43" s="11"/>
      <c r="AQ43" s="11"/>
      <c r="AR43" s="6"/>
      <c r="AS43" s="12"/>
      <c r="AT43" s="9"/>
      <c r="AU43" s="9"/>
      <c r="AV43" s="9"/>
      <c r="AW43" s="9"/>
      <c r="AX43" s="9"/>
      <c r="AY43" s="21"/>
    </row>
    <row r="44" spans="1:51" ht="23.25" customHeight="1">
      <c r="A44" s="6">
        <v>27</v>
      </c>
      <c r="B44" s="87" t="s">
        <v>53</v>
      </c>
      <c r="C44" s="69">
        <f t="shared" si="8"/>
        <v>2</v>
      </c>
      <c r="D44" s="69">
        <f t="shared" si="9"/>
        <v>15</v>
      </c>
      <c r="E44" s="72">
        <f t="shared" si="10"/>
        <v>15</v>
      </c>
      <c r="F44" s="73">
        <f t="shared" si="10"/>
        <v>0</v>
      </c>
      <c r="G44" s="70">
        <f t="shared" si="10"/>
        <v>0</v>
      </c>
      <c r="H44" s="70">
        <f t="shared" si="10"/>
        <v>0</v>
      </c>
      <c r="I44" s="70">
        <f t="shared" si="10"/>
        <v>0</v>
      </c>
      <c r="J44" s="12"/>
      <c r="K44" s="9"/>
      <c r="L44" s="9"/>
      <c r="M44" s="9"/>
      <c r="N44" s="9"/>
      <c r="O44" s="11"/>
      <c r="P44" s="10"/>
      <c r="Q44" s="12">
        <v>15</v>
      </c>
      <c r="R44" s="6"/>
      <c r="S44" s="4"/>
      <c r="T44" s="4"/>
      <c r="U44" s="6"/>
      <c r="V44" s="3" t="s">
        <v>51</v>
      </c>
      <c r="W44" s="8">
        <v>2</v>
      </c>
      <c r="X44" s="10"/>
      <c r="Y44" s="9"/>
      <c r="Z44" s="9"/>
      <c r="AA44" s="9"/>
      <c r="AB44" s="11"/>
      <c r="AC44" s="11"/>
      <c r="AD44" s="10"/>
      <c r="AE44" s="12"/>
      <c r="AF44" s="9"/>
      <c r="AG44" s="9"/>
      <c r="AH44" s="9"/>
      <c r="AI44" s="11"/>
      <c r="AJ44" s="13"/>
      <c r="AK44" s="21"/>
      <c r="AL44" s="10"/>
      <c r="AM44" s="9"/>
      <c r="AN44" s="9"/>
      <c r="AO44" s="9"/>
      <c r="AP44" s="11"/>
      <c r="AQ44" s="11"/>
      <c r="AR44" s="6"/>
      <c r="AS44" s="12"/>
      <c r="AT44" s="9"/>
      <c r="AU44" s="9"/>
      <c r="AV44" s="9"/>
      <c r="AW44" s="9"/>
      <c r="AX44" s="9"/>
      <c r="AY44" s="21"/>
    </row>
    <row r="45" spans="1:51" ht="18" customHeight="1">
      <c r="A45" s="6">
        <v>28</v>
      </c>
      <c r="B45" s="87" t="s">
        <v>102</v>
      </c>
      <c r="C45" s="69">
        <f t="shared" si="8"/>
        <v>1</v>
      </c>
      <c r="D45" s="69">
        <f t="shared" si="9"/>
        <v>15</v>
      </c>
      <c r="E45" s="72">
        <f t="shared" si="10"/>
        <v>15</v>
      </c>
      <c r="F45" s="73">
        <f t="shared" si="10"/>
        <v>0</v>
      </c>
      <c r="G45" s="70">
        <f t="shared" si="10"/>
        <v>0</v>
      </c>
      <c r="H45" s="70">
        <f t="shared" si="10"/>
        <v>0</v>
      </c>
      <c r="I45" s="70">
        <f t="shared" si="10"/>
        <v>0</v>
      </c>
      <c r="J45" s="12">
        <v>15</v>
      </c>
      <c r="K45" s="9"/>
      <c r="L45" s="9"/>
      <c r="M45" s="9"/>
      <c r="N45" s="11"/>
      <c r="O45" s="13" t="s">
        <v>51</v>
      </c>
      <c r="P45" s="10">
        <v>1</v>
      </c>
      <c r="Q45" s="12"/>
      <c r="R45" s="9"/>
      <c r="S45" s="9"/>
      <c r="T45" s="9"/>
      <c r="U45" s="11"/>
      <c r="V45" s="11"/>
      <c r="W45" s="8"/>
      <c r="X45" s="10"/>
      <c r="Y45" s="9"/>
      <c r="Z45" s="9"/>
      <c r="AA45" s="9"/>
      <c r="AB45" s="11"/>
      <c r="AC45" s="11"/>
      <c r="AD45" s="10"/>
      <c r="AE45" s="12"/>
      <c r="AF45" s="9"/>
      <c r="AG45" s="9"/>
      <c r="AH45" s="9"/>
      <c r="AI45" s="11"/>
      <c r="AJ45" s="11"/>
      <c r="AK45" s="8"/>
      <c r="AL45" s="10"/>
      <c r="AM45" s="9"/>
      <c r="AN45" s="9"/>
      <c r="AO45" s="9"/>
      <c r="AP45" s="11"/>
      <c r="AQ45" s="11"/>
      <c r="AR45" s="6"/>
      <c r="AS45" s="12"/>
      <c r="AT45" s="9"/>
      <c r="AU45" s="9"/>
      <c r="AV45" s="9"/>
      <c r="AW45" s="9"/>
      <c r="AX45" s="9"/>
      <c r="AY45" s="21"/>
    </row>
    <row r="46" spans="1:51" ht="18" customHeight="1" thickBot="1">
      <c r="A46" s="6">
        <v>29</v>
      </c>
      <c r="B46" s="87" t="s">
        <v>50</v>
      </c>
      <c r="C46" s="69">
        <f t="shared" si="8"/>
        <v>0</v>
      </c>
      <c r="D46" s="69">
        <f t="shared" si="9"/>
        <v>60</v>
      </c>
      <c r="E46" s="72">
        <f t="shared" si="10"/>
        <v>0</v>
      </c>
      <c r="F46" s="73">
        <f t="shared" si="10"/>
        <v>60</v>
      </c>
      <c r="G46" s="70">
        <f t="shared" si="10"/>
        <v>0</v>
      </c>
      <c r="H46" s="70">
        <f t="shared" si="10"/>
        <v>0</v>
      </c>
      <c r="I46" s="70">
        <f t="shared" si="10"/>
        <v>0</v>
      </c>
      <c r="J46" s="12"/>
      <c r="K46" s="9">
        <v>30</v>
      </c>
      <c r="L46" s="9"/>
      <c r="M46" s="9"/>
      <c r="N46" s="6"/>
      <c r="O46" s="13" t="s">
        <v>51</v>
      </c>
      <c r="P46" s="10">
        <v>0</v>
      </c>
      <c r="Q46" s="12"/>
      <c r="R46" s="9">
        <v>30</v>
      </c>
      <c r="S46" s="9"/>
      <c r="T46" s="9"/>
      <c r="U46" s="11"/>
      <c r="V46" s="13" t="s">
        <v>51</v>
      </c>
      <c r="W46" s="8">
        <v>0</v>
      </c>
      <c r="X46" s="10"/>
      <c r="Y46" s="9"/>
      <c r="Z46" s="9"/>
      <c r="AA46" s="9"/>
      <c r="AB46" s="11"/>
      <c r="AC46" s="11"/>
      <c r="AD46" s="10"/>
      <c r="AE46" s="12"/>
      <c r="AF46" s="9"/>
      <c r="AG46" s="9"/>
      <c r="AH46" s="9"/>
      <c r="AI46" s="11"/>
      <c r="AJ46" s="13"/>
      <c r="AK46" s="8"/>
      <c r="AL46" s="10"/>
      <c r="AM46" s="9"/>
      <c r="AN46" s="9"/>
      <c r="AO46" s="9"/>
      <c r="AP46" s="11"/>
      <c r="AQ46" s="11"/>
      <c r="AR46" s="10"/>
      <c r="AS46" s="12"/>
      <c r="AT46" s="9"/>
      <c r="AU46" s="9"/>
      <c r="AV46" s="9"/>
      <c r="AW46" s="9"/>
      <c r="AX46" s="9"/>
      <c r="AY46" s="21"/>
    </row>
    <row r="47" spans="1:51" ht="25.5" customHeight="1" thickBot="1">
      <c r="A47" s="149" t="s">
        <v>13</v>
      </c>
      <c r="B47" s="149"/>
      <c r="C47" s="59">
        <f aca="true" t="shared" si="11" ref="C47:AY47">SUM(C13:C46)</f>
        <v>105</v>
      </c>
      <c r="D47" s="59">
        <f t="shared" si="11"/>
        <v>1425</v>
      </c>
      <c r="E47" s="59">
        <f t="shared" si="11"/>
        <v>285</v>
      </c>
      <c r="F47" s="61">
        <f t="shared" si="11"/>
        <v>60</v>
      </c>
      <c r="G47" s="61">
        <f t="shared" si="11"/>
        <v>0</v>
      </c>
      <c r="H47" s="61">
        <f t="shared" si="11"/>
        <v>1080</v>
      </c>
      <c r="I47" s="61">
        <f t="shared" si="11"/>
        <v>0</v>
      </c>
      <c r="J47" s="61">
        <f t="shared" si="11"/>
        <v>105</v>
      </c>
      <c r="K47" s="61">
        <f t="shared" si="11"/>
        <v>30</v>
      </c>
      <c r="L47" s="61">
        <f t="shared" si="11"/>
        <v>0</v>
      </c>
      <c r="M47" s="61">
        <f t="shared" si="11"/>
        <v>180</v>
      </c>
      <c r="N47" s="61">
        <f t="shared" si="11"/>
        <v>0</v>
      </c>
      <c r="O47" s="61">
        <f t="shared" si="11"/>
        <v>0</v>
      </c>
      <c r="P47" s="61">
        <f t="shared" si="11"/>
        <v>21</v>
      </c>
      <c r="Q47" s="61">
        <f t="shared" si="11"/>
        <v>30</v>
      </c>
      <c r="R47" s="61">
        <f t="shared" si="11"/>
        <v>30</v>
      </c>
      <c r="S47" s="61">
        <f t="shared" si="11"/>
        <v>0</v>
      </c>
      <c r="T47" s="61">
        <f t="shared" si="11"/>
        <v>225</v>
      </c>
      <c r="U47" s="61">
        <f t="shared" si="11"/>
        <v>0</v>
      </c>
      <c r="V47" s="61">
        <f t="shared" si="11"/>
        <v>0</v>
      </c>
      <c r="W47" s="61">
        <f t="shared" si="11"/>
        <v>19</v>
      </c>
      <c r="X47" s="61">
        <f t="shared" si="11"/>
        <v>60</v>
      </c>
      <c r="Y47" s="61">
        <f t="shared" si="11"/>
        <v>0</v>
      </c>
      <c r="Z47" s="61">
        <f t="shared" si="11"/>
        <v>0</v>
      </c>
      <c r="AA47" s="61">
        <f t="shared" si="11"/>
        <v>195</v>
      </c>
      <c r="AB47" s="61">
        <f t="shared" si="11"/>
        <v>0</v>
      </c>
      <c r="AC47" s="61">
        <f t="shared" si="11"/>
        <v>0</v>
      </c>
      <c r="AD47" s="61">
        <f t="shared" si="11"/>
        <v>20</v>
      </c>
      <c r="AE47" s="61">
        <f t="shared" si="11"/>
        <v>60</v>
      </c>
      <c r="AF47" s="61">
        <f t="shared" si="11"/>
        <v>0</v>
      </c>
      <c r="AG47" s="61">
        <f t="shared" si="11"/>
        <v>0</v>
      </c>
      <c r="AH47" s="61">
        <f t="shared" si="11"/>
        <v>195</v>
      </c>
      <c r="AI47" s="61">
        <f t="shared" si="11"/>
        <v>0</v>
      </c>
      <c r="AJ47" s="61">
        <f t="shared" si="11"/>
        <v>0</v>
      </c>
      <c r="AK47" s="61">
        <f t="shared" si="11"/>
        <v>19</v>
      </c>
      <c r="AL47" s="61">
        <f t="shared" si="11"/>
        <v>30</v>
      </c>
      <c r="AM47" s="61">
        <f t="shared" si="11"/>
        <v>0</v>
      </c>
      <c r="AN47" s="61">
        <f t="shared" si="11"/>
        <v>0</v>
      </c>
      <c r="AO47" s="61">
        <f t="shared" si="11"/>
        <v>165</v>
      </c>
      <c r="AP47" s="61">
        <f t="shared" si="11"/>
        <v>0</v>
      </c>
      <c r="AQ47" s="61">
        <f t="shared" si="11"/>
        <v>0</v>
      </c>
      <c r="AR47" s="61">
        <f t="shared" si="11"/>
        <v>16</v>
      </c>
      <c r="AS47" s="61">
        <f t="shared" si="11"/>
        <v>0</v>
      </c>
      <c r="AT47" s="61">
        <f t="shared" si="11"/>
        <v>0</v>
      </c>
      <c r="AU47" s="61">
        <f t="shared" si="11"/>
        <v>0</v>
      </c>
      <c r="AV47" s="61">
        <f t="shared" si="11"/>
        <v>120</v>
      </c>
      <c r="AW47" s="61">
        <f t="shared" si="11"/>
        <v>0</v>
      </c>
      <c r="AX47" s="61">
        <f t="shared" si="11"/>
        <v>0</v>
      </c>
      <c r="AY47" s="64">
        <f t="shared" si="11"/>
        <v>10</v>
      </c>
    </row>
    <row r="48" spans="1:51" ht="18" customHeight="1" thickBot="1">
      <c r="A48" s="150" t="s">
        <v>15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2"/>
    </row>
    <row r="49" spans="1:51" ht="18" customHeight="1">
      <c r="A49" s="57">
        <v>30</v>
      </c>
      <c r="B49" s="94" t="s">
        <v>68</v>
      </c>
      <c r="C49" s="78">
        <f>SUM(P49,W49,AD49,AK49,AR49,AY49)</f>
        <v>8</v>
      </c>
      <c r="D49" s="79">
        <f>SUM(E49:I49)</f>
        <v>120</v>
      </c>
      <c r="E49" s="78">
        <f aca="true" t="shared" si="12" ref="E49:I54">SUM(J49,Q49,X49,AE49,AL49,AS49)</f>
        <v>0</v>
      </c>
      <c r="F49" s="78">
        <f t="shared" si="12"/>
        <v>0</v>
      </c>
      <c r="G49" s="78">
        <f t="shared" si="12"/>
        <v>0</v>
      </c>
      <c r="H49" s="78">
        <f t="shared" si="12"/>
        <v>120</v>
      </c>
      <c r="I49" s="80">
        <f t="shared" si="12"/>
        <v>0</v>
      </c>
      <c r="J49" s="57"/>
      <c r="K49" s="35"/>
      <c r="L49" s="35"/>
      <c r="M49" s="35"/>
      <c r="N49" s="35"/>
      <c r="O49" s="35"/>
      <c r="P49" s="37"/>
      <c r="Q49" s="57"/>
      <c r="R49" s="35"/>
      <c r="S49" s="35"/>
      <c r="T49" s="35"/>
      <c r="U49" s="35"/>
      <c r="V49" s="35"/>
      <c r="W49" s="37"/>
      <c r="X49" s="57"/>
      <c r="Y49" s="35"/>
      <c r="Z49" s="35"/>
      <c r="AA49" s="35">
        <v>30</v>
      </c>
      <c r="AB49" s="35"/>
      <c r="AC49" s="35" t="s">
        <v>51</v>
      </c>
      <c r="AD49" s="37">
        <v>2</v>
      </c>
      <c r="AE49" s="57"/>
      <c r="AF49" s="35"/>
      <c r="AG49" s="35"/>
      <c r="AH49" s="35">
        <v>30</v>
      </c>
      <c r="AI49" s="35"/>
      <c r="AJ49" s="35" t="s">
        <v>51</v>
      </c>
      <c r="AK49" s="37">
        <v>2</v>
      </c>
      <c r="AL49" s="57"/>
      <c r="AM49" s="35"/>
      <c r="AN49" s="35"/>
      <c r="AO49" s="35">
        <v>30</v>
      </c>
      <c r="AP49" s="35"/>
      <c r="AQ49" s="35" t="s">
        <v>51</v>
      </c>
      <c r="AR49" s="37">
        <v>2</v>
      </c>
      <c r="AS49" s="36"/>
      <c r="AT49" s="35"/>
      <c r="AU49" s="35"/>
      <c r="AV49" s="35">
        <v>30</v>
      </c>
      <c r="AW49" s="35"/>
      <c r="AX49" s="35" t="s">
        <v>51</v>
      </c>
      <c r="AY49" s="37">
        <v>2</v>
      </c>
    </row>
    <row r="50" spans="1:51" ht="18" customHeight="1">
      <c r="A50" s="58">
        <v>31</v>
      </c>
      <c r="B50" s="131" t="s">
        <v>105</v>
      </c>
      <c r="C50" s="71"/>
      <c r="D50" s="72"/>
      <c r="E50" s="73"/>
      <c r="F50" s="73"/>
      <c r="G50" s="73"/>
      <c r="H50" s="73"/>
      <c r="I50" s="73"/>
      <c r="J50" s="12"/>
      <c r="K50" s="9"/>
      <c r="L50" s="9"/>
      <c r="M50" s="9"/>
      <c r="N50" s="11"/>
      <c r="O50" s="11"/>
      <c r="P50" s="10"/>
      <c r="Q50" s="12"/>
      <c r="R50" s="9"/>
      <c r="S50" s="9"/>
      <c r="T50" s="9">
        <v>60</v>
      </c>
      <c r="U50" s="11"/>
      <c r="V50" s="13" t="s">
        <v>51</v>
      </c>
      <c r="W50" s="8">
        <v>4</v>
      </c>
      <c r="X50" s="10"/>
      <c r="Y50" s="9"/>
      <c r="Z50" s="9"/>
      <c r="AA50" s="9">
        <v>30</v>
      </c>
      <c r="AB50" s="11"/>
      <c r="AC50" s="11" t="s">
        <v>51</v>
      </c>
      <c r="AD50" s="10">
        <v>2</v>
      </c>
      <c r="AE50" s="12"/>
      <c r="AF50" s="9"/>
      <c r="AG50" s="9"/>
      <c r="AH50" s="9">
        <v>30</v>
      </c>
      <c r="AI50" s="11"/>
      <c r="AJ50" s="13" t="s">
        <v>51</v>
      </c>
      <c r="AK50" s="8">
        <v>2</v>
      </c>
      <c r="AL50" s="10"/>
      <c r="AM50" s="9"/>
      <c r="AN50" s="9"/>
      <c r="AO50" s="9"/>
      <c r="AP50" s="11"/>
      <c r="AQ50" s="11"/>
      <c r="AR50" s="10"/>
      <c r="AS50" s="10"/>
      <c r="AT50" s="9"/>
      <c r="AU50" s="9"/>
      <c r="AV50" s="9"/>
      <c r="AW50" s="9"/>
      <c r="AX50" s="9"/>
      <c r="AY50" s="21"/>
    </row>
    <row r="51" spans="1:51" ht="24.75" customHeight="1">
      <c r="A51" s="58">
        <v>32</v>
      </c>
      <c r="B51" s="89" t="s">
        <v>72</v>
      </c>
      <c r="C51" s="69">
        <f>SUM(P51,W51,AD51,AK51,AR51,AY51)</f>
        <v>1</v>
      </c>
      <c r="D51" s="72">
        <f>SUM(E51:I51)</f>
        <v>15</v>
      </c>
      <c r="E51" s="73">
        <f t="shared" si="12"/>
        <v>15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12"/>
      <c r="K51" s="9"/>
      <c r="L51" s="9"/>
      <c r="M51" s="9"/>
      <c r="N51" s="6"/>
      <c r="O51" s="6"/>
      <c r="P51" s="10"/>
      <c r="Q51" s="12"/>
      <c r="R51" s="9"/>
      <c r="S51" s="9"/>
      <c r="T51" s="9"/>
      <c r="U51" s="11"/>
      <c r="V51" s="13"/>
      <c r="W51" s="8"/>
      <c r="X51" s="10"/>
      <c r="Y51" s="9"/>
      <c r="Z51" s="9"/>
      <c r="AA51" s="9"/>
      <c r="AB51" s="11"/>
      <c r="AC51" s="11"/>
      <c r="AD51" s="10"/>
      <c r="AE51" s="12">
        <v>15</v>
      </c>
      <c r="AF51" s="9"/>
      <c r="AG51" s="9"/>
      <c r="AH51" s="9"/>
      <c r="AI51" s="11"/>
      <c r="AJ51" s="13" t="s">
        <v>51</v>
      </c>
      <c r="AK51" s="8">
        <v>1</v>
      </c>
      <c r="AL51" s="10"/>
      <c r="AM51" s="9"/>
      <c r="AN51" s="9"/>
      <c r="AO51" s="9"/>
      <c r="AP51" s="11"/>
      <c r="AQ51" s="11"/>
      <c r="AR51" s="10"/>
      <c r="AS51" s="12"/>
      <c r="AT51" s="9"/>
      <c r="AU51" s="9"/>
      <c r="AV51" s="9"/>
      <c r="AW51" s="9"/>
      <c r="AX51" s="9"/>
      <c r="AY51" s="21"/>
    </row>
    <row r="52" spans="1:51" ht="41.25" customHeight="1">
      <c r="A52" s="58">
        <v>33</v>
      </c>
      <c r="B52" s="89" t="s">
        <v>90</v>
      </c>
      <c r="C52" s="69">
        <f>SUM(P52,W52,AD52,AK52,AR52,AY52)</f>
        <v>2</v>
      </c>
      <c r="D52" s="72">
        <f>SUM(E52:I52)</f>
        <v>30</v>
      </c>
      <c r="E52" s="73">
        <f t="shared" si="12"/>
        <v>0</v>
      </c>
      <c r="F52" s="73">
        <f t="shared" si="12"/>
        <v>0</v>
      </c>
      <c r="G52" s="73">
        <f t="shared" si="12"/>
        <v>0</v>
      </c>
      <c r="H52" s="73">
        <f t="shared" si="12"/>
        <v>30</v>
      </c>
      <c r="I52" s="73">
        <f t="shared" si="12"/>
        <v>0</v>
      </c>
      <c r="J52" s="12"/>
      <c r="K52" s="9"/>
      <c r="L52" s="9"/>
      <c r="M52" s="9"/>
      <c r="N52" s="6"/>
      <c r="O52" s="6"/>
      <c r="P52" s="10"/>
      <c r="Q52" s="12"/>
      <c r="R52" s="9"/>
      <c r="S52" s="9"/>
      <c r="T52" s="9"/>
      <c r="U52" s="11"/>
      <c r="V52" s="13"/>
      <c r="W52" s="8"/>
      <c r="X52" s="10"/>
      <c r="Y52" s="9"/>
      <c r="Z52" s="9"/>
      <c r="AA52" s="9"/>
      <c r="AB52" s="11"/>
      <c r="AC52" s="11"/>
      <c r="AD52" s="10"/>
      <c r="AE52" s="12"/>
      <c r="AF52" s="9"/>
      <c r="AG52" s="9"/>
      <c r="AH52" s="9">
        <v>30</v>
      </c>
      <c r="AI52" s="11"/>
      <c r="AJ52" s="13" t="s">
        <v>51</v>
      </c>
      <c r="AK52" s="8">
        <v>2</v>
      </c>
      <c r="AL52" s="10"/>
      <c r="AM52" s="9"/>
      <c r="AN52" s="9"/>
      <c r="AO52" s="9"/>
      <c r="AP52" s="11"/>
      <c r="AQ52" s="11"/>
      <c r="AR52" s="10"/>
      <c r="AS52" s="12"/>
      <c r="AT52" s="9"/>
      <c r="AU52" s="9"/>
      <c r="AV52" s="9"/>
      <c r="AW52" s="9"/>
      <c r="AX52" s="9"/>
      <c r="AY52" s="21"/>
    </row>
    <row r="53" spans="1:51" ht="24.75" customHeight="1">
      <c r="A53" s="58">
        <v>34</v>
      </c>
      <c r="B53" s="20" t="s">
        <v>103</v>
      </c>
      <c r="C53" s="69">
        <f>SUM(P53,W53,AD53,AK53,AR53,AY53)</f>
        <v>2</v>
      </c>
      <c r="D53" s="72">
        <f>SUM(E53:I53)</f>
        <v>30</v>
      </c>
      <c r="E53" s="73">
        <f t="shared" si="12"/>
        <v>0</v>
      </c>
      <c r="F53" s="73">
        <f t="shared" si="12"/>
        <v>0</v>
      </c>
      <c r="G53" s="73">
        <f t="shared" si="12"/>
        <v>0</v>
      </c>
      <c r="H53" s="73">
        <f t="shared" si="12"/>
        <v>30</v>
      </c>
      <c r="I53" s="73">
        <f t="shared" si="12"/>
        <v>0</v>
      </c>
      <c r="J53" s="12"/>
      <c r="K53" s="9"/>
      <c r="L53" s="9"/>
      <c r="M53" s="9"/>
      <c r="N53" s="6"/>
      <c r="O53" s="6"/>
      <c r="P53" s="10"/>
      <c r="Q53" s="12"/>
      <c r="R53" s="9"/>
      <c r="S53" s="9"/>
      <c r="T53" s="9"/>
      <c r="U53" s="11"/>
      <c r="V53" s="13"/>
      <c r="W53" s="8"/>
      <c r="X53" s="10"/>
      <c r="Y53" s="9"/>
      <c r="Z53" s="9"/>
      <c r="AA53" s="9"/>
      <c r="AB53" s="11"/>
      <c r="AC53" s="11"/>
      <c r="AD53" s="10"/>
      <c r="AE53" s="12"/>
      <c r="AF53" s="9"/>
      <c r="AG53" s="9"/>
      <c r="AH53" s="9">
        <v>30</v>
      </c>
      <c r="AI53" s="11"/>
      <c r="AJ53" s="13" t="s">
        <v>51</v>
      </c>
      <c r="AK53" s="8">
        <v>2</v>
      </c>
      <c r="AL53" s="10"/>
      <c r="AM53" s="9"/>
      <c r="AN53" s="9"/>
      <c r="AO53" s="9"/>
      <c r="AP53" s="11"/>
      <c r="AQ53" s="13"/>
      <c r="AR53" s="10"/>
      <c r="AS53" s="12"/>
      <c r="AT53" s="9"/>
      <c r="AU53" s="9"/>
      <c r="AV53" s="9"/>
      <c r="AW53" s="9"/>
      <c r="AX53" s="9"/>
      <c r="AY53" s="21"/>
    </row>
    <row r="54" spans="1:51" ht="23.25" customHeight="1" thickBot="1">
      <c r="A54" s="99">
        <v>35</v>
      </c>
      <c r="B54" s="95" t="s">
        <v>55</v>
      </c>
      <c r="C54" s="74">
        <f>SUM(P54,W54,AD54,AK54,AR54,AY54)</f>
        <v>9</v>
      </c>
      <c r="D54" s="81">
        <f>SUM(E54:I54)</f>
        <v>60</v>
      </c>
      <c r="E54" s="77">
        <f t="shared" si="12"/>
        <v>0</v>
      </c>
      <c r="F54" s="77">
        <f t="shared" si="12"/>
        <v>0</v>
      </c>
      <c r="G54" s="77">
        <f t="shared" si="12"/>
        <v>0</v>
      </c>
      <c r="H54" s="77">
        <f t="shared" si="12"/>
        <v>0</v>
      </c>
      <c r="I54" s="77">
        <f t="shared" si="12"/>
        <v>60</v>
      </c>
      <c r="J54" s="102"/>
      <c r="K54" s="25"/>
      <c r="L54" s="25"/>
      <c r="M54" s="25"/>
      <c r="N54" s="26"/>
      <c r="O54" s="26"/>
      <c r="P54" s="92"/>
      <c r="Q54" s="102"/>
      <c r="R54" s="25"/>
      <c r="S54" s="25"/>
      <c r="T54" s="25"/>
      <c r="U54" s="26"/>
      <c r="V54" s="29"/>
      <c r="W54" s="103"/>
      <c r="X54" s="92"/>
      <c r="Y54" s="25"/>
      <c r="Z54" s="25"/>
      <c r="AA54" s="25"/>
      <c r="AB54" s="26"/>
      <c r="AC54" s="26"/>
      <c r="AD54" s="92"/>
      <c r="AE54" s="102"/>
      <c r="AF54" s="25"/>
      <c r="AG54" s="25"/>
      <c r="AH54" s="25"/>
      <c r="AI54" s="26"/>
      <c r="AJ54" s="29"/>
      <c r="AK54" s="103"/>
      <c r="AL54" s="92"/>
      <c r="AM54" s="25"/>
      <c r="AN54" s="25"/>
      <c r="AO54" s="25"/>
      <c r="AP54" s="26">
        <v>30</v>
      </c>
      <c r="AQ54" s="29" t="s">
        <v>51</v>
      </c>
      <c r="AR54" s="103">
        <v>3</v>
      </c>
      <c r="AS54" s="102"/>
      <c r="AT54" s="25"/>
      <c r="AU54" s="25"/>
      <c r="AV54" s="25"/>
      <c r="AW54" s="25">
        <v>30</v>
      </c>
      <c r="AX54" s="25" t="s">
        <v>51</v>
      </c>
      <c r="AY54" s="104">
        <v>6</v>
      </c>
    </row>
    <row r="55" spans="1:62" s="86" customFormat="1" ht="18" customHeight="1" thickBot="1">
      <c r="A55" s="162" t="s">
        <v>54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4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</row>
    <row r="56" spans="1:51" ht="18" customHeight="1">
      <c r="A56" s="56">
        <v>36</v>
      </c>
      <c r="B56" s="39" t="s">
        <v>100</v>
      </c>
      <c r="C56" s="105">
        <v>2</v>
      </c>
      <c r="D56" s="106">
        <f aca="true" t="shared" si="13" ref="D56:D64">SUM(E56:I56)</f>
        <v>45</v>
      </c>
      <c r="E56" s="107">
        <f aca="true" t="shared" si="14" ref="E56:I64">SUM(J56,Q56,X56,AE56,AL56,AS56)</f>
        <v>15</v>
      </c>
      <c r="F56" s="107">
        <f t="shared" si="14"/>
        <v>30</v>
      </c>
      <c r="G56" s="107">
        <f t="shared" si="14"/>
        <v>0</v>
      </c>
      <c r="H56" s="107">
        <f t="shared" si="14"/>
        <v>0</v>
      </c>
      <c r="I56" s="108">
        <f t="shared" si="14"/>
        <v>0</v>
      </c>
      <c r="J56" s="12">
        <v>15</v>
      </c>
      <c r="K56" s="9">
        <v>30</v>
      </c>
      <c r="L56" s="9"/>
      <c r="M56" s="9"/>
      <c r="N56" s="11"/>
      <c r="O56" s="13" t="s">
        <v>35</v>
      </c>
      <c r="P56" s="10">
        <v>3</v>
      </c>
      <c r="Q56" s="12"/>
      <c r="R56" s="9"/>
      <c r="S56" s="9"/>
      <c r="T56" s="9"/>
      <c r="U56" s="11"/>
      <c r="V56" s="11"/>
      <c r="W56" s="8"/>
      <c r="X56" s="10"/>
      <c r="Y56" s="9"/>
      <c r="Z56" s="9"/>
      <c r="AA56" s="9"/>
      <c r="AB56" s="11"/>
      <c r="AC56" s="11"/>
      <c r="AD56" s="10"/>
      <c r="AE56" s="12"/>
      <c r="AF56" s="9"/>
      <c r="AG56" s="9"/>
      <c r="AH56" s="9"/>
      <c r="AI56" s="11"/>
      <c r="AJ56" s="11"/>
      <c r="AK56" s="8"/>
      <c r="AL56" s="10"/>
      <c r="AM56" s="9"/>
      <c r="AN56" s="9"/>
      <c r="AO56" s="9"/>
      <c r="AP56" s="11"/>
      <c r="AQ56" s="11"/>
      <c r="AR56" s="10"/>
      <c r="AS56" s="12"/>
      <c r="AT56" s="9"/>
      <c r="AU56" s="9"/>
      <c r="AV56" s="9"/>
      <c r="AW56" s="9"/>
      <c r="AX56" s="9"/>
      <c r="AY56" s="21"/>
    </row>
    <row r="57" spans="1:51" ht="22.5" customHeight="1">
      <c r="A57" s="55">
        <v>37</v>
      </c>
      <c r="B57" s="40" t="s">
        <v>101</v>
      </c>
      <c r="C57" s="108">
        <v>1</v>
      </c>
      <c r="D57" s="106">
        <f t="shared" si="13"/>
        <v>15</v>
      </c>
      <c r="E57" s="107">
        <f t="shared" si="14"/>
        <v>15</v>
      </c>
      <c r="F57" s="107">
        <f t="shared" si="14"/>
        <v>0</v>
      </c>
      <c r="G57" s="107">
        <f t="shared" si="14"/>
        <v>0</v>
      </c>
      <c r="H57" s="107">
        <f t="shared" si="14"/>
        <v>0</v>
      </c>
      <c r="I57" s="108">
        <f t="shared" si="14"/>
        <v>0</v>
      </c>
      <c r="J57" s="12">
        <v>15</v>
      </c>
      <c r="K57" s="9"/>
      <c r="L57" s="9"/>
      <c r="M57" s="9"/>
      <c r="N57" s="11"/>
      <c r="O57" s="13" t="s">
        <v>51</v>
      </c>
      <c r="P57" s="10">
        <v>1</v>
      </c>
      <c r="Q57" s="12"/>
      <c r="R57" s="9"/>
      <c r="S57" s="9"/>
      <c r="T57" s="9"/>
      <c r="U57" s="11"/>
      <c r="V57" s="11"/>
      <c r="W57" s="8"/>
      <c r="X57" s="10"/>
      <c r="Y57" s="9"/>
      <c r="Z57" s="9"/>
      <c r="AA57" s="9"/>
      <c r="AB57" s="11"/>
      <c r="AC57" s="11"/>
      <c r="AD57" s="10"/>
      <c r="AE57" s="12"/>
      <c r="AF57" s="9"/>
      <c r="AG57" s="9"/>
      <c r="AH57" s="9"/>
      <c r="AI57" s="11"/>
      <c r="AJ57" s="11"/>
      <c r="AK57" s="21"/>
      <c r="AL57" s="10"/>
      <c r="AM57" s="9"/>
      <c r="AN57" s="9"/>
      <c r="AO57" s="9"/>
      <c r="AP57" s="11"/>
      <c r="AQ57" s="11"/>
      <c r="AR57" s="10"/>
      <c r="AS57" s="12"/>
      <c r="AT57" s="9"/>
      <c r="AU57" s="9"/>
      <c r="AV57" s="9"/>
      <c r="AW57" s="9"/>
      <c r="AX57" s="9"/>
      <c r="AY57" s="21"/>
    </row>
    <row r="58" spans="1:51" ht="22.5" customHeight="1">
      <c r="A58" s="55">
        <v>38</v>
      </c>
      <c r="B58" s="41" t="s">
        <v>97</v>
      </c>
      <c r="C58" s="108">
        <v>2</v>
      </c>
      <c r="D58" s="106">
        <f t="shared" si="13"/>
        <v>45</v>
      </c>
      <c r="E58" s="107">
        <f t="shared" si="14"/>
        <v>30</v>
      </c>
      <c r="F58" s="107">
        <f t="shared" si="14"/>
        <v>15</v>
      </c>
      <c r="G58" s="107">
        <f t="shared" si="14"/>
        <v>0</v>
      </c>
      <c r="H58" s="107">
        <f t="shared" si="14"/>
        <v>0</v>
      </c>
      <c r="I58" s="108">
        <f t="shared" si="14"/>
        <v>0</v>
      </c>
      <c r="J58" s="12"/>
      <c r="K58" s="9"/>
      <c r="L58" s="9"/>
      <c r="M58" s="9"/>
      <c r="N58" s="11"/>
      <c r="O58" s="13"/>
      <c r="P58" s="10"/>
      <c r="Q58" s="12">
        <v>30</v>
      </c>
      <c r="R58" s="9">
        <v>15</v>
      </c>
      <c r="S58" s="9"/>
      <c r="T58" s="9"/>
      <c r="U58" s="11"/>
      <c r="V58" s="11" t="s">
        <v>35</v>
      </c>
      <c r="W58" s="8">
        <v>3</v>
      </c>
      <c r="X58" s="10"/>
      <c r="Y58" s="9"/>
      <c r="Z58" s="9"/>
      <c r="AA58" s="9"/>
      <c r="AB58" s="11"/>
      <c r="AC58" s="11"/>
      <c r="AD58" s="10"/>
      <c r="AE58" s="12"/>
      <c r="AF58" s="9"/>
      <c r="AG58" s="9"/>
      <c r="AH58" s="9"/>
      <c r="AI58" s="11"/>
      <c r="AJ58" s="11"/>
      <c r="AK58" s="8"/>
      <c r="AL58" s="10"/>
      <c r="AM58" s="9"/>
      <c r="AN58" s="9"/>
      <c r="AO58" s="9"/>
      <c r="AP58" s="11"/>
      <c r="AQ58" s="11"/>
      <c r="AR58" s="10"/>
      <c r="AS58" s="12"/>
      <c r="AT58" s="9"/>
      <c r="AU58" s="9"/>
      <c r="AV58" s="9"/>
      <c r="AW58" s="9"/>
      <c r="AX58" s="9"/>
      <c r="AY58" s="21"/>
    </row>
    <row r="59" spans="1:51" ht="30" customHeight="1">
      <c r="A59" s="55">
        <v>39</v>
      </c>
      <c r="B59" s="41" t="s">
        <v>98</v>
      </c>
      <c r="C59" s="108">
        <v>3</v>
      </c>
      <c r="D59" s="106">
        <f t="shared" si="13"/>
        <v>45</v>
      </c>
      <c r="E59" s="107">
        <f t="shared" si="14"/>
        <v>15</v>
      </c>
      <c r="F59" s="107">
        <v>30</v>
      </c>
      <c r="G59" s="107">
        <f t="shared" si="14"/>
        <v>0</v>
      </c>
      <c r="H59" s="107">
        <v>0</v>
      </c>
      <c r="I59" s="108">
        <f t="shared" si="14"/>
        <v>0</v>
      </c>
      <c r="J59" s="12"/>
      <c r="K59" s="9"/>
      <c r="L59" s="9"/>
      <c r="M59" s="9"/>
      <c r="N59" s="6"/>
      <c r="O59" s="13"/>
      <c r="P59" s="10"/>
      <c r="Q59" s="12">
        <v>15</v>
      </c>
      <c r="R59" s="9">
        <v>15</v>
      </c>
      <c r="S59" s="9"/>
      <c r="T59" s="9"/>
      <c r="U59" s="11"/>
      <c r="V59" s="11" t="s">
        <v>35</v>
      </c>
      <c r="W59" s="8">
        <v>2</v>
      </c>
      <c r="X59" s="10"/>
      <c r="Y59" s="9">
        <v>15</v>
      </c>
      <c r="Z59" s="9"/>
      <c r="AA59" s="9"/>
      <c r="AB59" s="11"/>
      <c r="AC59" s="11" t="s">
        <v>51</v>
      </c>
      <c r="AD59" s="10">
        <v>1</v>
      </c>
      <c r="AE59" s="12"/>
      <c r="AF59" s="9"/>
      <c r="AG59" s="9"/>
      <c r="AH59" s="9"/>
      <c r="AI59" s="11"/>
      <c r="AJ59" s="11"/>
      <c r="AK59" s="8"/>
      <c r="AL59" s="10"/>
      <c r="AM59" s="9"/>
      <c r="AN59" s="9"/>
      <c r="AO59" s="9"/>
      <c r="AP59" s="11"/>
      <c r="AQ59" s="11"/>
      <c r="AR59" s="10"/>
      <c r="AS59" s="12"/>
      <c r="AT59" s="9"/>
      <c r="AU59" s="9"/>
      <c r="AV59" s="9"/>
      <c r="AW59" s="9"/>
      <c r="AX59" s="9"/>
      <c r="AY59" s="21"/>
    </row>
    <row r="60" spans="1:51" ht="18" customHeight="1">
      <c r="A60" s="55">
        <v>40</v>
      </c>
      <c r="B60" s="41" t="s">
        <v>99</v>
      </c>
      <c r="C60" s="108">
        <f>SUM(P60,W60,AD60,AK60,AR60,AY60)</f>
        <v>3</v>
      </c>
      <c r="D60" s="106">
        <f t="shared" si="13"/>
        <v>30</v>
      </c>
      <c r="E60" s="107">
        <f t="shared" si="14"/>
        <v>30</v>
      </c>
      <c r="F60" s="107">
        <f t="shared" si="14"/>
        <v>0</v>
      </c>
      <c r="G60" s="107">
        <f t="shared" si="14"/>
        <v>0</v>
      </c>
      <c r="H60" s="107">
        <f t="shared" si="14"/>
        <v>0</v>
      </c>
      <c r="I60" s="108">
        <f t="shared" si="14"/>
        <v>0</v>
      </c>
      <c r="J60" s="12">
        <v>30</v>
      </c>
      <c r="K60" s="9"/>
      <c r="L60" s="9"/>
      <c r="M60" s="9"/>
      <c r="N60" s="11"/>
      <c r="O60" s="11" t="s">
        <v>51</v>
      </c>
      <c r="P60" s="8">
        <v>3</v>
      </c>
      <c r="Q60" s="12"/>
      <c r="R60" s="9"/>
      <c r="S60" s="9"/>
      <c r="T60" s="9"/>
      <c r="U60" s="11"/>
      <c r="V60" s="11"/>
      <c r="W60" s="8"/>
      <c r="X60" s="10"/>
      <c r="Y60" s="9"/>
      <c r="Z60" s="9"/>
      <c r="AA60" s="9"/>
      <c r="AB60" s="11"/>
      <c r="AC60" s="11"/>
      <c r="AD60" s="10"/>
      <c r="AE60" s="12"/>
      <c r="AF60" s="9"/>
      <c r="AG60" s="9"/>
      <c r="AH60" s="9"/>
      <c r="AI60" s="11"/>
      <c r="AJ60" s="11"/>
      <c r="AK60" s="8"/>
      <c r="AL60" s="10"/>
      <c r="AM60" s="9"/>
      <c r="AN60" s="9"/>
      <c r="AO60" s="9"/>
      <c r="AP60" s="11"/>
      <c r="AQ60" s="11"/>
      <c r="AR60" s="10"/>
      <c r="AS60" s="12"/>
      <c r="AT60" s="9"/>
      <c r="AU60" s="9"/>
      <c r="AV60" s="9"/>
      <c r="AW60" s="9"/>
      <c r="AX60" s="9"/>
      <c r="AY60" s="21"/>
    </row>
    <row r="61" spans="1:51" ht="24" customHeight="1">
      <c r="A61" s="55">
        <v>41</v>
      </c>
      <c r="B61" s="41" t="s">
        <v>96</v>
      </c>
      <c r="C61" s="108">
        <f>SUM(P61,W61,AD61,AK61,AR61,AY61)</f>
        <v>13</v>
      </c>
      <c r="D61" s="106">
        <f t="shared" si="13"/>
        <v>150</v>
      </c>
      <c r="E61" s="107">
        <f t="shared" si="14"/>
        <v>0</v>
      </c>
      <c r="F61" s="107">
        <f t="shared" si="14"/>
        <v>0</v>
      </c>
      <c r="G61" s="107">
        <f t="shared" si="14"/>
        <v>0</v>
      </c>
      <c r="H61" s="107">
        <f t="shared" si="14"/>
        <v>150</v>
      </c>
      <c r="I61" s="108">
        <f t="shared" si="14"/>
        <v>0</v>
      </c>
      <c r="J61" s="12"/>
      <c r="K61" s="9"/>
      <c r="L61" s="9"/>
      <c r="M61" s="9"/>
      <c r="N61" s="11"/>
      <c r="O61" s="13"/>
      <c r="P61" s="10"/>
      <c r="Q61" s="12"/>
      <c r="R61" s="9"/>
      <c r="S61" s="9"/>
      <c r="T61" s="9">
        <v>30</v>
      </c>
      <c r="U61" s="11"/>
      <c r="V61" s="11" t="s">
        <v>51</v>
      </c>
      <c r="W61" s="8">
        <v>2</v>
      </c>
      <c r="X61" s="10"/>
      <c r="Y61" s="9"/>
      <c r="Z61" s="9"/>
      <c r="AA61" s="9">
        <v>30</v>
      </c>
      <c r="AB61" s="11"/>
      <c r="AC61" s="11" t="s">
        <v>51</v>
      </c>
      <c r="AD61" s="10">
        <v>3</v>
      </c>
      <c r="AE61" s="12"/>
      <c r="AF61" s="9"/>
      <c r="AG61" s="9"/>
      <c r="AH61" s="9">
        <v>30</v>
      </c>
      <c r="AI61" s="11"/>
      <c r="AJ61" s="11" t="s">
        <v>51</v>
      </c>
      <c r="AK61" s="8">
        <v>2</v>
      </c>
      <c r="AL61" s="10"/>
      <c r="AM61" s="9"/>
      <c r="AN61" s="9"/>
      <c r="AO61" s="9">
        <v>30</v>
      </c>
      <c r="AP61" s="11"/>
      <c r="AQ61" s="11" t="s">
        <v>51</v>
      </c>
      <c r="AR61" s="10">
        <v>3</v>
      </c>
      <c r="AS61" s="12"/>
      <c r="AT61" s="9"/>
      <c r="AU61" s="9"/>
      <c r="AV61" s="9">
        <v>30</v>
      </c>
      <c r="AW61" s="9"/>
      <c r="AX61" s="9" t="s">
        <v>35</v>
      </c>
      <c r="AY61" s="21">
        <v>3</v>
      </c>
    </row>
    <row r="62" spans="1:51" ht="18" customHeight="1">
      <c r="A62" s="55">
        <v>42</v>
      </c>
      <c r="B62" s="41" t="s">
        <v>58</v>
      </c>
      <c r="C62" s="108">
        <f>SUM(P62,W62,AD62,AK62,AR62,AY62)</f>
        <v>1</v>
      </c>
      <c r="D62" s="106">
        <f t="shared" si="13"/>
        <v>30</v>
      </c>
      <c r="E62" s="107">
        <f t="shared" si="14"/>
        <v>0</v>
      </c>
      <c r="F62" s="107">
        <f t="shared" si="14"/>
        <v>0</v>
      </c>
      <c r="G62" s="107">
        <f t="shared" si="14"/>
        <v>0</v>
      </c>
      <c r="H62" s="107">
        <f t="shared" si="14"/>
        <v>30</v>
      </c>
      <c r="I62" s="108">
        <f t="shared" si="14"/>
        <v>0</v>
      </c>
      <c r="J62" s="12"/>
      <c r="K62" s="9"/>
      <c r="L62" s="9"/>
      <c r="M62" s="9"/>
      <c r="N62" s="11"/>
      <c r="O62" s="13"/>
      <c r="P62" s="10"/>
      <c r="Q62" s="12"/>
      <c r="R62" s="9"/>
      <c r="S62" s="9"/>
      <c r="T62" s="9"/>
      <c r="U62" s="11"/>
      <c r="V62" s="11"/>
      <c r="W62" s="8"/>
      <c r="X62" s="10"/>
      <c r="Y62" s="9"/>
      <c r="Z62" s="9"/>
      <c r="AA62" s="9"/>
      <c r="AB62" s="11"/>
      <c r="AC62" s="11"/>
      <c r="AD62" s="10"/>
      <c r="AE62" s="12"/>
      <c r="AF62" s="9"/>
      <c r="AG62" s="9"/>
      <c r="AH62" s="9"/>
      <c r="AI62" s="11"/>
      <c r="AJ62" s="11"/>
      <c r="AK62" s="8"/>
      <c r="AL62" s="10"/>
      <c r="AM62" s="9"/>
      <c r="AN62" s="9"/>
      <c r="AO62" s="9"/>
      <c r="AP62" s="11"/>
      <c r="AQ62" s="11"/>
      <c r="AR62" s="10"/>
      <c r="AS62" s="12"/>
      <c r="AT62" s="9"/>
      <c r="AU62" s="9"/>
      <c r="AV62" s="9">
        <v>30</v>
      </c>
      <c r="AW62" s="9"/>
      <c r="AX62" s="9" t="s">
        <v>51</v>
      </c>
      <c r="AY62" s="21">
        <v>1</v>
      </c>
    </row>
    <row r="63" spans="1:51" ht="18" customHeight="1">
      <c r="A63" s="55">
        <f>A62+1</f>
        <v>43</v>
      </c>
      <c r="B63" s="41" t="s">
        <v>69</v>
      </c>
      <c r="C63" s="108">
        <f>SUM(P63,W63,AD63,AK63,AR63,AY63)</f>
        <v>2</v>
      </c>
      <c r="D63" s="106">
        <f>SUM(E63:I63)</f>
        <v>30</v>
      </c>
      <c r="E63" s="107">
        <f>SUM(J63,Q63,X63,AE63,AL63,AS63)</f>
        <v>0</v>
      </c>
      <c r="F63" s="107">
        <f>SUM(K63,R63,Y63,AF63,AM63,AT63)</f>
        <v>30</v>
      </c>
      <c r="G63" s="107">
        <f>SUM(L63,S63,Z63,AG63,AN63,AU63)</f>
        <v>0</v>
      </c>
      <c r="H63" s="107">
        <f>SUM(M63,T63,AA63,AH63,AO63,AV63)</f>
        <v>0</v>
      </c>
      <c r="I63" s="108">
        <f>SUM(N63,U63,AB63,AI63,AP63,AW63)</f>
        <v>0</v>
      </c>
      <c r="J63" s="12"/>
      <c r="K63" s="9"/>
      <c r="L63" s="9"/>
      <c r="M63" s="9"/>
      <c r="N63" s="11"/>
      <c r="O63" s="13"/>
      <c r="P63" s="10"/>
      <c r="Q63" s="12"/>
      <c r="R63" s="9"/>
      <c r="S63" s="9"/>
      <c r="T63" s="9"/>
      <c r="U63" s="11"/>
      <c r="V63" s="11"/>
      <c r="W63" s="8"/>
      <c r="X63" s="10"/>
      <c r="Y63" s="9">
        <v>30</v>
      </c>
      <c r="Z63" s="9"/>
      <c r="AA63" s="9"/>
      <c r="AB63" s="11"/>
      <c r="AC63" s="11" t="s">
        <v>51</v>
      </c>
      <c r="AD63" s="10">
        <v>2</v>
      </c>
      <c r="AE63" s="12"/>
      <c r="AF63" s="9"/>
      <c r="AG63" s="9"/>
      <c r="AH63" s="9"/>
      <c r="AI63" s="11"/>
      <c r="AJ63" s="11"/>
      <c r="AK63" s="8"/>
      <c r="AL63" s="10"/>
      <c r="AM63" s="9"/>
      <c r="AN63" s="9"/>
      <c r="AO63" s="9"/>
      <c r="AP63" s="11"/>
      <c r="AQ63" s="11"/>
      <c r="AR63" s="10"/>
      <c r="AS63" s="12"/>
      <c r="AT63" s="9"/>
      <c r="AU63" s="9"/>
      <c r="AV63" s="9"/>
      <c r="AW63" s="9"/>
      <c r="AX63" s="9"/>
      <c r="AY63" s="21"/>
    </row>
    <row r="64" spans="1:51" ht="18" customHeight="1" thickBot="1">
      <c r="A64" s="55">
        <f>A63+1</f>
        <v>44</v>
      </c>
      <c r="B64" s="41" t="s">
        <v>70</v>
      </c>
      <c r="C64" s="108">
        <f>SUM(P64,W64,AD64,AK64,AR64,AY64)</f>
        <v>6</v>
      </c>
      <c r="D64" s="106">
        <f t="shared" si="13"/>
        <v>120</v>
      </c>
      <c r="E64" s="107">
        <f t="shared" si="14"/>
        <v>0</v>
      </c>
      <c r="F64" s="107">
        <f t="shared" si="14"/>
        <v>120</v>
      </c>
      <c r="G64" s="107">
        <f t="shared" si="14"/>
        <v>0</v>
      </c>
      <c r="H64" s="107">
        <f t="shared" si="14"/>
        <v>0</v>
      </c>
      <c r="I64" s="108">
        <f t="shared" si="14"/>
        <v>0</v>
      </c>
      <c r="J64" s="12"/>
      <c r="K64" s="9"/>
      <c r="L64" s="9"/>
      <c r="M64" s="9"/>
      <c r="N64" s="11"/>
      <c r="O64" s="13"/>
      <c r="P64" s="10"/>
      <c r="Q64" s="12"/>
      <c r="R64" s="9"/>
      <c r="S64" s="9"/>
      <c r="T64" s="9"/>
      <c r="U64" s="11"/>
      <c r="V64" s="11"/>
      <c r="W64" s="8"/>
      <c r="X64" s="10"/>
      <c r="Y64" s="9"/>
      <c r="Z64" s="9"/>
      <c r="AA64" s="9"/>
      <c r="AB64" s="11"/>
      <c r="AC64" s="11"/>
      <c r="AD64" s="10"/>
      <c r="AE64" s="12"/>
      <c r="AF64" s="9"/>
      <c r="AG64" s="9"/>
      <c r="AH64" s="9"/>
      <c r="AI64" s="11"/>
      <c r="AJ64" s="11"/>
      <c r="AK64" s="8"/>
      <c r="AL64" s="10"/>
      <c r="AM64" s="9">
        <v>120</v>
      </c>
      <c r="AN64" s="9"/>
      <c r="AO64" s="9"/>
      <c r="AP64" s="11"/>
      <c r="AQ64" s="11" t="s">
        <v>51</v>
      </c>
      <c r="AR64" s="10">
        <v>6</v>
      </c>
      <c r="AS64" s="12"/>
      <c r="AT64" s="9"/>
      <c r="AU64" s="9"/>
      <c r="AV64" s="9"/>
      <c r="AW64" s="9"/>
      <c r="AX64" s="9"/>
      <c r="AY64" s="21"/>
    </row>
    <row r="65" spans="1:62" s="34" customFormat="1" ht="22.5" customHeight="1" thickBot="1">
      <c r="A65" s="138" t="s">
        <v>23</v>
      </c>
      <c r="B65" s="139"/>
      <c r="C65" s="60">
        <f aca="true" t="shared" si="15" ref="C65:AH65">SUM(C49:C54,C56:C64)</f>
        <v>55</v>
      </c>
      <c r="D65" s="60">
        <f t="shared" si="15"/>
        <v>765</v>
      </c>
      <c r="E65" s="60">
        <f t="shared" si="15"/>
        <v>120</v>
      </c>
      <c r="F65" s="60">
        <f t="shared" si="15"/>
        <v>225</v>
      </c>
      <c r="G65" s="60">
        <f t="shared" si="15"/>
        <v>0</v>
      </c>
      <c r="H65" s="60">
        <f t="shared" si="15"/>
        <v>360</v>
      </c>
      <c r="I65" s="60">
        <f t="shared" si="15"/>
        <v>60</v>
      </c>
      <c r="J65" s="60">
        <f t="shared" si="15"/>
        <v>60</v>
      </c>
      <c r="K65" s="60">
        <f t="shared" si="15"/>
        <v>30</v>
      </c>
      <c r="L65" s="60">
        <f t="shared" si="15"/>
        <v>0</v>
      </c>
      <c r="M65" s="60">
        <f t="shared" si="15"/>
        <v>0</v>
      </c>
      <c r="N65" s="60">
        <f t="shared" si="15"/>
        <v>0</v>
      </c>
      <c r="O65" s="60">
        <f t="shared" si="15"/>
        <v>0</v>
      </c>
      <c r="P65" s="60">
        <f t="shared" si="15"/>
        <v>7</v>
      </c>
      <c r="Q65" s="60">
        <f t="shared" si="15"/>
        <v>45</v>
      </c>
      <c r="R65" s="60">
        <f t="shared" si="15"/>
        <v>30</v>
      </c>
      <c r="S65" s="60">
        <f t="shared" si="15"/>
        <v>0</v>
      </c>
      <c r="T65" s="60">
        <f t="shared" si="15"/>
        <v>90</v>
      </c>
      <c r="U65" s="60">
        <f t="shared" si="15"/>
        <v>0</v>
      </c>
      <c r="V65" s="60">
        <f t="shared" si="15"/>
        <v>0</v>
      </c>
      <c r="W65" s="60">
        <f t="shared" si="15"/>
        <v>11</v>
      </c>
      <c r="X65" s="60">
        <f t="shared" si="15"/>
        <v>0</v>
      </c>
      <c r="Y65" s="60">
        <f t="shared" si="15"/>
        <v>45</v>
      </c>
      <c r="Z65" s="60">
        <f t="shared" si="15"/>
        <v>0</v>
      </c>
      <c r="AA65" s="60">
        <f t="shared" si="15"/>
        <v>90</v>
      </c>
      <c r="AB65" s="60">
        <f t="shared" si="15"/>
        <v>0</v>
      </c>
      <c r="AC65" s="60">
        <f t="shared" si="15"/>
        <v>0</v>
      </c>
      <c r="AD65" s="60">
        <f t="shared" si="15"/>
        <v>10</v>
      </c>
      <c r="AE65" s="60">
        <f t="shared" si="15"/>
        <v>15</v>
      </c>
      <c r="AF65" s="60">
        <f t="shared" si="15"/>
        <v>0</v>
      </c>
      <c r="AG65" s="60">
        <f t="shared" si="15"/>
        <v>0</v>
      </c>
      <c r="AH65" s="60">
        <f t="shared" si="15"/>
        <v>150</v>
      </c>
      <c r="AI65" s="60">
        <f aca="true" t="shared" si="16" ref="AI65:AY65">SUM(AI49:AI54,AI56:AI64)</f>
        <v>0</v>
      </c>
      <c r="AJ65" s="60">
        <f t="shared" si="16"/>
        <v>0</v>
      </c>
      <c r="AK65" s="60">
        <f t="shared" si="16"/>
        <v>11</v>
      </c>
      <c r="AL65" s="60">
        <f t="shared" si="16"/>
        <v>0</v>
      </c>
      <c r="AM65" s="60">
        <f t="shared" si="16"/>
        <v>120</v>
      </c>
      <c r="AN65" s="60">
        <f t="shared" si="16"/>
        <v>0</v>
      </c>
      <c r="AO65" s="60">
        <f t="shared" si="16"/>
        <v>60</v>
      </c>
      <c r="AP65" s="60">
        <f t="shared" si="16"/>
        <v>30</v>
      </c>
      <c r="AQ65" s="60">
        <f t="shared" si="16"/>
        <v>0</v>
      </c>
      <c r="AR65" s="60">
        <f t="shared" si="16"/>
        <v>14</v>
      </c>
      <c r="AS65" s="60">
        <f t="shared" si="16"/>
        <v>0</v>
      </c>
      <c r="AT65" s="60">
        <f t="shared" si="16"/>
        <v>0</v>
      </c>
      <c r="AU65" s="60">
        <f t="shared" si="16"/>
        <v>0</v>
      </c>
      <c r="AV65" s="60">
        <f t="shared" si="16"/>
        <v>90</v>
      </c>
      <c r="AW65" s="60">
        <f t="shared" si="16"/>
        <v>30</v>
      </c>
      <c r="AX65" s="60">
        <f t="shared" si="16"/>
        <v>0</v>
      </c>
      <c r="AY65" s="60">
        <f t="shared" si="16"/>
        <v>12</v>
      </c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</row>
    <row r="66" spans="1:62" s="34" customFormat="1" ht="24.75" customHeight="1" thickBot="1">
      <c r="A66" s="138" t="s">
        <v>24</v>
      </c>
      <c r="B66" s="139"/>
      <c r="C66" s="63">
        <f aca="true" t="shared" si="17" ref="C66:AH66">SUM(C47,C65)</f>
        <v>160</v>
      </c>
      <c r="D66" s="63">
        <f t="shared" si="17"/>
        <v>2190</v>
      </c>
      <c r="E66" s="63">
        <f t="shared" si="17"/>
        <v>405</v>
      </c>
      <c r="F66" s="63">
        <f t="shared" si="17"/>
        <v>285</v>
      </c>
      <c r="G66" s="63">
        <f t="shared" si="17"/>
        <v>0</v>
      </c>
      <c r="H66" s="63">
        <f t="shared" si="17"/>
        <v>1440</v>
      </c>
      <c r="I66" s="63">
        <f t="shared" si="17"/>
        <v>60</v>
      </c>
      <c r="J66" s="63">
        <f t="shared" si="17"/>
        <v>165</v>
      </c>
      <c r="K66" s="63">
        <f t="shared" si="17"/>
        <v>60</v>
      </c>
      <c r="L66" s="63">
        <f t="shared" si="17"/>
        <v>0</v>
      </c>
      <c r="M66" s="63">
        <f t="shared" si="17"/>
        <v>180</v>
      </c>
      <c r="N66" s="63">
        <f t="shared" si="17"/>
        <v>0</v>
      </c>
      <c r="O66" s="63">
        <f t="shared" si="17"/>
        <v>0</v>
      </c>
      <c r="P66" s="63">
        <f t="shared" si="17"/>
        <v>28</v>
      </c>
      <c r="Q66" s="63">
        <f t="shared" si="17"/>
        <v>75</v>
      </c>
      <c r="R66" s="63">
        <f t="shared" si="17"/>
        <v>60</v>
      </c>
      <c r="S66" s="63">
        <f t="shared" si="17"/>
        <v>0</v>
      </c>
      <c r="T66" s="63">
        <f t="shared" si="17"/>
        <v>315</v>
      </c>
      <c r="U66" s="63">
        <f t="shared" si="17"/>
        <v>0</v>
      </c>
      <c r="V66" s="63">
        <f t="shared" si="17"/>
        <v>0</v>
      </c>
      <c r="W66" s="63">
        <f t="shared" si="17"/>
        <v>30</v>
      </c>
      <c r="X66" s="63">
        <f t="shared" si="17"/>
        <v>60</v>
      </c>
      <c r="Y66" s="63">
        <f t="shared" si="17"/>
        <v>45</v>
      </c>
      <c r="Z66" s="63">
        <f t="shared" si="17"/>
        <v>0</v>
      </c>
      <c r="AA66" s="63">
        <f t="shared" si="17"/>
        <v>285</v>
      </c>
      <c r="AB66" s="63">
        <f t="shared" si="17"/>
        <v>0</v>
      </c>
      <c r="AC66" s="63">
        <f t="shared" si="17"/>
        <v>0</v>
      </c>
      <c r="AD66" s="63">
        <f t="shared" si="17"/>
        <v>30</v>
      </c>
      <c r="AE66" s="63">
        <f t="shared" si="17"/>
        <v>75</v>
      </c>
      <c r="AF66" s="63">
        <f t="shared" si="17"/>
        <v>0</v>
      </c>
      <c r="AG66" s="63">
        <f t="shared" si="17"/>
        <v>0</v>
      </c>
      <c r="AH66" s="63">
        <f t="shared" si="17"/>
        <v>345</v>
      </c>
      <c r="AI66" s="63">
        <f aca="true" t="shared" si="18" ref="AI66:AY66">SUM(AI47,AI65)</f>
        <v>0</v>
      </c>
      <c r="AJ66" s="63">
        <f t="shared" si="18"/>
        <v>0</v>
      </c>
      <c r="AK66" s="63">
        <f t="shared" si="18"/>
        <v>30</v>
      </c>
      <c r="AL66" s="63">
        <f t="shared" si="18"/>
        <v>30</v>
      </c>
      <c r="AM66" s="63">
        <f t="shared" si="18"/>
        <v>120</v>
      </c>
      <c r="AN66" s="63">
        <f t="shared" si="18"/>
        <v>0</v>
      </c>
      <c r="AO66" s="63">
        <f t="shared" si="18"/>
        <v>225</v>
      </c>
      <c r="AP66" s="63">
        <f t="shared" si="18"/>
        <v>30</v>
      </c>
      <c r="AQ66" s="63">
        <f t="shared" si="18"/>
        <v>0</v>
      </c>
      <c r="AR66" s="63">
        <f t="shared" si="18"/>
        <v>30</v>
      </c>
      <c r="AS66" s="63">
        <f t="shared" si="18"/>
        <v>0</v>
      </c>
      <c r="AT66" s="63">
        <f t="shared" si="18"/>
        <v>0</v>
      </c>
      <c r="AU66" s="63">
        <f t="shared" si="18"/>
        <v>0</v>
      </c>
      <c r="AV66" s="63">
        <f t="shared" si="18"/>
        <v>210</v>
      </c>
      <c r="AW66" s="63">
        <f t="shared" si="18"/>
        <v>30</v>
      </c>
      <c r="AX66" s="63">
        <f t="shared" si="18"/>
        <v>0</v>
      </c>
      <c r="AY66" s="63">
        <f t="shared" si="18"/>
        <v>22</v>
      </c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</row>
    <row r="67" spans="1:62" s="119" customFormat="1" ht="24.75" customHeight="1" thickBot="1">
      <c r="A67" s="113"/>
      <c r="B67" s="114" t="s">
        <v>56</v>
      </c>
      <c r="C67" s="115"/>
      <c r="D67" s="116"/>
      <c r="E67" s="116"/>
      <c r="F67" s="116"/>
      <c r="G67" s="116"/>
      <c r="H67" s="116"/>
      <c r="I67" s="117"/>
      <c r="J67" s="116"/>
      <c r="K67" s="116"/>
      <c r="L67" s="116"/>
      <c r="M67" s="116"/>
      <c r="N67" s="116"/>
      <c r="O67" s="116"/>
      <c r="P67" s="117">
        <v>2</v>
      </c>
      <c r="Q67" s="116"/>
      <c r="R67" s="116"/>
      <c r="S67" s="116"/>
      <c r="T67" s="116"/>
      <c r="U67" s="116"/>
      <c r="V67" s="116"/>
      <c r="W67" s="117"/>
      <c r="X67" s="116"/>
      <c r="Y67" s="116"/>
      <c r="Z67" s="116"/>
      <c r="AA67" s="116"/>
      <c r="AB67" s="116"/>
      <c r="AC67" s="116"/>
      <c r="AD67" s="117"/>
      <c r="AE67" s="116"/>
      <c r="AF67" s="116"/>
      <c r="AG67" s="116"/>
      <c r="AH67" s="116"/>
      <c r="AI67" s="116"/>
      <c r="AJ67" s="116"/>
      <c r="AK67" s="117"/>
      <c r="AL67" s="116"/>
      <c r="AM67" s="116"/>
      <c r="AN67" s="116"/>
      <c r="AO67" s="116"/>
      <c r="AP67" s="116"/>
      <c r="AQ67" s="116"/>
      <c r="AR67" s="117"/>
      <c r="AS67" s="116"/>
      <c r="AT67" s="116"/>
      <c r="AU67" s="116"/>
      <c r="AV67" s="116"/>
      <c r="AW67" s="116"/>
      <c r="AX67" s="116"/>
      <c r="AY67" s="116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</row>
    <row r="68" spans="1:62" s="119" customFormat="1" ht="24.75" customHeight="1" thickBot="1">
      <c r="A68" s="113"/>
      <c r="B68" s="114" t="s">
        <v>57</v>
      </c>
      <c r="C68" s="115"/>
      <c r="D68" s="116"/>
      <c r="E68" s="116"/>
      <c r="F68" s="116"/>
      <c r="G68" s="116"/>
      <c r="H68" s="116"/>
      <c r="I68" s="117"/>
      <c r="J68" s="116"/>
      <c r="K68" s="116"/>
      <c r="L68" s="116"/>
      <c r="M68" s="116"/>
      <c r="N68" s="116"/>
      <c r="O68" s="116"/>
      <c r="P68" s="117"/>
      <c r="Q68" s="116"/>
      <c r="R68" s="116"/>
      <c r="S68" s="116"/>
      <c r="T68" s="116"/>
      <c r="U68" s="116"/>
      <c r="V68" s="116"/>
      <c r="W68" s="117"/>
      <c r="X68" s="116"/>
      <c r="Y68" s="116"/>
      <c r="Z68" s="116"/>
      <c r="AA68" s="116"/>
      <c r="AB68" s="116"/>
      <c r="AC68" s="116"/>
      <c r="AD68" s="117"/>
      <c r="AE68" s="116"/>
      <c r="AF68" s="116"/>
      <c r="AG68" s="116"/>
      <c r="AH68" s="116"/>
      <c r="AI68" s="116"/>
      <c r="AJ68" s="116"/>
      <c r="AK68" s="117"/>
      <c r="AL68" s="116"/>
      <c r="AM68" s="116"/>
      <c r="AN68" s="116"/>
      <c r="AO68" s="116"/>
      <c r="AP68" s="116"/>
      <c r="AQ68" s="116"/>
      <c r="AR68" s="117"/>
      <c r="AS68" s="116"/>
      <c r="AT68" s="116"/>
      <c r="AU68" s="116"/>
      <c r="AV68" s="116"/>
      <c r="AW68" s="116"/>
      <c r="AX68" s="116"/>
      <c r="AY68" s="116">
        <v>8</v>
      </c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spans="1:62" s="34" customFormat="1" ht="31.5" customHeight="1" thickBot="1">
      <c r="A69" s="135" t="s">
        <v>20</v>
      </c>
      <c r="B69" s="136"/>
      <c r="C69" s="109">
        <f>SUM(P69,W69,AD69,AK69,AR69,AY69)</f>
        <v>180</v>
      </c>
      <c r="D69" s="84">
        <f>SUM(J69,Q69,X69,AE69,AL69,AS69)</f>
        <v>2310</v>
      </c>
      <c r="E69" s="82">
        <f>SUM(E66)</f>
        <v>405</v>
      </c>
      <c r="F69" s="82">
        <f>SUM(F66)</f>
        <v>285</v>
      </c>
      <c r="G69" s="82">
        <f>SUM(G66)</f>
        <v>0</v>
      </c>
      <c r="H69" s="82">
        <f>SUM(H66)</f>
        <v>1440</v>
      </c>
      <c r="I69" s="82">
        <f>SUM(I66)</f>
        <v>60</v>
      </c>
      <c r="J69" s="135">
        <f>SUM(J66:N66)</f>
        <v>405</v>
      </c>
      <c r="K69" s="136"/>
      <c r="L69" s="136"/>
      <c r="M69" s="136"/>
      <c r="N69" s="137"/>
      <c r="O69" s="83"/>
      <c r="P69" s="83">
        <f>SUM(P66,P67:P68)</f>
        <v>30</v>
      </c>
      <c r="Q69" s="135">
        <f>SUM(Q66:U66)</f>
        <v>450</v>
      </c>
      <c r="R69" s="136"/>
      <c r="S69" s="136"/>
      <c r="T69" s="136"/>
      <c r="U69" s="137"/>
      <c r="V69" s="83"/>
      <c r="W69" s="83">
        <f>SUM(W66,W67:W68)</f>
        <v>30</v>
      </c>
      <c r="X69" s="135">
        <f>SUM(X66:AB66)</f>
        <v>390</v>
      </c>
      <c r="Y69" s="136"/>
      <c r="Z69" s="136"/>
      <c r="AA69" s="136"/>
      <c r="AB69" s="137"/>
      <c r="AC69" s="83"/>
      <c r="AD69" s="83">
        <f>SUM(AD66,AD67:AD68)</f>
        <v>30</v>
      </c>
      <c r="AE69" s="135">
        <f>SUM(AE66:AI66)</f>
        <v>420</v>
      </c>
      <c r="AF69" s="136"/>
      <c r="AG69" s="136"/>
      <c r="AH69" s="136"/>
      <c r="AI69" s="137"/>
      <c r="AJ69" s="83"/>
      <c r="AK69" s="83">
        <f>SUM(AK66,AK67:AK68)</f>
        <v>30</v>
      </c>
      <c r="AL69" s="135">
        <f>SUM(AL66:AP66)</f>
        <v>405</v>
      </c>
      <c r="AM69" s="136"/>
      <c r="AN69" s="136"/>
      <c r="AO69" s="136"/>
      <c r="AP69" s="137"/>
      <c r="AQ69" s="83"/>
      <c r="AR69" s="83">
        <f>SUM(AR66,AR67:AR68)</f>
        <v>30</v>
      </c>
      <c r="AS69" s="135">
        <f>SUM(AS66:AW66)</f>
        <v>240</v>
      </c>
      <c r="AT69" s="136"/>
      <c r="AU69" s="136"/>
      <c r="AV69" s="136"/>
      <c r="AW69" s="137"/>
      <c r="AX69" s="83"/>
      <c r="AY69" s="83">
        <f>SUM(AY66,AY67:AY68)</f>
        <v>30</v>
      </c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</row>
    <row r="70" spans="1:62" s="68" customFormat="1" ht="19.5" customHeight="1" thickBot="1">
      <c r="A70" s="153" t="s">
        <v>21</v>
      </c>
      <c r="B70" s="154"/>
      <c r="C70" s="121">
        <f>SUM(V70,AJ70,AX70)</f>
        <v>180</v>
      </c>
      <c r="D70" s="84">
        <f>SUM(J70,X70,AL70)</f>
        <v>2310</v>
      </c>
      <c r="E70" s="84"/>
      <c r="F70" s="84"/>
      <c r="G70" s="84"/>
      <c r="H70" s="84"/>
      <c r="I70" s="84"/>
      <c r="J70" s="153">
        <f>SUM(J69,Q69)</f>
        <v>855</v>
      </c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5"/>
      <c r="V70" s="132">
        <f>SUM(P69,W69)</f>
        <v>60</v>
      </c>
      <c r="W70" s="132"/>
      <c r="X70" s="132">
        <f>SUM(X69,AE69)</f>
        <v>810</v>
      </c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>
        <f>SUM(AD69,AK69)</f>
        <v>60</v>
      </c>
      <c r="AK70" s="132"/>
      <c r="AL70" s="132">
        <f>SUM(AL69,AS69)</f>
        <v>645</v>
      </c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>
        <f>SUM(AR69,AY69)</f>
        <v>60</v>
      </c>
      <c r="AY70" s="132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</row>
    <row r="71" spans="1:51" ht="36.75" customHeight="1">
      <c r="A71" s="18"/>
      <c r="B71" s="9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33"/>
      <c r="AK71" s="133"/>
      <c r="AL71" s="18"/>
      <c r="AX71" s="133"/>
      <c r="AY71" s="133"/>
    </row>
    <row r="72" spans="1:38" ht="13.5">
      <c r="A72" s="18"/>
      <c r="B72" s="9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</row>
    <row r="73" spans="1:38" ht="13.5">
      <c r="A73" s="18"/>
      <c r="B73" s="91" t="s">
        <v>28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62" s="34" customFormat="1" ht="18" customHeight="1">
      <c r="A74" s="33"/>
      <c r="B74" s="134" t="s">
        <v>16</v>
      </c>
      <c r="C74" s="134"/>
      <c r="D74" s="134"/>
      <c r="E74" s="134"/>
      <c r="F74" s="13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</row>
    <row r="75" spans="1:62" s="34" customFormat="1" ht="18" customHeight="1">
      <c r="A75" s="33"/>
      <c r="B75" s="134" t="s">
        <v>27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</row>
    <row r="76" spans="1:62" s="34" customFormat="1" ht="17.25" customHeight="1">
      <c r="A76" s="33"/>
      <c r="B76" s="140" t="s">
        <v>25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</row>
    <row r="77" spans="1:62" s="34" customFormat="1" ht="18" customHeight="1">
      <c r="A77" s="33"/>
      <c r="B77" s="34" t="s">
        <v>18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</row>
    <row r="78" spans="1:62" s="34" customFormat="1" ht="18" customHeight="1">
      <c r="A78" s="33"/>
      <c r="B78" s="34" t="s">
        <v>19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</row>
    <row r="79" spans="1:62" s="34" customFormat="1" ht="18" customHeight="1">
      <c r="A79" s="33"/>
      <c r="B79" s="140" t="s">
        <v>29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</row>
    <row r="80" spans="2:15" ht="18" customHeight="1">
      <c r="B80" s="141" t="s">
        <v>26</v>
      </c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pans="1:62" ht="26.25" customHeight="1">
      <c r="A81" s="14"/>
      <c r="B81" s="141" t="s">
        <v>37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BE81" s="14"/>
      <c r="BF81" s="14"/>
      <c r="BG81" s="14"/>
      <c r="BH81" s="14"/>
      <c r="BI81" s="14"/>
      <c r="BJ81" s="14"/>
    </row>
    <row r="82" spans="1:62" ht="13.5">
      <c r="A82" s="14"/>
      <c r="B82" s="126" t="s">
        <v>95</v>
      </c>
      <c r="BE82" s="14"/>
      <c r="BF82" s="14"/>
      <c r="BG82" s="14"/>
      <c r="BH82" s="14"/>
      <c r="BI82" s="14"/>
      <c r="BJ82" s="14"/>
    </row>
    <row r="86" spans="1:2" ht="13.5">
      <c r="A86" s="14"/>
      <c r="B86" s="14"/>
    </row>
    <row r="87" ht="13.5">
      <c r="B87" s="53"/>
    </row>
  </sheetData>
  <sheetProtection/>
  <mergeCells count="51">
    <mergeCell ref="C6:Q6"/>
    <mergeCell ref="J8:W8"/>
    <mergeCell ref="AL7:AY7"/>
    <mergeCell ref="E9:I9"/>
    <mergeCell ref="B1:U1"/>
    <mergeCell ref="AL2:AY2"/>
    <mergeCell ref="C3:AE3"/>
    <mergeCell ref="C4:AE4"/>
    <mergeCell ref="C5:Q5"/>
    <mergeCell ref="AS9:AY9"/>
    <mergeCell ref="C7:X7"/>
    <mergeCell ref="A66:B66"/>
    <mergeCell ref="A55:AY55"/>
    <mergeCell ref="A8:A10"/>
    <mergeCell ref="B8:B10"/>
    <mergeCell ref="C8:C10"/>
    <mergeCell ref="D8:I8"/>
    <mergeCell ref="AE9:AK9"/>
    <mergeCell ref="X8:AK8"/>
    <mergeCell ref="B76:AY76"/>
    <mergeCell ref="AL69:AP69"/>
    <mergeCell ref="AS69:AW69"/>
    <mergeCell ref="A70:B70"/>
    <mergeCell ref="J70:U70"/>
    <mergeCell ref="J9:P9"/>
    <mergeCell ref="Q9:W9"/>
    <mergeCell ref="AL8:AY8"/>
    <mergeCell ref="D9:D10"/>
    <mergeCell ref="A47:B47"/>
    <mergeCell ref="A48:AY48"/>
    <mergeCell ref="A69:B69"/>
    <mergeCell ref="J69:N69"/>
    <mergeCell ref="AL9:AR9"/>
    <mergeCell ref="X69:AB69"/>
    <mergeCell ref="A65:B65"/>
    <mergeCell ref="B79:AH79"/>
    <mergeCell ref="B80:O80"/>
    <mergeCell ref="B81:O81"/>
    <mergeCell ref="X9:AB9"/>
    <mergeCell ref="V70:W70"/>
    <mergeCell ref="A11:AY11"/>
    <mergeCell ref="AJ70:AK70"/>
    <mergeCell ref="AL70:AW70"/>
    <mergeCell ref="AE69:AI69"/>
    <mergeCell ref="AX70:AY70"/>
    <mergeCell ref="AJ71:AK71"/>
    <mergeCell ref="AX71:AY71"/>
    <mergeCell ref="B74:F74"/>
    <mergeCell ref="B75:O75"/>
    <mergeCell ref="Q69:U69"/>
    <mergeCell ref="X70:AI70"/>
  </mergeCells>
  <printOptions horizontalCentered="1" verticalCentered="1"/>
  <pageMargins left="0.2362204724409449" right="0.2362204724409449" top="0" bottom="0.1968503937007874" header="0.31496062992125984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88"/>
  <sheetViews>
    <sheetView tabSelected="1" view="pageBreakPreview" zoomScale="75" zoomScaleNormal="72" zoomScaleSheetLayoutView="75" zoomScalePageLayoutView="0" workbookViewId="0" topLeftCell="A1">
      <pane xSplit="2" ySplit="11" topLeftCell="C5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52" sqref="B52"/>
    </sheetView>
  </sheetViews>
  <sheetFormatPr defaultColWidth="9" defaultRowHeight="14.25"/>
  <cols>
    <col min="1" max="1" width="4.8984375" style="53" customWidth="1"/>
    <col min="2" max="2" width="36.8984375" style="66" customWidth="1"/>
    <col min="3" max="3" width="6.69921875" style="53" customWidth="1"/>
    <col min="4" max="4" width="8.69921875" style="53" customWidth="1"/>
    <col min="5" max="5" width="4" style="53" customWidth="1"/>
    <col min="6" max="6" width="4.19921875" style="53" customWidth="1"/>
    <col min="7" max="8" width="3.5" style="53" customWidth="1"/>
    <col min="9" max="9" width="4.09765625" style="53" customWidth="1"/>
    <col min="10" max="10" width="4" style="53" customWidth="1"/>
    <col min="11" max="11" width="4.19921875" style="53" customWidth="1"/>
    <col min="12" max="13" width="3.09765625" style="53" customWidth="1"/>
    <col min="14" max="16" width="3.5" style="53" customWidth="1"/>
    <col min="17" max="17" width="3.8984375" style="53" customWidth="1"/>
    <col min="18" max="20" width="3.09765625" style="53" customWidth="1"/>
    <col min="21" max="23" width="3.59765625" style="53" customWidth="1"/>
    <col min="24" max="24" width="4" style="53" customWidth="1"/>
    <col min="25" max="26" width="3.09765625" style="53" customWidth="1"/>
    <col min="27" max="27" width="4.09765625" style="53" customWidth="1"/>
    <col min="28" max="30" width="3.69921875" style="53" customWidth="1"/>
    <col min="31" max="31" width="3.09765625" style="53" customWidth="1"/>
    <col min="32" max="33" width="3.59765625" style="53" customWidth="1"/>
    <col min="34" max="34" width="3.09765625" style="53" customWidth="1"/>
    <col min="35" max="37" width="4" style="53" customWidth="1"/>
    <col min="38" max="38" width="3.69921875" style="53" customWidth="1"/>
    <col min="39" max="41" width="3.09765625" style="53" customWidth="1"/>
    <col min="42" max="44" width="4" style="53" customWidth="1"/>
    <col min="45" max="45" width="3.59765625" style="53" customWidth="1"/>
    <col min="46" max="50" width="3.09765625" style="53" customWidth="1"/>
    <col min="51" max="51" width="5" style="53" bestFit="1" customWidth="1"/>
    <col min="52" max="62" width="9" style="53" customWidth="1"/>
    <col min="63" max="16384" width="9" style="14" customWidth="1"/>
  </cols>
  <sheetData>
    <row r="1" spans="2:31" ht="15.75" customHeight="1">
      <c r="B1" s="179" t="s">
        <v>106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20"/>
      <c r="O1" s="120"/>
      <c r="P1" s="120"/>
      <c r="Q1" s="120"/>
      <c r="R1" s="120"/>
      <c r="S1" s="120"/>
      <c r="T1" s="120"/>
      <c r="U1" s="120"/>
      <c r="V1" s="15"/>
      <c r="W1" s="15"/>
      <c r="X1" s="16"/>
      <c r="Y1" s="16"/>
      <c r="Z1" s="16"/>
      <c r="AA1" s="16"/>
      <c r="AB1" s="16"/>
      <c r="AC1" s="16"/>
      <c r="AD1" s="16"/>
      <c r="AE1" s="16"/>
    </row>
    <row r="2" spans="2:51" ht="13.5">
      <c r="B2" s="9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</row>
    <row r="3" spans="1:51" ht="13.5">
      <c r="A3" s="18"/>
      <c r="B3" s="97" t="s">
        <v>30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</row>
    <row r="4" spans="1:51" ht="30" customHeight="1">
      <c r="A4" s="54"/>
      <c r="B4" s="97" t="s">
        <v>74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</row>
    <row r="5" spans="1:51" ht="15.75" customHeight="1">
      <c r="A5" s="54"/>
      <c r="B5" s="97" t="s">
        <v>31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</row>
    <row r="6" spans="1:51" ht="13.5">
      <c r="A6" s="18"/>
      <c r="B6" s="97" t="s">
        <v>67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</row>
    <row r="7" spans="1:51" ht="18" thickBot="1">
      <c r="A7" s="18"/>
      <c r="B7" s="98" t="s">
        <v>32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</row>
    <row r="8" spans="1:51" ht="18.75" customHeight="1" thickBot="1">
      <c r="A8" s="165" t="s">
        <v>0</v>
      </c>
      <c r="B8" s="168" t="s">
        <v>73</v>
      </c>
      <c r="C8" s="170" t="s">
        <v>2</v>
      </c>
      <c r="D8" s="173" t="s">
        <v>17</v>
      </c>
      <c r="E8" s="173"/>
      <c r="F8" s="173"/>
      <c r="G8" s="173"/>
      <c r="H8" s="173"/>
      <c r="I8" s="173"/>
      <c r="J8" s="135" t="s">
        <v>3</v>
      </c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  <c r="X8" s="135" t="s">
        <v>4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7"/>
      <c r="AL8" s="135" t="s">
        <v>5</v>
      </c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7"/>
    </row>
    <row r="9" spans="1:51" ht="14.25" thickBot="1">
      <c r="A9" s="166"/>
      <c r="B9" s="144"/>
      <c r="C9" s="171"/>
      <c r="D9" s="159" t="s">
        <v>6</v>
      </c>
      <c r="E9" s="177" t="s">
        <v>7</v>
      </c>
      <c r="F9" s="178"/>
      <c r="G9" s="178"/>
      <c r="H9" s="178"/>
      <c r="I9" s="178"/>
      <c r="J9" s="156">
        <v>1</v>
      </c>
      <c r="K9" s="157"/>
      <c r="L9" s="157"/>
      <c r="M9" s="157"/>
      <c r="N9" s="157"/>
      <c r="O9" s="157"/>
      <c r="P9" s="158"/>
      <c r="Q9" s="156">
        <v>2</v>
      </c>
      <c r="R9" s="157"/>
      <c r="S9" s="157"/>
      <c r="T9" s="157"/>
      <c r="U9" s="157"/>
      <c r="V9" s="157"/>
      <c r="W9" s="158"/>
      <c r="X9" s="142">
        <v>3</v>
      </c>
      <c r="Y9" s="143"/>
      <c r="Z9" s="143"/>
      <c r="AA9" s="143"/>
      <c r="AB9" s="144"/>
      <c r="AC9" s="42"/>
      <c r="AD9" s="42"/>
      <c r="AE9" s="135">
        <v>4</v>
      </c>
      <c r="AF9" s="136"/>
      <c r="AG9" s="136"/>
      <c r="AH9" s="136"/>
      <c r="AI9" s="136"/>
      <c r="AJ9" s="136"/>
      <c r="AK9" s="137"/>
      <c r="AL9" s="135">
        <v>5</v>
      </c>
      <c r="AM9" s="136"/>
      <c r="AN9" s="136"/>
      <c r="AO9" s="136"/>
      <c r="AP9" s="136"/>
      <c r="AQ9" s="136"/>
      <c r="AR9" s="137"/>
      <c r="AS9" s="135">
        <v>6</v>
      </c>
      <c r="AT9" s="136"/>
      <c r="AU9" s="136"/>
      <c r="AV9" s="136"/>
      <c r="AW9" s="136"/>
      <c r="AX9" s="136"/>
      <c r="AY9" s="137"/>
    </row>
    <row r="10" spans="1:51" ht="72.75" customHeight="1" thickBot="1">
      <c r="A10" s="167"/>
      <c r="B10" s="169"/>
      <c r="C10" s="172"/>
      <c r="D10" s="160"/>
      <c r="E10" s="43" t="s">
        <v>8</v>
      </c>
      <c r="F10" s="44" t="s">
        <v>9</v>
      </c>
      <c r="G10" s="44" t="s">
        <v>10</v>
      </c>
      <c r="H10" s="44" t="s">
        <v>11</v>
      </c>
      <c r="I10" s="44" t="s">
        <v>12</v>
      </c>
      <c r="J10" s="45" t="s">
        <v>8</v>
      </c>
      <c r="K10" s="46" t="s">
        <v>9</v>
      </c>
      <c r="L10" s="47" t="s">
        <v>10</v>
      </c>
      <c r="M10" s="47" t="s">
        <v>11</v>
      </c>
      <c r="N10" s="48" t="s">
        <v>12</v>
      </c>
      <c r="O10" s="49" t="s">
        <v>1</v>
      </c>
      <c r="P10" s="50" t="s">
        <v>2</v>
      </c>
      <c r="Q10" s="45" t="s">
        <v>8</v>
      </c>
      <c r="R10" s="46" t="s">
        <v>9</v>
      </c>
      <c r="S10" s="47" t="s">
        <v>10</v>
      </c>
      <c r="T10" s="47" t="s">
        <v>11</v>
      </c>
      <c r="U10" s="48" t="s">
        <v>12</v>
      </c>
      <c r="V10" s="49" t="s">
        <v>1</v>
      </c>
      <c r="W10" s="51" t="s">
        <v>2</v>
      </c>
      <c r="X10" s="45" t="s">
        <v>8</v>
      </c>
      <c r="Y10" s="46" t="s">
        <v>9</v>
      </c>
      <c r="Z10" s="47" t="s">
        <v>10</v>
      </c>
      <c r="AA10" s="47" t="s">
        <v>11</v>
      </c>
      <c r="AB10" s="48" t="s">
        <v>12</v>
      </c>
      <c r="AC10" s="49" t="s">
        <v>1</v>
      </c>
      <c r="AD10" s="51" t="s">
        <v>2</v>
      </c>
      <c r="AE10" s="45" t="s">
        <v>8</v>
      </c>
      <c r="AF10" s="47" t="s">
        <v>9</v>
      </c>
      <c r="AG10" s="47" t="s">
        <v>10</v>
      </c>
      <c r="AH10" s="47" t="s">
        <v>11</v>
      </c>
      <c r="AI10" s="47" t="s">
        <v>12</v>
      </c>
      <c r="AJ10" s="49" t="s">
        <v>1</v>
      </c>
      <c r="AK10" s="51" t="s">
        <v>2</v>
      </c>
      <c r="AL10" s="45" t="s">
        <v>8</v>
      </c>
      <c r="AM10" s="47" t="s">
        <v>9</v>
      </c>
      <c r="AN10" s="47" t="s">
        <v>10</v>
      </c>
      <c r="AO10" s="47" t="s">
        <v>11</v>
      </c>
      <c r="AP10" s="47" t="s">
        <v>12</v>
      </c>
      <c r="AQ10" s="49" t="s">
        <v>1</v>
      </c>
      <c r="AR10" s="52" t="s">
        <v>2</v>
      </c>
      <c r="AS10" s="45" t="s">
        <v>8</v>
      </c>
      <c r="AT10" s="47" t="s">
        <v>9</v>
      </c>
      <c r="AU10" s="47" t="s">
        <v>10</v>
      </c>
      <c r="AV10" s="47" t="s">
        <v>11</v>
      </c>
      <c r="AW10" s="47" t="s">
        <v>12</v>
      </c>
      <c r="AX10" s="49" t="s">
        <v>1</v>
      </c>
      <c r="AY10" s="51" t="s">
        <v>2</v>
      </c>
    </row>
    <row r="11" spans="1:51" ht="18" customHeight="1">
      <c r="A11" s="145" t="s">
        <v>14</v>
      </c>
      <c r="B11" s="146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6"/>
      <c r="R11" s="146"/>
      <c r="S11" s="146"/>
      <c r="T11" s="146"/>
      <c r="U11" s="146"/>
      <c r="V11" s="146"/>
      <c r="W11" s="146"/>
      <c r="X11" s="147"/>
      <c r="Y11" s="147"/>
      <c r="Z11" s="147"/>
      <c r="AA11" s="147"/>
      <c r="AB11" s="147"/>
      <c r="AC11" s="147"/>
      <c r="AD11" s="147"/>
      <c r="AE11" s="146"/>
      <c r="AF11" s="146"/>
      <c r="AG11" s="146"/>
      <c r="AH11" s="146"/>
      <c r="AI11" s="146"/>
      <c r="AJ11" s="146"/>
      <c r="AK11" s="146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8"/>
    </row>
    <row r="12" spans="1:51" ht="18" customHeight="1">
      <c r="A12" s="127"/>
      <c r="B12" s="128" t="s">
        <v>33</v>
      </c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8"/>
      <c r="R12" s="128"/>
      <c r="S12" s="128"/>
      <c r="T12" s="128"/>
      <c r="U12" s="128"/>
      <c r="V12" s="128"/>
      <c r="W12" s="128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30"/>
    </row>
    <row r="13" spans="1:51" ht="18" customHeight="1" thickBot="1">
      <c r="A13" s="55">
        <v>1</v>
      </c>
      <c r="B13" s="122" t="s">
        <v>78</v>
      </c>
      <c r="C13" s="69">
        <f>SUM(P13,W13,AD13,AK13,AR13,AY13)</f>
        <v>6</v>
      </c>
      <c r="D13" s="69">
        <f>SUM(E13:I13)</f>
        <v>90</v>
      </c>
      <c r="E13" s="72">
        <f aca="true" t="shared" si="0" ref="E13:I17">SUM(J13,Q13,X13,AE13,AL13,AS13)</f>
        <v>0</v>
      </c>
      <c r="F13" s="73">
        <f t="shared" si="0"/>
        <v>0</v>
      </c>
      <c r="G13" s="70">
        <f t="shared" si="0"/>
        <v>0</v>
      </c>
      <c r="H13" s="70">
        <f t="shared" si="0"/>
        <v>90</v>
      </c>
      <c r="I13" s="70">
        <f t="shared" si="0"/>
        <v>0</v>
      </c>
      <c r="J13" s="12"/>
      <c r="K13" s="9"/>
      <c r="L13" s="9"/>
      <c r="M13" s="9">
        <v>30</v>
      </c>
      <c r="N13" s="11"/>
      <c r="O13" s="13" t="s">
        <v>51</v>
      </c>
      <c r="P13" s="5">
        <v>2</v>
      </c>
      <c r="Q13" s="7"/>
      <c r="R13" s="4"/>
      <c r="S13" s="9"/>
      <c r="T13" s="4">
        <v>30</v>
      </c>
      <c r="U13" s="6"/>
      <c r="V13" s="6" t="s">
        <v>51</v>
      </c>
      <c r="W13" s="5">
        <v>2</v>
      </c>
      <c r="X13" s="10"/>
      <c r="Y13" s="9"/>
      <c r="Z13" s="9"/>
      <c r="AA13" s="9">
        <v>30</v>
      </c>
      <c r="AB13" s="11"/>
      <c r="AC13" s="11" t="s">
        <v>51</v>
      </c>
      <c r="AD13" s="10">
        <v>2</v>
      </c>
      <c r="AE13" s="12"/>
      <c r="AF13" s="9"/>
      <c r="AG13" s="9"/>
      <c r="AH13" s="9"/>
      <c r="AI13" s="11"/>
      <c r="AJ13" s="11"/>
      <c r="AK13" s="8"/>
      <c r="AL13" s="10"/>
      <c r="AM13" s="9"/>
      <c r="AN13" s="9"/>
      <c r="AO13" s="9"/>
      <c r="AP13" s="11"/>
      <c r="AQ13" s="11"/>
      <c r="AR13" s="10"/>
      <c r="AS13" s="12"/>
      <c r="AT13" s="9"/>
      <c r="AU13" s="9"/>
      <c r="AV13" s="9"/>
      <c r="AW13" s="9"/>
      <c r="AX13" s="9"/>
      <c r="AY13" s="21"/>
    </row>
    <row r="14" spans="1:51" ht="18" customHeight="1" thickBot="1">
      <c r="A14" s="55">
        <v>2</v>
      </c>
      <c r="B14" s="124" t="s">
        <v>79</v>
      </c>
      <c r="C14" s="69">
        <f>SUM(P14,W14,AD14,AK14,AR14,AY14)</f>
        <v>4</v>
      </c>
      <c r="D14" s="69">
        <f>SUM(E14:I14)</f>
        <v>60</v>
      </c>
      <c r="E14" s="72">
        <f t="shared" si="0"/>
        <v>0</v>
      </c>
      <c r="F14" s="73">
        <f t="shared" si="0"/>
        <v>0</v>
      </c>
      <c r="G14" s="70">
        <f t="shared" si="0"/>
        <v>0</v>
      </c>
      <c r="H14" s="70">
        <f t="shared" si="0"/>
        <v>60</v>
      </c>
      <c r="I14" s="70">
        <f t="shared" si="0"/>
        <v>0</v>
      </c>
      <c r="J14" s="12"/>
      <c r="K14" s="9"/>
      <c r="L14" s="9"/>
      <c r="M14" s="9">
        <v>30</v>
      </c>
      <c r="N14" s="11"/>
      <c r="O14" s="13" t="s">
        <v>51</v>
      </c>
      <c r="P14" s="5">
        <v>2</v>
      </c>
      <c r="Q14" s="10"/>
      <c r="R14" s="9"/>
      <c r="S14" s="9"/>
      <c r="T14" s="9">
        <v>30</v>
      </c>
      <c r="U14" s="11"/>
      <c r="V14" s="11" t="s">
        <v>51</v>
      </c>
      <c r="W14" s="21">
        <v>2</v>
      </c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1"/>
      <c r="AK14" s="8"/>
      <c r="AL14" s="10"/>
      <c r="AM14" s="9"/>
      <c r="AN14" s="9"/>
      <c r="AO14" s="9"/>
      <c r="AP14" s="11"/>
      <c r="AQ14" s="11"/>
      <c r="AR14" s="10"/>
      <c r="AS14" s="12"/>
      <c r="AT14" s="9"/>
      <c r="AU14" s="9"/>
      <c r="AV14" s="9"/>
      <c r="AW14" s="9"/>
      <c r="AX14" s="9"/>
      <c r="AY14" s="21"/>
    </row>
    <row r="15" spans="1:51" ht="18" customHeight="1" thickBot="1">
      <c r="A15" s="55">
        <v>3</v>
      </c>
      <c r="B15" s="123" t="s">
        <v>80</v>
      </c>
      <c r="C15" s="69">
        <f>SUM(P15,W15,AD15,AK15,AR15,AY15)</f>
        <v>9</v>
      </c>
      <c r="D15" s="69">
        <f>SUM(E15:I15)</f>
        <v>135</v>
      </c>
      <c r="E15" s="72">
        <f t="shared" si="0"/>
        <v>0</v>
      </c>
      <c r="F15" s="73">
        <f t="shared" si="0"/>
        <v>0</v>
      </c>
      <c r="G15" s="70">
        <f t="shared" si="0"/>
        <v>0</v>
      </c>
      <c r="H15" s="70">
        <f t="shared" si="0"/>
        <v>135</v>
      </c>
      <c r="I15" s="70">
        <f t="shared" si="0"/>
        <v>0</v>
      </c>
      <c r="J15" s="12"/>
      <c r="K15" s="9"/>
      <c r="L15" s="9"/>
      <c r="M15" s="9">
        <v>30</v>
      </c>
      <c r="N15" s="11"/>
      <c r="O15" s="13" t="s">
        <v>51</v>
      </c>
      <c r="P15" s="5">
        <v>2</v>
      </c>
      <c r="Q15" s="10"/>
      <c r="R15" s="9"/>
      <c r="S15" s="9"/>
      <c r="T15" s="9">
        <v>30</v>
      </c>
      <c r="U15" s="11"/>
      <c r="V15" s="11" t="s">
        <v>51</v>
      </c>
      <c r="W15" s="21">
        <v>2</v>
      </c>
      <c r="X15" s="10"/>
      <c r="Y15" s="9"/>
      <c r="Z15" s="9"/>
      <c r="AA15" s="9">
        <v>30</v>
      </c>
      <c r="AB15" s="11"/>
      <c r="AC15" s="11" t="s">
        <v>51</v>
      </c>
      <c r="AD15" s="10">
        <v>2</v>
      </c>
      <c r="AE15" s="12"/>
      <c r="AF15" s="9"/>
      <c r="AG15" s="9"/>
      <c r="AH15" s="9">
        <v>15</v>
      </c>
      <c r="AI15" s="11"/>
      <c r="AJ15" s="11" t="s">
        <v>51</v>
      </c>
      <c r="AK15" s="8">
        <v>1</v>
      </c>
      <c r="AL15" s="10"/>
      <c r="AM15" s="9"/>
      <c r="AN15" s="9"/>
      <c r="AO15" s="9">
        <v>15</v>
      </c>
      <c r="AP15" s="11"/>
      <c r="AQ15" s="11" t="s">
        <v>51</v>
      </c>
      <c r="AR15" s="10">
        <v>1</v>
      </c>
      <c r="AS15" s="12"/>
      <c r="AT15" s="9"/>
      <c r="AU15" s="9"/>
      <c r="AV15" s="9">
        <v>15</v>
      </c>
      <c r="AW15" s="9"/>
      <c r="AX15" s="9" t="s">
        <v>51</v>
      </c>
      <c r="AY15" s="21">
        <v>1</v>
      </c>
    </row>
    <row r="16" spans="1:51" ht="18" customHeight="1" thickBot="1">
      <c r="A16" s="55">
        <v>4</v>
      </c>
      <c r="B16" s="123" t="s">
        <v>82</v>
      </c>
      <c r="C16" s="69">
        <f>SUM(P16,W16,AD16,AK16,AR16,AY16)</f>
        <v>9</v>
      </c>
      <c r="D16" s="69">
        <f>SUM(E16:I16)</f>
        <v>135</v>
      </c>
      <c r="E16" s="72">
        <f t="shared" si="0"/>
        <v>0</v>
      </c>
      <c r="F16" s="73">
        <f t="shared" si="0"/>
        <v>0</v>
      </c>
      <c r="G16" s="70">
        <f t="shared" si="0"/>
        <v>0</v>
      </c>
      <c r="H16" s="70">
        <f t="shared" si="0"/>
        <v>135</v>
      </c>
      <c r="I16" s="70">
        <f t="shared" si="0"/>
        <v>0</v>
      </c>
      <c r="J16" s="12"/>
      <c r="K16" s="9"/>
      <c r="L16" s="9"/>
      <c r="M16" s="9">
        <v>30</v>
      </c>
      <c r="N16" s="11"/>
      <c r="O16" s="13" t="s">
        <v>51</v>
      </c>
      <c r="P16" s="5">
        <v>2</v>
      </c>
      <c r="Q16" s="10"/>
      <c r="R16" s="9"/>
      <c r="S16" s="9"/>
      <c r="T16" s="9">
        <v>30</v>
      </c>
      <c r="U16" s="11"/>
      <c r="V16" s="11" t="s">
        <v>51</v>
      </c>
      <c r="W16" s="21">
        <v>2</v>
      </c>
      <c r="X16" s="10"/>
      <c r="Y16" s="9"/>
      <c r="Z16" s="9"/>
      <c r="AA16" s="9">
        <v>30</v>
      </c>
      <c r="AB16" s="11"/>
      <c r="AC16" s="11" t="s">
        <v>51</v>
      </c>
      <c r="AD16" s="10">
        <v>2</v>
      </c>
      <c r="AE16" s="12"/>
      <c r="AF16" s="9"/>
      <c r="AG16" s="9"/>
      <c r="AH16" s="9">
        <v>15</v>
      </c>
      <c r="AI16" s="11"/>
      <c r="AJ16" s="11" t="s">
        <v>51</v>
      </c>
      <c r="AK16" s="8">
        <v>1</v>
      </c>
      <c r="AL16" s="10"/>
      <c r="AM16" s="9"/>
      <c r="AN16" s="9"/>
      <c r="AO16" s="9">
        <v>15</v>
      </c>
      <c r="AP16" s="11"/>
      <c r="AQ16" s="11" t="s">
        <v>51</v>
      </c>
      <c r="AR16" s="10">
        <v>1</v>
      </c>
      <c r="AS16" s="12"/>
      <c r="AT16" s="9"/>
      <c r="AU16" s="9"/>
      <c r="AV16" s="9">
        <v>15</v>
      </c>
      <c r="AW16" s="9"/>
      <c r="AX16" s="9" t="s">
        <v>51</v>
      </c>
      <c r="AY16" s="21">
        <v>1</v>
      </c>
    </row>
    <row r="17" spans="1:51" ht="18" customHeight="1" thickBot="1">
      <c r="A17" s="55">
        <v>5</v>
      </c>
      <c r="B17" s="123" t="s">
        <v>81</v>
      </c>
      <c r="C17" s="69">
        <f>SUM(P17,W17,AD17,AK17,AR17,AY17)</f>
        <v>15</v>
      </c>
      <c r="D17" s="69">
        <f>SUM(E17:I17)</f>
        <v>180</v>
      </c>
      <c r="E17" s="72">
        <f t="shared" si="0"/>
        <v>0</v>
      </c>
      <c r="F17" s="73">
        <f t="shared" si="0"/>
        <v>0</v>
      </c>
      <c r="G17" s="70">
        <f t="shared" si="0"/>
        <v>0</v>
      </c>
      <c r="H17" s="70">
        <f t="shared" si="0"/>
        <v>180</v>
      </c>
      <c r="I17" s="70">
        <f t="shared" si="0"/>
        <v>0</v>
      </c>
      <c r="J17" s="12"/>
      <c r="K17" s="9"/>
      <c r="L17" s="9"/>
      <c r="M17" s="9">
        <v>30</v>
      </c>
      <c r="N17" s="11"/>
      <c r="O17" s="13" t="s">
        <v>51</v>
      </c>
      <c r="P17" s="5">
        <v>2</v>
      </c>
      <c r="Q17" s="10"/>
      <c r="R17" s="9"/>
      <c r="S17" s="9"/>
      <c r="T17" s="9">
        <v>30</v>
      </c>
      <c r="U17" s="11"/>
      <c r="V17" s="11" t="s">
        <v>35</v>
      </c>
      <c r="W17" s="21">
        <v>3</v>
      </c>
      <c r="X17" s="10"/>
      <c r="Y17" s="9"/>
      <c r="Z17" s="9"/>
      <c r="AA17" s="9">
        <v>30</v>
      </c>
      <c r="AB17" s="11"/>
      <c r="AC17" s="11" t="s">
        <v>51</v>
      </c>
      <c r="AD17" s="10">
        <v>2</v>
      </c>
      <c r="AE17" s="12"/>
      <c r="AF17" s="9"/>
      <c r="AG17" s="9"/>
      <c r="AH17" s="9">
        <v>30</v>
      </c>
      <c r="AI17" s="11"/>
      <c r="AJ17" s="11" t="s">
        <v>35</v>
      </c>
      <c r="AK17" s="8">
        <v>3</v>
      </c>
      <c r="AL17" s="10"/>
      <c r="AM17" s="9"/>
      <c r="AN17" s="9"/>
      <c r="AO17" s="9">
        <v>30</v>
      </c>
      <c r="AP17" s="11"/>
      <c r="AQ17" s="11" t="s">
        <v>51</v>
      </c>
      <c r="AR17" s="10">
        <v>2</v>
      </c>
      <c r="AS17" s="12"/>
      <c r="AT17" s="9"/>
      <c r="AU17" s="9"/>
      <c r="AV17" s="9">
        <v>30</v>
      </c>
      <c r="AW17" s="9"/>
      <c r="AX17" s="9" t="s">
        <v>35</v>
      </c>
      <c r="AY17" s="21">
        <v>3</v>
      </c>
    </row>
    <row r="18" spans="1:51" ht="18" customHeight="1">
      <c r="A18" s="127"/>
      <c r="B18" s="128" t="s">
        <v>34</v>
      </c>
      <c r="C18" s="128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30"/>
    </row>
    <row r="19" spans="1:51" ht="18" customHeight="1">
      <c r="A19" s="55">
        <v>6</v>
      </c>
      <c r="B19" s="38" t="s">
        <v>36</v>
      </c>
      <c r="C19" s="69">
        <f>SUM(P19,W19,AD19,AK19,AR19,AY19)</f>
        <v>3</v>
      </c>
      <c r="D19" s="69">
        <f>SUM(E19:I19)</f>
        <v>30</v>
      </c>
      <c r="E19" s="72">
        <f aca="true" t="shared" si="1" ref="E19:I23">SUM(J19,Q19,X19,AE19,AL19,AS19)</f>
        <v>30</v>
      </c>
      <c r="F19" s="73">
        <f t="shared" si="1"/>
        <v>0</v>
      </c>
      <c r="G19" s="70">
        <f t="shared" si="1"/>
        <v>0</v>
      </c>
      <c r="H19" s="70">
        <f t="shared" si="1"/>
        <v>0</v>
      </c>
      <c r="I19" s="70">
        <f t="shared" si="1"/>
        <v>0</v>
      </c>
      <c r="J19" s="12">
        <v>30</v>
      </c>
      <c r="K19" s="9"/>
      <c r="L19" s="9"/>
      <c r="M19" s="9"/>
      <c r="N19" s="9"/>
      <c r="O19" s="11" t="s">
        <v>35</v>
      </c>
      <c r="P19" s="6">
        <v>3</v>
      </c>
      <c r="Q19" s="12"/>
      <c r="R19" s="11"/>
      <c r="S19" s="11"/>
      <c r="T19" s="11"/>
      <c r="U19" s="11"/>
      <c r="V19" s="13"/>
      <c r="W19" s="8"/>
      <c r="X19" s="10"/>
      <c r="Y19" s="9"/>
      <c r="Z19" s="9"/>
      <c r="AA19" s="9"/>
      <c r="AB19" s="11"/>
      <c r="AC19" s="11"/>
      <c r="AD19" s="10"/>
      <c r="AE19" s="12"/>
      <c r="AF19" s="9"/>
      <c r="AG19" s="9"/>
      <c r="AH19" s="9"/>
      <c r="AI19" s="11"/>
      <c r="AJ19" s="13"/>
      <c r="AK19" s="21"/>
      <c r="AL19" s="10"/>
      <c r="AM19" s="9"/>
      <c r="AN19" s="9"/>
      <c r="AO19" s="9"/>
      <c r="AP19" s="11"/>
      <c r="AQ19" s="11"/>
      <c r="AR19" s="10"/>
      <c r="AS19" s="12"/>
      <c r="AT19" s="9"/>
      <c r="AU19" s="9"/>
      <c r="AV19" s="9"/>
      <c r="AW19" s="9"/>
      <c r="AX19" s="9"/>
      <c r="AY19" s="21"/>
    </row>
    <row r="20" spans="1:51" ht="18" customHeight="1">
      <c r="A20" s="55">
        <v>7</v>
      </c>
      <c r="B20" s="38" t="s">
        <v>83</v>
      </c>
      <c r="C20" s="69">
        <f>SUM(P20,W20,AD20,AK20,AR20,AY20)</f>
        <v>3</v>
      </c>
      <c r="D20" s="69">
        <f>SUM(E20:I20)</f>
        <v>30</v>
      </c>
      <c r="E20" s="72">
        <f t="shared" si="1"/>
        <v>0</v>
      </c>
      <c r="F20" s="73">
        <f t="shared" si="1"/>
        <v>0</v>
      </c>
      <c r="G20" s="70">
        <f t="shared" si="1"/>
        <v>0</v>
      </c>
      <c r="H20" s="70">
        <f t="shared" si="1"/>
        <v>30</v>
      </c>
      <c r="I20" s="70">
        <f t="shared" si="1"/>
        <v>0</v>
      </c>
      <c r="J20" s="12"/>
      <c r="K20" s="9"/>
      <c r="L20" s="9"/>
      <c r="M20" s="9"/>
      <c r="N20" s="9"/>
      <c r="O20" s="11"/>
      <c r="P20" s="6"/>
      <c r="Q20" s="12"/>
      <c r="R20" s="6"/>
      <c r="S20" s="6"/>
      <c r="T20" s="6">
        <v>15</v>
      </c>
      <c r="U20" s="6"/>
      <c r="V20" s="3" t="s">
        <v>51</v>
      </c>
      <c r="W20" s="8">
        <v>1</v>
      </c>
      <c r="X20" s="10"/>
      <c r="Y20" s="9"/>
      <c r="Z20" s="9"/>
      <c r="AA20" s="9">
        <v>15</v>
      </c>
      <c r="AB20" s="11"/>
      <c r="AC20" s="11" t="s">
        <v>35</v>
      </c>
      <c r="AD20" s="10">
        <v>2</v>
      </c>
      <c r="AE20" s="12"/>
      <c r="AF20" s="9"/>
      <c r="AG20" s="9"/>
      <c r="AH20" s="9"/>
      <c r="AI20" s="11"/>
      <c r="AJ20" s="13"/>
      <c r="AK20" s="21"/>
      <c r="AL20" s="10"/>
      <c r="AM20" s="9"/>
      <c r="AN20" s="9"/>
      <c r="AO20" s="9"/>
      <c r="AP20" s="11"/>
      <c r="AQ20" s="11"/>
      <c r="AR20" s="10"/>
      <c r="AS20" s="12"/>
      <c r="AT20" s="9"/>
      <c r="AU20" s="9"/>
      <c r="AV20" s="9"/>
      <c r="AW20" s="9"/>
      <c r="AX20" s="9"/>
      <c r="AY20" s="21"/>
    </row>
    <row r="21" spans="1:51" ht="18" customHeight="1">
      <c r="A21" s="55">
        <v>8</v>
      </c>
      <c r="B21" s="38" t="s">
        <v>84</v>
      </c>
      <c r="C21" s="69">
        <f>SUM(P21,W21,AD21,AK21,AR21,AY21)</f>
        <v>2</v>
      </c>
      <c r="D21" s="69">
        <f>SUM(E21:I21)</f>
        <v>30</v>
      </c>
      <c r="E21" s="72">
        <f t="shared" si="1"/>
        <v>0</v>
      </c>
      <c r="F21" s="73">
        <f t="shared" si="1"/>
        <v>0</v>
      </c>
      <c r="G21" s="70">
        <f t="shared" si="1"/>
        <v>0</v>
      </c>
      <c r="H21" s="70">
        <f t="shared" si="1"/>
        <v>30</v>
      </c>
      <c r="I21" s="70">
        <f t="shared" si="1"/>
        <v>0</v>
      </c>
      <c r="J21" s="12"/>
      <c r="K21" s="9"/>
      <c r="L21" s="9"/>
      <c r="M21" s="9"/>
      <c r="N21" s="11"/>
      <c r="O21" s="13"/>
      <c r="P21" s="6"/>
      <c r="Q21" s="12"/>
      <c r="R21" s="9"/>
      <c r="S21" s="9"/>
      <c r="T21" s="9"/>
      <c r="U21" s="11"/>
      <c r="V21" s="11"/>
      <c r="W21" s="8"/>
      <c r="X21" s="10"/>
      <c r="Y21" s="9"/>
      <c r="Z21" s="9"/>
      <c r="AA21" s="9"/>
      <c r="AB21" s="11"/>
      <c r="AC21" s="11"/>
      <c r="AD21" s="10"/>
      <c r="AE21" s="12"/>
      <c r="AF21" s="9"/>
      <c r="AG21" s="9"/>
      <c r="AH21" s="9">
        <v>30</v>
      </c>
      <c r="AI21" s="11"/>
      <c r="AJ21" s="11" t="s">
        <v>35</v>
      </c>
      <c r="AK21" s="8">
        <v>2</v>
      </c>
      <c r="AL21" s="10"/>
      <c r="AM21" s="9"/>
      <c r="AN21" s="9"/>
      <c r="AO21" s="9"/>
      <c r="AP21" s="11"/>
      <c r="AQ21" s="11"/>
      <c r="AR21" s="10"/>
      <c r="AS21" s="12"/>
      <c r="AT21" s="9"/>
      <c r="AU21" s="9"/>
      <c r="AV21" s="9"/>
      <c r="AW21" s="9"/>
      <c r="AX21" s="9"/>
      <c r="AY21" s="21"/>
    </row>
    <row r="22" spans="1:51" ht="18" customHeight="1">
      <c r="A22" s="55">
        <v>9</v>
      </c>
      <c r="B22" s="38" t="s">
        <v>38</v>
      </c>
      <c r="C22" s="69">
        <f>SUM(P22,W22,AD22,AK22,AR22,AY22)</f>
        <v>3</v>
      </c>
      <c r="D22" s="69">
        <f>SUM(E22:I22)</f>
        <v>30</v>
      </c>
      <c r="E22" s="72">
        <f t="shared" si="1"/>
        <v>0</v>
      </c>
      <c r="F22" s="73">
        <f t="shared" si="1"/>
        <v>0</v>
      </c>
      <c r="G22" s="70">
        <f t="shared" si="1"/>
        <v>0</v>
      </c>
      <c r="H22" s="70">
        <f t="shared" si="1"/>
        <v>30</v>
      </c>
      <c r="I22" s="70">
        <f t="shared" si="1"/>
        <v>0</v>
      </c>
      <c r="J22" s="12"/>
      <c r="K22" s="9"/>
      <c r="L22" s="9"/>
      <c r="M22" s="9"/>
      <c r="N22" s="9"/>
      <c r="O22" s="11"/>
      <c r="P22" s="6"/>
      <c r="Q22" s="12"/>
      <c r="R22" s="6"/>
      <c r="S22" s="6"/>
      <c r="T22" s="6"/>
      <c r="U22" s="6"/>
      <c r="V22" s="3"/>
      <c r="W22" s="8"/>
      <c r="X22" s="10"/>
      <c r="Y22" s="9"/>
      <c r="Z22" s="9"/>
      <c r="AA22" s="9"/>
      <c r="AB22" s="11"/>
      <c r="AC22" s="11"/>
      <c r="AD22" s="10"/>
      <c r="AE22" s="12"/>
      <c r="AF22" s="9"/>
      <c r="AG22" s="9"/>
      <c r="AH22" s="9"/>
      <c r="AI22" s="11"/>
      <c r="AJ22" s="13"/>
      <c r="AK22" s="21"/>
      <c r="AL22" s="10"/>
      <c r="AM22" s="9"/>
      <c r="AN22" s="9"/>
      <c r="AO22" s="9"/>
      <c r="AP22" s="11"/>
      <c r="AQ22" s="11"/>
      <c r="AR22" s="10"/>
      <c r="AS22" s="12"/>
      <c r="AT22" s="9"/>
      <c r="AU22" s="9"/>
      <c r="AV22" s="9">
        <v>30</v>
      </c>
      <c r="AW22" s="9"/>
      <c r="AX22" s="9" t="s">
        <v>51</v>
      </c>
      <c r="AY22" s="21">
        <v>3</v>
      </c>
    </row>
    <row r="23" spans="1:51" ht="18" customHeight="1">
      <c r="A23" s="55">
        <v>10</v>
      </c>
      <c r="B23" s="38" t="s">
        <v>43</v>
      </c>
      <c r="C23" s="69">
        <f>SUM(P23,W23,AD23,AK23,AR23,AY23)</f>
        <v>1</v>
      </c>
      <c r="D23" s="69">
        <f>SUM(E23:I23)</f>
        <v>15</v>
      </c>
      <c r="E23" s="72">
        <f t="shared" si="1"/>
        <v>15</v>
      </c>
      <c r="F23" s="73">
        <f t="shared" si="1"/>
        <v>0</v>
      </c>
      <c r="G23" s="70">
        <f t="shared" si="1"/>
        <v>0</v>
      </c>
      <c r="H23" s="70">
        <f t="shared" si="1"/>
        <v>0</v>
      </c>
      <c r="I23" s="70">
        <f t="shared" si="1"/>
        <v>0</v>
      </c>
      <c r="J23" s="12"/>
      <c r="K23" s="9"/>
      <c r="L23" s="9"/>
      <c r="M23" s="9"/>
      <c r="N23" s="11"/>
      <c r="O23" s="13"/>
      <c r="P23" s="8"/>
      <c r="Q23" s="12"/>
      <c r="R23" s="9"/>
      <c r="S23" s="9"/>
      <c r="T23" s="9"/>
      <c r="U23" s="11"/>
      <c r="V23" s="11"/>
      <c r="W23" s="8"/>
      <c r="X23" s="10">
        <v>15</v>
      </c>
      <c r="Y23" s="9"/>
      <c r="Z23" s="9"/>
      <c r="AA23" s="9"/>
      <c r="AB23" s="11"/>
      <c r="AC23" s="11" t="s">
        <v>51</v>
      </c>
      <c r="AD23" s="10">
        <v>1</v>
      </c>
      <c r="AE23" s="12"/>
      <c r="AF23" s="9"/>
      <c r="AG23" s="9"/>
      <c r="AH23" s="9"/>
      <c r="AI23" s="11"/>
      <c r="AJ23" s="11"/>
      <c r="AK23" s="8"/>
      <c r="AL23" s="10"/>
      <c r="AM23" s="9"/>
      <c r="AN23" s="9"/>
      <c r="AO23" s="9"/>
      <c r="AP23" s="11"/>
      <c r="AQ23" s="11"/>
      <c r="AR23" s="10"/>
      <c r="AS23" s="12"/>
      <c r="AT23" s="9"/>
      <c r="AU23" s="9"/>
      <c r="AV23" s="9"/>
      <c r="AW23" s="9"/>
      <c r="AX23" s="9"/>
      <c r="AY23" s="21"/>
    </row>
    <row r="24" spans="1:51" ht="18" customHeight="1">
      <c r="A24" s="127"/>
      <c r="B24" s="128" t="s">
        <v>39</v>
      </c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30"/>
    </row>
    <row r="25" spans="1:51" ht="18" customHeight="1">
      <c r="A25" s="99">
        <v>11</v>
      </c>
      <c r="B25" s="100" t="s">
        <v>40</v>
      </c>
      <c r="C25" s="74">
        <f aca="true" t="shared" si="2" ref="C25:C30">SUM(P25,W25,AD25,AK25,AR25,AY25)</f>
        <v>1</v>
      </c>
      <c r="D25" s="74">
        <f aca="true" t="shared" si="3" ref="D25:D30">SUM(E25:I25)</f>
        <v>15</v>
      </c>
      <c r="E25" s="75">
        <f aca="true" t="shared" si="4" ref="E25:I30">SUM(J25,Q25,X25,AE25,AL25,AS25)</f>
        <v>15</v>
      </c>
      <c r="F25" s="76">
        <f t="shared" si="4"/>
        <v>0</v>
      </c>
      <c r="G25" s="77">
        <f t="shared" si="4"/>
        <v>0</v>
      </c>
      <c r="H25" s="77">
        <f t="shared" si="4"/>
        <v>0</v>
      </c>
      <c r="I25" s="77">
        <f t="shared" si="4"/>
        <v>0</v>
      </c>
      <c r="J25" s="28">
        <v>15</v>
      </c>
      <c r="K25" s="31"/>
      <c r="L25" s="31"/>
      <c r="M25" s="31"/>
      <c r="N25" s="26"/>
      <c r="O25" s="29" t="s">
        <v>51</v>
      </c>
      <c r="P25" s="24">
        <v>1</v>
      </c>
      <c r="Q25" s="28"/>
      <c r="R25" s="31"/>
      <c r="S25" s="31"/>
      <c r="T25" s="31"/>
      <c r="U25" s="27"/>
      <c r="V25" s="32"/>
      <c r="W25" s="30"/>
      <c r="X25" s="24"/>
      <c r="Y25" s="31"/>
      <c r="Z25" s="31"/>
      <c r="AA25" s="31"/>
      <c r="AB25" s="27"/>
      <c r="AC25" s="27"/>
      <c r="AD25" s="24"/>
      <c r="AE25" s="28"/>
      <c r="AF25" s="31"/>
      <c r="AG25" s="31"/>
      <c r="AH25" s="31"/>
      <c r="AI25" s="27"/>
      <c r="AJ25" s="32"/>
      <c r="AK25" s="30"/>
      <c r="AL25" s="24"/>
      <c r="AM25" s="31"/>
      <c r="AN25" s="31"/>
      <c r="AO25" s="31"/>
      <c r="AP25" s="27"/>
      <c r="AQ25" s="27"/>
      <c r="AR25" s="24"/>
      <c r="AS25" s="28"/>
      <c r="AT25" s="31"/>
      <c r="AU25" s="31"/>
      <c r="AV25" s="31"/>
      <c r="AW25" s="31"/>
      <c r="AX25" s="31"/>
      <c r="AY25" s="23"/>
    </row>
    <row r="26" spans="1:51" ht="18" customHeight="1">
      <c r="A26" s="29">
        <v>12</v>
      </c>
      <c r="B26" s="100" t="s">
        <v>75</v>
      </c>
      <c r="C26" s="74">
        <f t="shared" si="2"/>
        <v>3</v>
      </c>
      <c r="D26" s="74">
        <f t="shared" si="3"/>
        <v>30</v>
      </c>
      <c r="E26" s="75">
        <f t="shared" si="4"/>
        <v>15</v>
      </c>
      <c r="F26" s="76">
        <f t="shared" si="4"/>
        <v>0</v>
      </c>
      <c r="G26" s="77">
        <f t="shared" si="4"/>
        <v>0</v>
      </c>
      <c r="H26" s="77">
        <f t="shared" si="4"/>
        <v>15</v>
      </c>
      <c r="I26" s="77">
        <f t="shared" si="4"/>
        <v>0</v>
      </c>
      <c r="J26" s="22"/>
      <c r="K26" s="4"/>
      <c r="L26" s="4"/>
      <c r="M26" s="4"/>
      <c r="N26" s="4"/>
      <c r="O26" s="3"/>
      <c r="P26" s="7"/>
      <c r="Q26" s="22"/>
      <c r="R26" s="6"/>
      <c r="S26" s="6"/>
      <c r="T26" s="6"/>
      <c r="U26" s="6"/>
      <c r="V26" s="3"/>
      <c r="W26" s="2"/>
      <c r="X26" s="22">
        <v>15</v>
      </c>
      <c r="Y26" s="6"/>
      <c r="Z26" s="6"/>
      <c r="AA26" s="6">
        <v>15</v>
      </c>
      <c r="AB26" s="6"/>
      <c r="AC26" s="3" t="s">
        <v>35</v>
      </c>
      <c r="AD26" s="2">
        <v>3</v>
      </c>
      <c r="AE26" s="22"/>
      <c r="AF26" s="4"/>
      <c r="AG26" s="4"/>
      <c r="AH26" s="4"/>
      <c r="AI26" s="6"/>
      <c r="AJ26" s="3"/>
      <c r="AK26" s="2"/>
      <c r="AL26" s="7"/>
      <c r="AM26" s="4"/>
      <c r="AN26" s="4"/>
      <c r="AO26" s="4"/>
      <c r="AP26" s="6"/>
      <c r="AQ26" s="6"/>
      <c r="AR26" s="7"/>
      <c r="AS26" s="22"/>
      <c r="AT26" s="4"/>
      <c r="AU26" s="4"/>
      <c r="AV26" s="4"/>
      <c r="AW26" s="4"/>
      <c r="AX26" s="4"/>
      <c r="AY26" s="5"/>
    </row>
    <row r="27" spans="1:51" ht="18" customHeight="1">
      <c r="A27" s="29">
        <v>13</v>
      </c>
      <c r="B27" s="100" t="s">
        <v>76</v>
      </c>
      <c r="C27" s="74">
        <f t="shared" si="2"/>
        <v>5</v>
      </c>
      <c r="D27" s="74">
        <f t="shared" si="3"/>
        <v>60</v>
      </c>
      <c r="E27" s="75">
        <f t="shared" si="4"/>
        <v>30</v>
      </c>
      <c r="F27" s="76">
        <f t="shared" si="4"/>
        <v>0</v>
      </c>
      <c r="G27" s="77">
        <f t="shared" si="4"/>
        <v>0</v>
      </c>
      <c r="H27" s="77">
        <f t="shared" si="4"/>
        <v>30</v>
      </c>
      <c r="I27" s="77">
        <f t="shared" si="4"/>
        <v>0</v>
      </c>
      <c r="J27" s="22"/>
      <c r="K27" s="4"/>
      <c r="L27" s="4"/>
      <c r="M27" s="4"/>
      <c r="N27" s="4"/>
      <c r="O27" s="3"/>
      <c r="P27" s="7"/>
      <c r="Q27" s="22"/>
      <c r="R27" s="6"/>
      <c r="S27" s="6"/>
      <c r="T27" s="6"/>
      <c r="U27" s="6"/>
      <c r="V27" s="3"/>
      <c r="W27" s="2"/>
      <c r="X27" s="7">
        <v>15</v>
      </c>
      <c r="Y27" s="4"/>
      <c r="Z27" s="4"/>
      <c r="AA27" s="4">
        <v>15</v>
      </c>
      <c r="AB27" s="6"/>
      <c r="AC27" s="6" t="s">
        <v>51</v>
      </c>
      <c r="AD27" s="7">
        <v>2</v>
      </c>
      <c r="AE27" s="22">
        <v>15</v>
      </c>
      <c r="AF27" s="4"/>
      <c r="AG27" s="4"/>
      <c r="AH27" s="4">
        <v>15</v>
      </c>
      <c r="AI27" s="6"/>
      <c r="AJ27" s="3" t="s">
        <v>35</v>
      </c>
      <c r="AK27" s="5">
        <v>3</v>
      </c>
      <c r="AL27" s="7"/>
      <c r="AM27" s="4"/>
      <c r="AN27" s="4"/>
      <c r="AO27" s="4"/>
      <c r="AP27" s="6"/>
      <c r="AQ27" s="6"/>
      <c r="AR27" s="7"/>
      <c r="AS27" s="22"/>
      <c r="AT27" s="4"/>
      <c r="AU27" s="4"/>
      <c r="AV27" s="4"/>
      <c r="AW27" s="4"/>
      <c r="AX27" s="4"/>
      <c r="AY27" s="5"/>
    </row>
    <row r="28" spans="1:51" ht="18" customHeight="1">
      <c r="A28" s="6">
        <v>14</v>
      </c>
      <c r="B28" s="38" t="s">
        <v>77</v>
      </c>
      <c r="C28" s="69">
        <f t="shared" si="2"/>
        <v>3</v>
      </c>
      <c r="D28" s="69">
        <f t="shared" si="3"/>
        <v>30</v>
      </c>
      <c r="E28" s="101">
        <f t="shared" si="4"/>
        <v>15</v>
      </c>
      <c r="F28" s="70">
        <f t="shared" si="4"/>
        <v>0</v>
      </c>
      <c r="G28" s="70">
        <f t="shared" si="4"/>
        <v>0</v>
      </c>
      <c r="H28" s="70">
        <f t="shared" si="4"/>
        <v>15</v>
      </c>
      <c r="I28" s="70">
        <f t="shared" si="4"/>
        <v>0</v>
      </c>
      <c r="J28" s="22"/>
      <c r="K28" s="4"/>
      <c r="L28" s="4"/>
      <c r="M28" s="4"/>
      <c r="N28" s="4"/>
      <c r="O28" s="6"/>
      <c r="P28" s="7"/>
      <c r="Q28" s="22"/>
      <c r="R28" s="6"/>
      <c r="S28" s="6"/>
      <c r="T28" s="6"/>
      <c r="U28" s="6"/>
      <c r="V28" s="3"/>
      <c r="W28" s="2"/>
      <c r="X28" s="7"/>
      <c r="Y28" s="4"/>
      <c r="Z28" s="4"/>
      <c r="AA28" s="4"/>
      <c r="AB28" s="6"/>
      <c r="AC28" s="6"/>
      <c r="AD28" s="7"/>
      <c r="AE28" s="22"/>
      <c r="AF28" s="4"/>
      <c r="AG28" s="4"/>
      <c r="AH28" s="4"/>
      <c r="AI28" s="6"/>
      <c r="AJ28" s="3"/>
      <c r="AK28" s="5"/>
      <c r="AL28" s="7">
        <v>15</v>
      </c>
      <c r="AM28" s="4"/>
      <c r="AN28" s="4"/>
      <c r="AO28" s="4">
        <v>15</v>
      </c>
      <c r="AP28" s="6"/>
      <c r="AQ28" s="6" t="s">
        <v>35</v>
      </c>
      <c r="AR28" s="7">
        <v>3</v>
      </c>
      <c r="AS28" s="22"/>
      <c r="AT28" s="4"/>
      <c r="AU28" s="4"/>
      <c r="AV28" s="4"/>
      <c r="AW28" s="4"/>
      <c r="AX28" s="4"/>
      <c r="AY28" s="5"/>
    </row>
    <row r="29" spans="1:51" ht="18" customHeight="1">
      <c r="A29" s="6">
        <v>15</v>
      </c>
      <c r="B29" s="38" t="s">
        <v>42</v>
      </c>
      <c r="C29" s="69">
        <f t="shared" si="2"/>
        <v>4</v>
      </c>
      <c r="D29" s="69">
        <f t="shared" si="3"/>
        <v>60</v>
      </c>
      <c r="E29" s="72">
        <f t="shared" si="4"/>
        <v>0</v>
      </c>
      <c r="F29" s="73">
        <f t="shared" si="4"/>
        <v>0</v>
      </c>
      <c r="G29" s="70">
        <f t="shared" si="4"/>
        <v>0</v>
      </c>
      <c r="H29" s="70">
        <f t="shared" si="4"/>
        <v>60</v>
      </c>
      <c r="I29" s="70">
        <f t="shared" si="4"/>
        <v>0</v>
      </c>
      <c r="J29" s="12"/>
      <c r="K29" s="9"/>
      <c r="L29" s="9"/>
      <c r="M29" s="9"/>
      <c r="N29" s="9"/>
      <c r="O29" s="11"/>
      <c r="P29" s="10"/>
      <c r="Q29" s="12"/>
      <c r="R29" s="6"/>
      <c r="S29" s="4"/>
      <c r="T29" s="4"/>
      <c r="U29" s="6"/>
      <c r="V29" s="3"/>
      <c r="W29" s="8"/>
      <c r="X29" s="10"/>
      <c r="Y29" s="9"/>
      <c r="Z29" s="9"/>
      <c r="AA29" s="9"/>
      <c r="AB29" s="11"/>
      <c r="AC29" s="11"/>
      <c r="AD29" s="10"/>
      <c r="AE29" s="12"/>
      <c r="AF29" s="9"/>
      <c r="AG29" s="9"/>
      <c r="AH29" s="9">
        <v>30</v>
      </c>
      <c r="AI29" s="11"/>
      <c r="AJ29" s="13" t="s">
        <v>51</v>
      </c>
      <c r="AK29" s="21">
        <v>2</v>
      </c>
      <c r="AL29" s="10"/>
      <c r="AM29" s="9"/>
      <c r="AN29" s="9"/>
      <c r="AO29" s="9">
        <v>30</v>
      </c>
      <c r="AP29" s="11"/>
      <c r="AQ29" s="11" t="s">
        <v>51</v>
      </c>
      <c r="AR29" s="10">
        <v>2</v>
      </c>
      <c r="AS29" s="12"/>
      <c r="AT29" s="9"/>
      <c r="AU29" s="9"/>
      <c r="AV29" s="9"/>
      <c r="AW29" s="9"/>
      <c r="AX29" s="9"/>
      <c r="AY29" s="21"/>
    </row>
    <row r="30" spans="1:51" ht="18" customHeight="1">
      <c r="A30" s="6">
        <v>16</v>
      </c>
      <c r="B30" s="38" t="s">
        <v>41</v>
      </c>
      <c r="C30" s="69">
        <f t="shared" si="2"/>
        <v>2</v>
      </c>
      <c r="D30" s="69">
        <f t="shared" si="3"/>
        <v>30</v>
      </c>
      <c r="E30" s="72">
        <f t="shared" si="4"/>
        <v>0</v>
      </c>
      <c r="F30" s="73">
        <f t="shared" si="4"/>
        <v>0</v>
      </c>
      <c r="G30" s="70">
        <f t="shared" si="4"/>
        <v>0</v>
      </c>
      <c r="H30" s="70">
        <f t="shared" si="4"/>
        <v>30</v>
      </c>
      <c r="I30" s="70">
        <f t="shared" si="4"/>
        <v>0</v>
      </c>
      <c r="J30" s="12"/>
      <c r="K30" s="9"/>
      <c r="L30" s="9"/>
      <c r="M30" s="9"/>
      <c r="N30" s="9"/>
      <c r="O30" s="11"/>
      <c r="P30" s="10"/>
      <c r="Q30" s="12"/>
      <c r="R30" s="6"/>
      <c r="S30" s="4"/>
      <c r="T30" s="4"/>
      <c r="U30" s="6"/>
      <c r="V30" s="3"/>
      <c r="W30" s="8"/>
      <c r="X30" s="10"/>
      <c r="Y30" s="9"/>
      <c r="Z30" s="9"/>
      <c r="AA30" s="9"/>
      <c r="AB30" s="11"/>
      <c r="AC30" s="11"/>
      <c r="AD30" s="10"/>
      <c r="AE30" s="12"/>
      <c r="AF30" s="9"/>
      <c r="AG30" s="9"/>
      <c r="AH30" s="9"/>
      <c r="AI30" s="11"/>
      <c r="AJ30" s="13"/>
      <c r="AK30" s="21"/>
      <c r="AL30" s="10"/>
      <c r="AM30" s="9"/>
      <c r="AN30" s="9"/>
      <c r="AO30" s="9"/>
      <c r="AP30" s="11"/>
      <c r="AQ30" s="11"/>
      <c r="AR30" s="10"/>
      <c r="AS30" s="12"/>
      <c r="AT30" s="9"/>
      <c r="AU30" s="9"/>
      <c r="AV30" s="9">
        <v>30</v>
      </c>
      <c r="AW30" s="9"/>
      <c r="AX30" s="9" t="s">
        <v>51</v>
      </c>
      <c r="AY30" s="21">
        <v>2</v>
      </c>
    </row>
    <row r="31" spans="1:51" ht="18" customHeight="1">
      <c r="A31" s="127"/>
      <c r="B31" s="128" t="s">
        <v>44</v>
      </c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12"/>
      <c r="R31" s="112"/>
      <c r="S31" s="112"/>
      <c r="T31" s="112"/>
      <c r="U31" s="112"/>
      <c r="V31" s="112"/>
      <c r="W31" s="112"/>
      <c r="X31" s="129"/>
      <c r="Y31" s="129"/>
      <c r="Z31" s="129"/>
      <c r="AA31" s="129"/>
      <c r="AB31" s="129"/>
      <c r="AC31" s="129"/>
      <c r="AD31" s="129"/>
      <c r="AE31" s="112"/>
      <c r="AF31" s="112"/>
      <c r="AG31" s="112"/>
      <c r="AH31" s="112"/>
      <c r="AI31" s="112"/>
      <c r="AJ31" s="112"/>
      <c r="AK31" s="112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30"/>
    </row>
    <row r="32" spans="1:51" ht="18" customHeight="1">
      <c r="A32" s="6">
        <v>17</v>
      </c>
      <c r="B32" s="38" t="s">
        <v>85</v>
      </c>
      <c r="C32" s="69">
        <f aca="true" t="shared" si="5" ref="C32:C39">SUM(P32,W32,AD32,AK32,AR32,AY32)</f>
        <v>1</v>
      </c>
      <c r="D32" s="69">
        <f aca="true" t="shared" si="6" ref="D32:D39">SUM(E32:I32)</f>
        <v>15</v>
      </c>
      <c r="E32" s="72">
        <f aca="true" t="shared" si="7" ref="E32:I39">SUM(J32,Q32,X32,AE32,AL32,AS32)</f>
        <v>15</v>
      </c>
      <c r="F32" s="73">
        <f t="shared" si="7"/>
        <v>0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12">
        <v>15</v>
      </c>
      <c r="K32" s="9"/>
      <c r="L32" s="9"/>
      <c r="M32" s="9"/>
      <c r="N32" s="6"/>
      <c r="O32" s="13" t="s">
        <v>51</v>
      </c>
      <c r="P32" s="10">
        <v>1</v>
      </c>
      <c r="Q32" s="12"/>
      <c r="R32" s="11"/>
      <c r="S32" s="9"/>
      <c r="T32" s="9"/>
      <c r="U32" s="11"/>
      <c r="V32" s="13"/>
      <c r="W32" s="8"/>
      <c r="X32" s="10"/>
      <c r="Y32" s="9"/>
      <c r="Z32" s="9"/>
      <c r="AA32" s="9"/>
      <c r="AB32" s="11"/>
      <c r="AC32" s="11"/>
      <c r="AD32" s="10"/>
      <c r="AE32" s="12"/>
      <c r="AF32" s="9"/>
      <c r="AG32" s="9"/>
      <c r="AH32" s="9"/>
      <c r="AI32" s="11"/>
      <c r="AJ32" s="13"/>
      <c r="AK32" s="8"/>
      <c r="AL32" s="10"/>
      <c r="AM32" s="9"/>
      <c r="AN32" s="9"/>
      <c r="AO32" s="9"/>
      <c r="AP32" s="11"/>
      <c r="AQ32" s="11"/>
      <c r="AR32" s="10"/>
      <c r="AS32" s="12"/>
      <c r="AT32" s="9"/>
      <c r="AU32" s="9"/>
      <c r="AV32" s="9"/>
      <c r="AW32" s="9"/>
      <c r="AX32" s="9"/>
      <c r="AY32" s="21"/>
    </row>
    <row r="33" spans="1:51" ht="23.25" customHeight="1">
      <c r="A33" s="6">
        <v>18</v>
      </c>
      <c r="B33" s="38" t="s">
        <v>91</v>
      </c>
      <c r="C33" s="69">
        <f t="shared" si="5"/>
        <v>3</v>
      </c>
      <c r="D33" s="69">
        <f t="shared" si="6"/>
        <v>45</v>
      </c>
      <c r="E33" s="72">
        <f t="shared" si="7"/>
        <v>15</v>
      </c>
      <c r="F33" s="73">
        <f t="shared" si="7"/>
        <v>0</v>
      </c>
      <c r="G33" s="70">
        <f t="shared" si="7"/>
        <v>0</v>
      </c>
      <c r="H33" s="70">
        <f t="shared" si="7"/>
        <v>30</v>
      </c>
      <c r="I33" s="70">
        <f t="shared" si="7"/>
        <v>0</v>
      </c>
      <c r="J33" s="12"/>
      <c r="K33" s="9"/>
      <c r="L33" s="9"/>
      <c r="M33" s="9"/>
      <c r="N33" s="6"/>
      <c r="O33" s="13"/>
      <c r="P33" s="10"/>
      <c r="Q33" s="12">
        <v>15</v>
      </c>
      <c r="R33" s="11"/>
      <c r="S33" s="9"/>
      <c r="T33" s="9">
        <v>30</v>
      </c>
      <c r="U33" s="11"/>
      <c r="V33" s="13" t="s">
        <v>51</v>
      </c>
      <c r="W33" s="8">
        <v>3</v>
      </c>
      <c r="X33" s="10"/>
      <c r="Y33" s="9"/>
      <c r="Z33" s="9"/>
      <c r="AA33" s="9"/>
      <c r="AB33" s="11"/>
      <c r="AC33" s="11"/>
      <c r="AD33" s="10"/>
      <c r="AE33" s="12"/>
      <c r="AF33" s="9"/>
      <c r="AG33" s="9"/>
      <c r="AH33" s="9"/>
      <c r="AI33" s="11"/>
      <c r="AJ33" s="13"/>
      <c r="AK33" s="8"/>
      <c r="AL33" s="10"/>
      <c r="AM33" s="9"/>
      <c r="AN33" s="9"/>
      <c r="AO33" s="9"/>
      <c r="AP33" s="11"/>
      <c r="AQ33" s="11"/>
      <c r="AR33" s="10"/>
      <c r="AS33" s="12"/>
      <c r="AT33" s="9"/>
      <c r="AU33" s="9"/>
      <c r="AV33" s="9"/>
      <c r="AW33" s="9"/>
      <c r="AX33" s="9"/>
      <c r="AY33" s="21"/>
    </row>
    <row r="34" spans="1:51" ht="18" customHeight="1">
      <c r="A34" s="6">
        <v>19</v>
      </c>
      <c r="B34" s="38" t="s">
        <v>86</v>
      </c>
      <c r="C34" s="69">
        <f t="shared" si="5"/>
        <v>4</v>
      </c>
      <c r="D34" s="69">
        <f t="shared" si="6"/>
        <v>45</v>
      </c>
      <c r="E34" s="72">
        <f t="shared" si="7"/>
        <v>15</v>
      </c>
      <c r="F34" s="73">
        <f t="shared" si="7"/>
        <v>0</v>
      </c>
      <c r="G34" s="70">
        <f t="shared" si="7"/>
        <v>0</v>
      </c>
      <c r="H34" s="70">
        <f t="shared" si="7"/>
        <v>30</v>
      </c>
      <c r="I34" s="70">
        <f t="shared" si="7"/>
        <v>0</v>
      </c>
      <c r="J34" s="12"/>
      <c r="K34" s="9"/>
      <c r="L34" s="9"/>
      <c r="M34" s="9"/>
      <c r="N34" s="11"/>
      <c r="O34" s="13"/>
      <c r="P34" s="10"/>
      <c r="Q34" s="12"/>
      <c r="R34" s="11"/>
      <c r="S34" s="9"/>
      <c r="T34" s="9"/>
      <c r="U34" s="11"/>
      <c r="V34" s="13"/>
      <c r="W34" s="8"/>
      <c r="X34" s="10">
        <v>15</v>
      </c>
      <c r="Y34" s="9"/>
      <c r="Z34" s="9"/>
      <c r="AA34" s="9">
        <v>30</v>
      </c>
      <c r="AB34" s="11"/>
      <c r="AC34" s="11" t="s">
        <v>35</v>
      </c>
      <c r="AD34" s="10">
        <v>4</v>
      </c>
      <c r="AE34" s="12"/>
      <c r="AF34" s="9"/>
      <c r="AG34" s="9"/>
      <c r="AH34" s="9"/>
      <c r="AI34" s="11"/>
      <c r="AJ34" s="13"/>
      <c r="AK34" s="8"/>
      <c r="AL34" s="10"/>
      <c r="AM34" s="9"/>
      <c r="AN34" s="9"/>
      <c r="AO34" s="9"/>
      <c r="AP34" s="11"/>
      <c r="AQ34" s="11"/>
      <c r="AR34" s="10"/>
      <c r="AS34" s="12"/>
      <c r="AT34" s="9"/>
      <c r="AU34" s="9"/>
      <c r="AV34" s="9"/>
      <c r="AW34" s="9"/>
      <c r="AX34" s="9"/>
      <c r="AY34" s="21"/>
    </row>
    <row r="35" spans="1:51" ht="18" customHeight="1">
      <c r="A35" s="6">
        <v>20</v>
      </c>
      <c r="B35" s="38" t="s">
        <v>87</v>
      </c>
      <c r="C35" s="69">
        <f t="shared" si="5"/>
        <v>3</v>
      </c>
      <c r="D35" s="69">
        <f t="shared" si="6"/>
        <v>45</v>
      </c>
      <c r="E35" s="72">
        <f t="shared" si="7"/>
        <v>15</v>
      </c>
      <c r="F35" s="73">
        <f t="shared" si="7"/>
        <v>0</v>
      </c>
      <c r="G35" s="70">
        <f t="shared" si="7"/>
        <v>0</v>
      </c>
      <c r="H35" s="70">
        <f t="shared" si="7"/>
        <v>30</v>
      </c>
      <c r="I35" s="70">
        <f t="shared" si="7"/>
        <v>0</v>
      </c>
      <c r="J35" s="12"/>
      <c r="K35" s="9"/>
      <c r="L35" s="9"/>
      <c r="M35" s="9"/>
      <c r="N35" s="9"/>
      <c r="O35" s="11"/>
      <c r="P35" s="10"/>
      <c r="Q35" s="12"/>
      <c r="R35" s="6"/>
      <c r="S35" s="4"/>
      <c r="T35" s="9"/>
      <c r="U35" s="11"/>
      <c r="V35" s="13"/>
      <c r="W35" s="8"/>
      <c r="X35" s="10"/>
      <c r="Y35" s="9"/>
      <c r="Z35" s="9"/>
      <c r="AA35" s="9"/>
      <c r="AB35" s="11"/>
      <c r="AC35" s="11"/>
      <c r="AD35" s="10"/>
      <c r="AE35" s="12">
        <v>15</v>
      </c>
      <c r="AF35" s="9"/>
      <c r="AG35" s="9"/>
      <c r="AH35" s="9">
        <v>30</v>
      </c>
      <c r="AI35" s="11"/>
      <c r="AJ35" s="13" t="s">
        <v>35</v>
      </c>
      <c r="AK35" s="8">
        <v>3</v>
      </c>
      <c r="AL35" s="10"/>
      <c r="AM35" s="9"/>
      <c r="AN35" s="9"/>
      <c r="AO35" s="9"/>
      <c r="AP35" s="11"/>
      <c r="AQ35" s="11"/>
      <c r="AR35" s="10"/>
      <c r="AS35" s="12"/>
      <c r="AT35" s="9"/>
      <c r="AU35" s="9"/>
      <c r="AV35" s="9"/>
      <c r="AW35" s="9"/>
      <c r="AX35" s="9"/>
      <c r="AY35" s="21"/>
    </row>
    <row r="36" spans="1:51" ht="18" customHeight="1">
      <c r="A36" s="6">
        <v>21</v>
      </c>
      <c r="B36" s="38" t="s">
        <v>88</v>
      </c>
      <c r="C36" s="69">
        <f t="shared" si="5"/>
        <v>3</v>
      </c>
      <c r="D36" s="69">
        <f t="shared" si="6"/>
        <v>30</v>
      </c>
      <c r="E36" s="72">
        <f t="shared" si="7"/>
        <v>0</v>
      </c>
      <c r="F36" s="73">
        <f t="shared" si="7"/>
        <v>0</v>
      </c>
      <c r="G36" s="70">
        <f t="shared" si="7"/>
        <v>0</v>
      </c>
      <c r="H36" s="70">
        <f t="shared" si="7"/>
        <v>30</v>
      </c>
      <c r="I36" s="70">
        <f t="shared" si="7"/>
        <v>0</v>
      </c>
      <c r="J36" s="12"/>
      <c r="K36" s="9"/>
      <c r="L36" s="9"/>
      <c r="M36" s="9"/>
      <c r="N36" s="9"/>
      <c r="O36" s="11"/>
      <c r="P36" s="10"/>
      <c r="Q36" s="12"/>
      <c r="R36" s="6"/>
      <c r="S36" s="4"/>
      <c r="T36" s="9"/>
      <c r="U36" s="11"/>
      <c r="V36" s="13"/>
      <c r="W36" s="8"/>
      <c r="X36" s="10"/>
      <c r="Y36" s="9"/>
      <c r="Z36" s="9"/>
      <c r="AA36" s="9"/>
      <c r="AB36" s="11"/>
      <c r="AC36" s="11"/>
      <c r="AD36" s="10"/>
      <c r="AE36" s="12"/>
      <c r="AF36" s="9"/>
      <c r="AG36" s="9"/>
      <c r="AH36" s="9"/>
      <c r="AI36" s="11"/>
      <c r="AJ36" s="13"/>
      <c r="AK36" s="8"/>
      <c r="AL36" s="10"/>
      <c r="AM36" s="9"/>
      <c r="AN36" s="9"/>
      <c r="AO36" s="9">
        <v>30</v>
      </c>
      <c r="AP36" s="11"/>
      <c r="AQ36" s="11" t="s">
        <v>35</v>
      </c>
      <c r="AR36" s="10">
        <v>3</v>
      </c>
      <c r="AS36" s="12"/>
      <c r="AT36" s="9"/>
      <c r="AU36" s="9"/>
      <c r="AV36" s="9"/>
      <c r="AW36" s="9"/>
      <c r="AX36" s="9"/>
      <c r="AY36" s="21"/>
    </row>
    <row r="37" spans="1:51" ht="18" customHeight="1">
      <c r="A37" s="6">
        <v>22</v>
      </c>
      <c r="B37" s="38" t="s">
        <v>46</v>
      </c>
      <c r="C37" s="69">
        <f t="shared" si="5"/>
        <v>7</v>
      </c>
      <c r="D37" s="69">
        <f t="shared" si="6"/>
        <v>90</v>
      </c>
      <c r="E37" s="72">
        <f t="shared" si="7"/>
        <v>30</v>
      </c>
      <c r="F37" s="73">
        <f t="shared" si="7"/>
        <v>0</v>
      </c>
      <c r="G37" s="70">
        <f t="shared" si="7"/>
        <v>0</v>
      </c>
      <c r="H37" s="70">
        <f t="shared" si="7"/>
        <v>60</v>
      </c>
      <c r="I37" s="70">
        <f t="shared" si="7"/>
        <v>0</v>
      </c>
      <c r="J37" s="12"/>
      <c r="K37" s="9"/>
      <c r="L37" s="9"/>
      <c r="M37" s="9"/>
      <c r="N37" s="9"/>
      <c r="O37" s="11"/>
      <c r="P37" s="10"/>
      <c r="Q37" s="12"/>
      <c r="R37" s="6"/>
      <c r="S37" s="6"/>
      <c r="T37" s="6"/>
      <c r="U37" s="6"/>
      <c r="V37" s="3"/>
      <c r="W37" s="8"/>
      <c r="X37" s="10"/>
      <c r="Y37" s="9"/>
      <c r="Z37" s="9"/>
      <c r="AA37" s="9"/>
      <c r="AB37" s="11"/>
      <c r="AC37" s="11"/>
      <c r="AD37" s="10"/>
      <c r="AE37" s="12">
        <v>15</v>
      </c>
      <c r="AF37" s="9"/>
      <c r="AG37" s="9"/>
      <c r="AH37" s="9">
        <v>30</v>
      </c>
      <c r="AI37" s="11"/>
      <c r="AJ37" s="13" t="s">
        <v>51</v>
      </c>
      <c r="AK37" s="21">
        <v>3</v>
      </c>
      <c r="AL37" s="10">
        <v>15</v>
      </c>
      <c r="AM37" s="9"/>
      <c r="AN37" s="9"/>
      <c r="AO37" s="9">
        <v>30</v>
      </c>
      <c r="AP37" s="11"/>
      <c r="AQ37" s="11" t="s">
        <v>35</v>
      </c>
      <c r="AR37" s="10">
        <v>4</v>
      </c>
      <c r="AS37" s="12"/>
      <c r="AT37" s="9"/>
      <c r="AU37" s="9"/>
      <c r="AV37" s="9"/>
      <c r="AW37" s="9"/>
      <c r="AX37" s="9"/>
      <c r="AY37" s="21"/>
    </row>
    <row r="38" spans="1:51" ht="18" customHeight="1">
      <c r="A38" s="127"/>
      <c r="B38" s="128" t="s">
        <v>45</v>
      </c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9"/>
      <c r="AT38" s="129"/>
      <c r="AU38" s="129"/>
      <c r="AV38" s="129"/>
      <c r="AW38" s="129"/>
      <c r="AX38" s="129"/>
      <c r="AY38" s="130"/>
    </row>
    <row r="39" spans="1:51" ht="13.5">
      <c r="A39" s="6">
        <v>23</v>
      </c>
      <c r="B39" s="96" t="s">
        <v>94</v>
      </c>
      <c r="C39" s="69">
        <f t="shared" si="5"/>
        <v>1</v>
      </c>
      <c r="D39" s="69">
        <f t="shared" si="6"/>
        <v>15</v>
      </c>
      <c r="E39" s="72">
        <f t="shared" si="7"/>
        <v>15</v>
      </c>
      <c r="F39" s="73">
        <f t="shared" si="7"/>
        <v>0</v>
      </c>
      <c r="G39" s="70">
        <f t="shared" si="7"/>
        <v>0</v>
      </c>
      <c r="H39" s="70">
        <f t="shared" si="7"/>
        <v>0</v>
      </c>
      <c r="I39" s="70">
        <f t="shared" si="7"/>
        <v>0</v>
      </c>
      <c r="J39" s="12"/>
      <c r="K39" s="9"/>
      <c r="L39" s="9"/>
      <c r="M39" s="9"/>
      <c r="N39" s="9"/>
      <c r="O39" s="11"/>
      <c r="P39" s="10"/>
      <c r="Q39" s="4"/>
      <c r="R39" s="6"/>
      <c r="S39" s="6"/>
      <c r="T39" s="6"/>
      <c r="U39" s="6"/>
      <c r="V39" s="3"/>
      <c r="W39" s="2"/>
      <c r="X39" s="7"/>
      <c r="Y39" s="4"/>
      <c r="Z39" s="4"/>
      <c r="AA39" s="4"/>
      <c r="AB39" s="6"/>
      <c r="AC39" s="6"/>
      <c r="AD39" s="7"/>
      <c r="AE39" s="22">
        <v>15</v>
      </c>
      <c r="AF39" s="4"/>
      <c r="AG39" s="4"/>
      <c r="AH39" s="4"/>
      <c r="AI39" s="6"/>
      <c r="AJ39" s="3" t="s">
        <v>51</v>
      </c>
      <c r="AK39" s="5">
        <v>1</v>
      </c>
      <c r="AL39" s="7"/>
      <c r="AM39" s="4"/>
      <c r="AN39" s="4"/>
      <c r="AO39" s="4"/>
      <c r="AP39" s="6"/>
      <c r="AQ39" s="6"/>
      <c r="AR39" s="3"/>
      <c r="AS39" s="10"/>
      <c r="AT39" s="9"/>
      <c r="AU39" s="9"/>
      <c r="AV39" s="9"/>
      <c r="AW39" s="9"/>
      <c r="AX39" s="9"/>
      <c r="AY39" s="21"/>
    </row>
    <row r="40" spans="1:51" ht="18" customHeight="1">
      <c r="A40" s="127"/>
      <c r="B40" s="128" t="s">
        <v>47</v>
      </c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12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11"/>
      <c r="AS40" s="129"/>
      <c r="AT40" s="129"/>
      <c r="AU40" s="129"/>
      <c r="AV40" s="129"/>
      <c r="AW40" s="129"/>
      <c r="AX40" s="129"/>
      <c r="AY40" s="130"/>
    </row>
    <row r="41" spans="1:51" ht="13.5">
      <c r="A41" s="6">
        <v>24</v>
      </c>
      <c r="B41" s="93" t="s">
        <v>48</v>
      </c>
      <c r="C41" s="69">
        <f aca="true" t="shared" si="8" ref="C41:C46">SUM(P41,W41,AD41,AK41,AR41,AY41)</f>
        <v>2</v>
      </c>
      <c r="D41" s="69">
        <f aca="true" t="shared" si="9" ref="D41:D46">SUM(E41:I41)</f>
        <v>30</v>
      </c>
      <c r="E41" s="72">
        <f aca="true" t="shared" si="10" ref="E41:I46">SUM(J41,Q41,X41,AE41,AL41,AS41)</f>
        <v>0</v>
      </c>
      <c r="F41" s="73">
        <f t="shared" si="10"/>
        <v>0</v>
      </c>
      <c r="G41" s="70">
        <f t="shared" si="10"/>
        <v>0</v>
      </c>
      <c r="H41" s="70">
        <f t="shared" si="10"/>
        <v>30</v>
      </c>
      <c r="I41" s="70">
        <f t="shared" si="10"/>
        <v>0</v>
      </c>
      <c r="J41" s="12"/>
      <c r="K41" s="9"/>
      <c r="L41" s="9"/>
      <c r="M41" s="9"/>
      <c r="N41" s="9"/>
      <c r="O41" s="11"/>
      <c r="P41" s="10"/>
      <c r="Q41" s="12"/>
      <c r="R41" s="11"/>
      <c r="S41" s="11"/>
      <c r="T41" s="11">
        <v>30</v>
      </c>
      <c r="U41" s="11"/>
      <c r="V41" s="13" t="s">
        <v>51</v>
      </c>
      <c r="W41" s="8">
        <v>2</v>
      </c>
      <c r="X41" s="110"/>
      <c r="Y41" s="9"/>
      <c r="Z41" s="9"/>
      <c r="AA41" s="9"/>
      <c r="AB41" s="11"/>
      <c r="AC41" s="11"/>
      <c r="AD41" s="11"/>
      <c r="AE41" s="12"/>
      <c r="AF41" s="9"/>
      <c r="AG41" s="9"/>
      <c r="AH41" s="9"/>
      <c r="AI41" s="11"/>
      <c r="AJ41" s="13"/>
      <c r="AK41" s="21"/>
      <c r="AL41" s="10"/>
      <c r="AM41" s="9"/>
      <c r="AN41" s="9"/>
      <c r="AO41" s="9"/>
      <c r="AP41" s="11"/>
      <c r="AQ41" s="11"/>
      <c r="AR41" s="10"/>
      <c r="AS41" s="12"/>
      <c r="AT41" s="9"/>
      <c r="AU41" s="9"/>
      <c r="AV41" s="9"/>
      <c r="AW41" s="9"/>
      <c r="AX41" s="9"/>
      <c r="AY41" s="21"/>
    </row>
    <row r="42" spans="1:51" ht="18" customHeight="1">
      <c r="A42" s="11">
        <v>25</v>
      </c>
      <c r="B42" s="88" t="s">
        <v>52</v>
      </c>
      <c r="C42" s="71">
        <f t="shared" si="8"/>
        <v>3</v>
      </c>
      <c r="D42" s="71">
        <f t="shared" si="9"/>
        <v>30</v>
      </c>
      <c r="E42" s="72">
        <f t="shared" si="10"/>
        <v>30</v>
      </c>
      <c r="F42" s="73">
        <f t="shared" si="10"/>
        <v>0</v>
      </c>
      <c r="G42" s="73">
        <f t="shared" si="10"/>
        <v>0</v>
      </c>
      <c r="H42" s="73">
        <f t="shared" si="10"/>
        <v>0</v>
      </c>
      <c r="I42" s="73">
        <f t="shared" si="10"/>
        <v>0</v>
      </c>
      <c r="J42" s="12">
        <v>30</v>
      </c>
      <c r="K42" s="9"/>
      <c r="L42" s="9"/>
      <c r="M42" s="9"/>
      <c r="N42" s="11"/>
      <c r="O42" s="13" t="s">
        <v>51</v>
      </c>
      <c r="P42" s="10">
        <v>3</v>
      </c>
      <c r="Q42" s="12"/>
      <c r="R42" s="11"/>
      <c r="S42" s="11"/>
      <c r="T42" s="11"/>
      <c r="U42" s="11"/>
      <c r="V42" s="13"/>
      <c r="W42" s="8"/>
      <c r="X42" s="10"/>
      <c r="Y42" s="9"/>
      <c r="Z42" s="9"/>
      <c r="AA42" s="9"/>
      <c r="AB42" s="11"/>
      <c r="AC42" s="11"/>
      <c r="AD42" s="10"/>
      <c r="AE42" s="12"/>
      <c r="AF42" s="9"/>
      <c r="AG42" s="9"/>
      <c r="AH42" s="9"/>
      <c r="AI42" s="11"/>
      <c r="AJ42" s="13"/>
      <c r="AK42" s="21"/>
      <c r="AL42" s="10"/>
      <c r="AM42" s="9"/>
      <c r="AN42" s="9"/>
      <c r="AO42" s="9"/>
      <c r="AP42" s="11"/>
      <c r="AQ42" s="11"/>
      <c r="AR42" s="10"/>
      <c r="AS42" s="12"/>
      <c r="AT42" s="9"/>
      <c r="AU42" s="9"/>
      <c r="AV42" s="9"/>
      <c r="AW42" s="9"/>
      <c r="AX42" s="9"/>
      <c r="AY42" s="21"/>
    </row>
    <row r="43" spans="1:51" ht="18" customHeight="1">
      <c r="A43" s="6">
        <v>26</v>
      </c>
      <c r="B43" s="87" t="s">
        <v>49</v>
      </c>
      <c r="C43" s="69">
        <f t="shared" si="8"/>
        <v>2</v>
      </c>
      <c r="D43" s="69">
        <f t="shared" si="9"/>
        <v>30</v>
      </c>
      <c r="E43" s="72">
        <f t="shared" si="10"/>
        <v>0</v>
      </c>
      <c r="F43" s="73">
        <f t="shared" si="10"/>
        <v>0</v>
      </c>
      <c r="G43" s="70">
        <f t="shared" si="10"/>
        <v>0</v>
      </c>
      <c r="H43" s="70">
        <f t="shared" si="10"/>
        <v>30</v>
      </c>
      <c r="I43" s="70">
        <f t="shared" si="10"/>
        <v>0</v>
      </c>
      <c r="J43" s="12"/>
      <c r="K43" s="9"/>
      <c r="L43" s="9"/>
      <c r="M43" s="9">
        <v>30</v>
      </c>
      <c r="N43" s="11"/>
      <c r="O43" s="13" t="s">
        <v>51</v>
      </c>
      <c r="P43" s="10">
        <v>2</v>
      </c>
      <c r="Q43" s="12"/>
      <c r="R43" s="6"/>
      <c r="S43" s="6"/>
      <c r="T43" s="6"/>
      <c r="U43" s="6"/>
      <c r="V43" s="3"/>
      <c r="W43" s="8"/>
      <c r="X43" s="10"/>
      <c r="Y43" s="9"/>
      <c r="Z43" s="9"/>
      <c r="AA43" s="9"/>
      <c r="AB43" s="11"/>
      <c r="AC43" s="11"/>
      <c r="AD43" s="10"/>
      <c r="AE43" s="12"/>
      <c r="AF43" s="9"/>
      <c r="AG43" s="9"/>
      <c r="AH43" s="9"/>
      <c r="AI43" s="11"/>
      <c r="AJ43" s="13"/>
      <c r="AK43" s="21"/>
      <c r="AL43" s="10"/>
      <c r="AM43" s="9"/>
      <c r="AN43" s="9"/>
      <c r="AO43" s="9"/>
      <c r="AP43" s="11"/>
      <c r="AQ43" s="11"/>
      <c r="AR43" s="6"/>
      <c r="AS43" s="12"/>
      <c r="AT43" s="9"/>
      <c r="AU43" s="9"/>
      <c r="AV43" s="9"/>
      <c r="AW43" s="9"/>
      <c r="AX43" s="9"/>
      <c r="AY43" s="21"/>
    </row>
    <row r="44" spans="1:51" ht="23.25" customHeight="1">
      <c r="A44" s="6">
        <v>27</v>
      </c>
      <c r="B44" s="87" t="s">
        <v>53</v>
      </c>
      <c r="C44" s="69">
        <f t="shared" si="8"/>
        <v>2</v>
      </c>
      <c r="D44" s="69">
        <f t="shared" si="9"/>
        <v>15</v>
      </c>
      <c r="E44" s="72">
        <f t="shared" si="10"/>
        <v>15</v>
      </c>
      <c r="F44" s="73">
        <f t="shared" si="10"/>
        <v>0</v>
      </c>
      <c r="G44" s="70">
        <f t="shared" si="10"/>
        <v>0</v>
      </c>
      <c r="H44" s="70">
        <f t="shared" si="10"/>
        <v>0</v>
      </c>
      <c r="I44" s="70">
        <f t="shared" si="10"/>
        <v>0</v>
      </c>
      <c r="J44" s="12"/>
      <c r="K44" s="9"/>
      <c r="L44" s="9"/>
      <c r="M44" s="9"/>
      <c r="N44" s="9"/>
      <c r="O44" s="11"/>
      <c r="P44" s="10"/>
      <c r="Q44" s="12">
        <v>15</v>
      </c>
      <c r="R44" s="6"/>
      <c r="S44" s="4"/>
      <c r="T44" s="4"/>
      <c r="U44" s="6"/>
      <c r="V44" s="3" t="s">
        <v>51</v>
      </c>
      <c r="W44" s="8">
        <v>2</v>
      </c>
      <c r="X44" s="10"/>
      <c r="Y44" s="9"/>
      <c r="Z44" s="9"/>
      <c r="AA44" s="9"/>
      <c r="AB44" s="11"/>
      <c r="AC44" s="11"/>
      <c r="AD44" s="10"/>
      <c r="AE44" s="12"/>
      <c r="AF44" s="9"/>
      <c r="AG44" s="9"/>
      <c r="AH44" s="9"/>
      <c r="AI44" s="11"/>
      <c r="AJ44" s="13"/>
      <c r="AK44" s="21"/>
      <c r="AL44" s="10"/>
      <c r="AM44" s="9"/>
      <c r="AN44" s="9"/>
      <c r="AO44" s="9"/>
      <c r="AP44" s="11"/>
      <c r="AQ44" s="11"/>
      <c r="AR44" s="6"/>
      <c r="AS44" s="12"/>
      <c r="AT44" s="9"/>
      <c r="AU44" s="9"/>
      <c r="AV44" s="9"/>
      <c r="AW44" s="9"/>
      <c r="AX44" s="9"/>
      <c r="AY44" s="21"/>
    </row>
    <row r="45" spans="1:51" ht="18" customHeight="1">
      <c r="A45" s="6">
        <v>28</v>
      </c>
      <c r="B45" s="87" t="s">
        <v>102</v>
      </c>
      <c r="C45" s="69">
        <f t="shared" si="8"/>
        <v>1</v>
      </c>
      <c r="D45" s="69">
        <f t="shared" si="9"/>
        <v>15</v>
      </c>
      <c r="E45" s="72">
        <f t="shared" si="10"/>
        <v>15</v>
      </c>
      <c r="F45" s="73">
        <f t="shared" si="10"/>
        <v>0</v>
      </c>
      <c r="G45" s="70">
        <f t="shared" si="10"/>
        <v>0</v>
      </c>
      <c r="H45" s="70">
        <f t="shared" si="10"/>
        <v>0</v>
      </c>
      <c r="I45" s="70">
        <f t="shared" si="10"/>
        <v>0</v>
      </c>
      <c r="J45" s="12">
        <v>15</v>
      </c>
      <c r="K45" s="9"/>
      <c r="L45" s="9"/>
      <c r="M45" s="9"/>
      <c r="N45" s="11"/>
      <c r="O45" s="13" t="s">
        <v>51</v>
      </c>
      <c r="P45" s="10">
        <v>1</v>
      </c>
      <c r="Q45" s="12"/>
      <c r="R45" s="9"/>
      <c r="S45" s="9"/>
      <c r="T45" s="9"/>
      <c r="U45" s="11"/>
      <c r="V45" s="11"/>
      <c r="W45" s="8"/>
      <c r="X45" s="10"/>
      <c r="Y45" s="9"/>
      <c r="Z45" s="9"/>
      <c r="AA45" s="9"/>
      <c r="AB45" s="11"/>
      <c r="AC45" s="11"/>
      <c r="AD45" s="10"/>
      <c r="AE45" s="12"/>
      <c r="AF45" s="9"/>
      <c r="AG45" s="9"/>
      <c r="AH45" s="9"/>
      <c r="AI45" s="11"/>
      <c r="AJ45" s="11"/>
      <c r="AK45" s="8"/>
      <c r="AL45" s="10"/>
      <c r="AM45" s="9"/>
      <c r="AN45" s="9"/>
      <c r="AO45" s="9"/>
      <c r="AP45" s="11"/>
      <c r="AQ45" s="11"/>
      <c r="AR45" s="6"/>
      <c r="AS45" s="12"/>
      <c r="AT45" s="9"/>
      <c r="AU45" s="9"/>
      <c r="AV45" s="9"/>
      <c r="AW45" s="9"/>
      <c r="AX45" s="9"/>
      <c r="AY45" s="21"/>
    </row>
    <row r="46" spans="1:51" ht="18" customHeight="1" thickBot="1">
      <c r="A46" s="6">
        <v>29</v>
      </c>
      <c r="B46" s="87" t="s">
        <v>50</v>
      </c>
      <c r="C46" s="69">
        <f t="shared" si="8"/>
        <v>0</v>
      </c>
      <c r="D46" s="69">
        <f t="shared" si="9"/>
        <v>60</v>
      </c>
      <c r="E46" s="72">
        <f t="shared" si="10"/>
        <v>0</v>
      </c>
      <c r="F46" s="73">
        <f t="shared" si="10"/>
        <v>60</v>
      </c>
      <c r="G46" s="70">
        <f t="shared" si="10"/>
        <v>0</v>
      </c>
      <c r="H46" s="70">
        <f t="shared" si="10"/>
        <v>0</v>
      </c>
      <c r="I46" s="70">
        <f t="shared" si="10"/>
        <v>0</v>
      </c>
      <c r="J46" s="12"/>
      <c r="K46" s="9">
        <v>30</v>
      </c>
      <c r="L46" s="9"/>
      <c r="M46" s="9"/>
      <c r="N46" s="6"/>
      <c r="O46" s="13" t="s">
        <v>51</v>
      </c>
      <c r="P46" s="10">
        <v>0</v>
      </c>
      <c r="Q46" s="12"/>
      <c r="R46" s="9">
        <v>30</v>
      </c>
      <c r="S46" s="9"/>
      <c r="T46" s="9"/>
      <c r="U46" s="11"/>
      <c r="V46" s="13" t="s">
        <v>51</v>
      </c>
      <c r="W46" s="8">
        <v>0</v>
      </c>
      <c r="X46" s="10"/>
      <c r="Y46" s="9"/>
      <c r="Z46" s="9"/>
      <c r="AA46" s="9"/>
      <c r="AB46" s="11"/>
      <c r="AC46" s="11"/>
      <c r="AD46" s="10"/>
      <c r="AE46" s="12"/>
      <c r="AF46" s="9"/>
      <c r="AG46" s="9"/>
      <c r="AH46" s="9"/>
      <c r="AI46" s="11"/>
      <c r="AJ46" s="13"/>
      <c r="AK46" s="8"/>
      <c r="AL46" s="10"/>
      <c r="AM46" s="9"/>
      <c r="AN46" s="9"/>
      <c r="AO46" s="9"/>
      <c r="AP46" s="11"/>
      <c r="AQ46" s="11"/>
      <c r="AR46" s="10"/>
      <c r="AS46" s="12"/>
      <c r="AT46" s="9"/>
      <c r="AU46" s="9"/>
      <c r="AV46" s="9"/>
      <c r="AW46" s="9"/>
      <c r="AX46" s="9"/>
      <c r="AY46" s="21"/>
    </row>
    <row r="47" spans="1:51" ht="25.5" customHeight="1" thickBot="1">
      <c r="A47" s="149" t="s">
        <v>13</v>
      </c>
      <c r="B47" s="149"/>
      <c r="C47" s="59">
        <f aca="true" t="shared" si="11" ref="C47:AY47">SUM(C13:C46)</f>
        <v>105</v>
      </c>
      <c r="D47" s="59">
        <f t="shared" si="11"/>
        <v>1425</v>
      </c>
      <c r="E47" s="59">
        <f t="shared" si="11"/>
        <v>285</v>
      </c>
      <c r="F47" s="61">
        <f t="shared" si="11"/>
        <v>60</v>
      </c>
      <c r="G47" s="61">
        <f t="shared" si="11"/>
        <v>0</v>
      </c>
      <c r="H47" s="61">
        <f t="shared" si="11"/>
        <v>1080</v>
      </c>
      <c r="I47" s="61">
        <f t="shared" si="11"/>
        <v>0</v>
      </c>
      <c r="J47" s="61">
        <f t="shared" si="11"/>
        <v>105</v>
      </c>
      <c r="K47" s="61">
        <f t="shared" si="11"/>
        <v>30</v>
      </c>
      <c r="L47" s="61">
        <f t="shared" si="11"/>
        <v>0</v>
      </c>
      <c r="M47" s="61">
        <f t="shared" si="11"/>
        <v>180</v>
      </c>
      <c r="N47" s="61">
        <f t="shared" si="11"/>
        <v>0</v>
      </c>
      <c r="O47" s="61">
        <f t="shared" si="11"/>
        <v>0</v>
      </c>
      <c r="P47" s="61">
        <f t="shared" si="11"/>
        <v>21</v>
      </c>
      <c r="Q47" s="61">
        <f t="shared" si="11"/>
        <v>30</v>
      </c>
      <c r="R47" s="61">
        <f t="shared" si="11"/>
        <v>30</v>
      </c>
      <c r="S47" s="61">
        <f t="shared" si="11"/>
        <v>0</v>
      </c>
      <c r="T47" s="61">
        <f t="shared" si="11"/>
        <v>225</v>
      </c>
      <c r="U47" s="61">
        <f t="shared" si="11"/>
        <v>0</v>
      </c>
      <c r="V47" s="61">
        <f t="shared" si="11"/>
        <v>0</v>
      </c>
      <c r="W47" s="61">
        <f t="shared" si="11"/>
        <v>19</v>
      </c>
      <c r="X47" s="61">
        <f t="shared" si="11"/>
        <v>60</v>
      </c>
      <c r="Y47" s="61">
        <f t="shared" si="11"/>
        <v>0</v>
      </c>
      <c r="Z47" s="61">
        <f t="shared" si="11"/>
        <v>0</v>
      </c>
      <c r="AA47" s="61">
        <f t="shared" si="11"/>
        <v>195</v>
      </c>
      <c r="AB47" s="61">
        <f t="shared" si="11"/>
        <v>0</v>
      </c>
      <c r="AC47" s="61">
        <f t="shared" si="11"/>
        <v>0</v>
      </c>
      <c r="AD47" s="61">
        <f t="shared" si="11"/>
        <v>20</v>
      </c>
      <c r="AE47" s="61">
        <f t="shared" si="11"/>
        <v>60</v>
      </c>
      <c r="AF47" s="61">
        <f t="shared" si="11"/>
        <v>0</v>
      </c>
      <c r="AG47" s="61">
        <f t="shared" si="11"/>
        <v>0</v>
      </c>
      <c r="AH47" s="61">
        <f t="shared" si="11"/>
        <v>195</v>
      </c>
      <c r="AI47" s="61">
        <f t="shared" si="11"/>
        <v>0</v>
      </c>
      <c r="AJ47" s="61">
        <f t="shared" si="11"/>
        <v>0</v>
      </c>
      <c r="AK47" s="61">
        <f t="shared" si="11"/>
        <v>19</v>
      </c>
      <c r="AL47" s="61">
        <f t="shared" si="11"/>
        <v>30</v>
      </c>
      <c r="AM47" s="61">
        <f t="shared" si="11"/>
        <v>0</v>
      </c>
      <c r="AN47" s="61">
        <f t="shared" si="11"/>
        <v>0</v>
      </c>
      <c r="AO47" s="61">
        <f t="shared" si="11"/>
        <v>165</v>
      </c>
      <c r="AP47" s="61">
        <f t="shared" si="11"/>
        <v>0</v>
      </c>
      <c r="AQ47" s="61">
        <f t="shared" si="11"/>
        <v>0</v>
      </c>
      <c r="AR47" s="61">
        <f t="shared" si="11"/>
        <v>16</v>
      </c>
      <c r="AS47" s="61">
        <f t="shared" si="11"/>
        <v>0</v>
      </c>
      <c r="AT47" s="61">
        <f t="shared" si="11"/>
        <v>0</v>
      </c>
      <c r="AU47" s="61">
        <f t="shared" si="11"/>
        <v>0</v>
      </c>
      <c r="AV47" s="61">
        <f t="shared" si="11"/>
        <v>120</v>
      </c>
      <c r="AW47" s="61">
        <f t="shared" si="11"/>
        <v>0</v>
      </c>
      <c r="AX47" s="61">
        <f t="shared" si="11"/>
        <v>0</v>
      </c>
      <c r="AY47" s="64">
        <f t="shared" si="11"/>
        <v>10</v>
      </c>
    </row>
    <row r="48" spans="1:51" ht="18" customHeight="1" thickBot="1">
      <c r="A48" s="150" t="s">
        <v>15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2"/>
    </row>
    <row r="49" spans="1:51" ht="18" customHeight="1">
      <c r="A49" s="57">
        <v>30</v>
      </c>
      <c r="B49" s="94" t="s">
        <v>68</v>
      </c>
      <c r="C49" s="78">
        <f>SUM(P49,W49,AD49,AK49,AR49,AY49)</f>
        <v>8</v>
      </c>
      <c r="D49" s="79">
        <f>SUM(E49:I49)</f>
        <v>120</v>
      </c>
      <c r="E49" s="78">
        <f aca="true" t="shared" si="12" ref="E49:I54">SUM(J49,Q49,X49,AE49,AL49,AS49)</f>
        <v>0</v>
      </c>
      <c r="F49" s="78">
        <f t="shared" si="12"/>
        <v>0</v>
      </c>
      <c r="G49" s="78">
        <f t="shared" si="12"/>
        <v>0</v>
      </c>
      <c r="H49" s="78">
        <f t="shared" si="12"/>
        <v>120</v>
      </c>
      <c r="I49" s="80">
        <f t="shared" si="12"/>
        <v>0</v>
      </c>
      <c r="J49" s="57"/>
      <c r="K49" s="35"/>
      <c r="L49" s="35"/>
      <c r="M49" s="35"/>
      <c r="N49" s="35"/>
      <c r="O49" s="35"/>
      <c r="P49" s="37"/>
      <c r="Q49" s="57"/>
      <c r="R49" s="35"/>
      <c r="S49" s="35"/>
      <c r="T49" s="35"/>
      <c r="U49" s="35"/>
      <c r="V49" s="35"/>
      <c r="W49" s="37"/>
      <c r="X49" s="57"/>
      <c r="Y49" s="35"/>
      <c r="Z49" s="35"/>
      <c r="AA49" s="35">
        <v>30</v>
      </c>
      <c r="AB49" s="35"/>
      <c r="AC49" s="35" t="s">
        <v>51</v>
      </c>
      <c r="AD49" s="37">
        <v>2</v>
      </c>
      <c r="AE49" s="57"/>
      <c r="AF49" s="35"/>
      <c r="AG49" s="35"/>
      <c r="AH49" s="35">
        <v>30</v>
      </c>
      <c r="AI49" s="35"/>
      <c r="AJ49" s="35" t="s">
        <v>51</v>
      </c>
      <c r="AK49" s="37">
        <v>2</v>
      </c>
      <c r="AL49" s="57"/>
      <c r="AM49" s="35"/>
      <c r="AN49" s="35"/>
      <c r="AO49" s="35">
        <v>30</v>
      </c>
      <c r="AP49" s="35"/>
      <c r="AQ49" s="35" t="s">
        <v>51</v>
      </c>
      <c r="AR49" s="37">
        <v>2</v>
      </c>
      <c r="AS49" s="36"/>
      <c r="AT49" s="35"/>
      <c r="AU49" s="35"/>
      <c r="AV49" s="35">
        <v>30</v>
      </c>
      <c r="AW49" s="35"/>
      <c r="AX49" s="35" t="s">
        <v>51</v>
      </c>
      <c r="AY49" s="37">
        <v>2</v>
      </c>
    </row>
    <row r="50" spans="1:51" ht="18" customHeight="1">
      <c r="A50" s="58">
        <v>31</v>
      </c>
      <c r="B50" s="131" t="s">
        <v>105</v>
      </c>
      <c r="C50" s="71"/>
      <c r="D50" s="72"/>
      <c r="E50" s="73"/>
      <c r="F50" s="73"/>
      <c r="G50" s="73"/>
      <c r="H50" s="73"/>
      <c r="I50" s="73"/>
      <c r="J50" s="12"/>
      <c r="K50" s="9"/>
      <c r="L50" s="9"/>
      <c r="M50" s="9"/>
      <c r="N50" s="11"/>
      <c r="O50" s="11"/>
      <c r="P50" s="10"/>
      <c r="Q50" s="12"/>
      <c r="R50" s="9"/>
      <c r="S50" s="9"/>
      <c r="T50" s="9">
        <v>60</v>
      </c>
      <c r="U50" s="11"/>
      <c r="V50" s="13" t="s">
        <v>51</v>
      </c>
      <c r="W50" s="8">
        <v>4</v>
      </c>
      <c r="X50" s="10"/>
      <c r="Y50" s="9"/>
      <c r="Z50" s="9"/>
      <c r="AA50" s="9">
        <v>30</v>
      </c>
      <c r="AB50" s="11"/>
      <c r="AC50" s="11" t="s">
        <v>51</v>
      </c>
      <c r="AD50" s="10">
        <v>2</v>
      </c>
      <c r="AE50" s="12"/>
      <c r="AF50" s="9"/>
      <c r="AG50" s="9"/>
      <c r="AH50" s="9">
        <v>30</v>
      </c>
      <c r="AI50" s="11"/>
      <c r="AJ50" s="13" t="s">
        <v>51</v>
      </c>
      <c r="AK50" s="8">
        <v>2</v>
      </c>
      <c r="AL50" s="10"/>
      <c r="AM50" s="9"/>
      <c r="AN50" s="9"/>
      <c r="AO50" s="9"/>
      <c r="AP50" s="11"/>
      <c r="AQ50" s="11"/>
      <c r="AR50" s="10"/>
      <c r="AS50" s="10"/>
      <c r="AT50" s="9"/>
      <c r="AU50" s="9"/>
      <c r="AV50" s="9"/>
      <c r="AW50" s="9"/>
      <c r="AX50" s="9"/>
      <c r="AY50" s="21"/>
    </row>
    <row r="51" spans="1:51" ht="24.75" customHeight="1">
      <c r="A51" s="58">
        <v>32</v>
      </c>
      <c r="B51" s="89" t="s">
        <v>72</v>
      </c>
      <c r="C51" s="69">
        <f>SUM(P51,W51,AD51,AK51,AR51,AY51)</f>
        <v>1</v>
      </c>
      <c r="D51" s="72">
        <f>SUM(E51:I51)</f>
        <v>15</v>
      </c>
      <c r="E51" s="73">
        <f t="shared" si="12"/>
        <v>15</v>
      </c>
      <c r="F51" s="73">
        <f t="shared" si="12"/>
        <v>0</v>
      </c>
      <c r="G51" s="73">
        <f t="shared" si="12"/>
        <v>0</v>
      </c>
      <c r="H51" s="73">
        <f t="shared" si="12"/>
        <v>0</v>
      </c>
      <c r="I51" s="73">
        <f t="shared" si="12"/>
        <v>0</v>
      </c>
      <c r="J51" s="12"/>
      <c r="K51" s="9"/>
      <c r="L51" s="9"/>
      <c r="M51" s="9"/>
      <c r="N51" s="6"/>
      <c r="O51" s="6"/>
      <c r="P51" s="10"/>
      <c r="Q51" s="12"/>
      <c r="R51" s="9"/>
      <c r="S51" s="9"/>
      <c r="T51" s="9"/>
      <c r="U51" s="11"/>
      <c r="V51" s="13"/>
      <c r="W51" s="8"/>
      <c r="X51" s="10"/>
      <c r="Y51" s="9"/>
      <c r="Z51" s="9"/>
      <c r="AA51" s="9"/>
      <c r="AB51" s="11"/>
      <c r="AC51" s="11"/>
      <c r="AD51" s="10"/>
      <c r="AE51" s="12">
        <v>15</v>
      </c>
      <c r="AF51" s="9"/>
      <c r="AG51" s="9"/>
      <c r="AH51" s="9"/>
      <c r="AI51" s="11"/>
      <c r="AJ51" s="13" t="s">
        <v>51</v>
      </c>
      <c r="AK51" s="8">
        <v>1</v>
      </c>
      <c r="AL51" s="10"/>
      <c r="AM51" s="9"/>
      <c r="AN51" s="9"/>
      <c r="AO51" s="9"/>
      <c r="AP51" s="11"/>
      <c r="AQ51" s="11"/>
      <c r="AR51" s="10"/>
      <c r="AS51" s="12"/>
      <c r="AT51" s="9"/>
      <c r="AU51" s="9"/>
      <c r="AV51" s="9"/>
      <c r="AW51" s="9"/>
      <c r="AX51" s="9"/>
      <c r="AY51" s="21"/>
    </row>
    <row r="52" spans="1:51" ht="41.25" customHeight="1">
      <c r="A52" s="58">
        <v>33</v>
      </c>
      <c r="B52" s="89" t="s">
        <v>90</v>
      </c>
      <c r="C52" s="69">
        <f>SUM(P52,W52,AD52,AK52,AR52,AY52)</f>
        <v>2</v>
      </c>
      <c r="D52" s="72">
        <f>SUM(E52:I52)</f>
        <v>30</v>
      </c>
      <c r="E52" s="73">
        <f t="shared" si="12"/>
        <v>0</v>
      </c>
      <c r="F52" s="73">
        <f t="shared" si="12"/>
        <v>0</v>
      </c>
      <c r="G52" s="73">
        <f t="shared" si="12"/>
        <v>0</v>
      </c>
      <c r="H52" s="73">
        <f t="shared" si="12"/>
        <v>30</v>
      </c>
      <c r="I52" s="73">
        <f t="shared" si="12"/>
        <v>0</v>
      </c>
      <c r="J52" s="12"/>
      <c r="K52" s="9"/>
      <c r="L52" s="9"/>
      <c r="M52" s="9"/>
      <c r="N52" s="6"/>
      <c r="O52" s="6"/>
      <c r="P52" s="10"/>
      <c r="Q52" s="12"/>
      <c r="R52" s="9"/>
      <c r="S52" s="9"/>
      <c r="T52" s="9"/>
      <c r="U52" s="11"/>
      <c r="V52" s="13"/>
      <c r="W52" s="8"/>
      <c r="X52" s="10"/>
      <c r="Y52" s="9"/>
      <c r="Z52" s="9"/>
      <c r="AA52" s="9"/>
      <c r="AB52" s="11"/>
      <c r="AC52" s="11"/>
      <c r="AD52" s="10"/>
      <c r="AE52" s="12"/>
      <c r="AF52" s="9"/>
      <c r="AG52" s="9"/>
      <c r="AH52" s="9">
        <v>30</v>
      </c>
      <c r="AI52" s="11"/>
      <c r="AJ52" s="13" t="s">
        <v>51</v>
      </c>
      <c r="AK52" s="8">
        <v>2</v>
      </c>
      <c r="AL52" s="10"/>
      <c r="AM52" s="9"/>
      <c r="AN52" s="9"/>
      <c r="AO52" s="9"/>
      <c r="AP52" s="11"/>
      <c r="AQ52" s="11"/>
      <c r="AR52" s="10"/>
      <c r="AS52" s="12"/>
      <c r="AT52" s="9"/>
      <c r="AU52" s="9"/>
      <c r="AV52" s="9"/>
      <c r="AW52" s="9"/>
      <c r="AX52" s="9"/>
      <c r="AY52" s="21"/>
    </row>
    <row r="53" spans="1:51" ht="24.75" customHeight="1">
      <c r="A53" s="58">
        <v>34</v>
      </c>
      <c r="B53" s="20" t="s">
        <v>103</v>
      </c>
      <c r="C53" s="69">
        <f>SUM(P53,W53,AD53,AK53,AR53,AY53)</f>
        <v>2</v>
      </c>
      <c r="D53" s="72">
        <f>SUM(E53:I53)</f>
        <v>30</v>
      </c>
      <c r="E53" s="73">
        <f t="shared" si="12"/>
        <v>0</v>
      </c>
      <c r="F53" s="73">
        <f t="shared" si="12"/>
        <v>0</v>
      </c>
      <c r="G53" s="73">
        <f t="shared" si="12"/>
        <v>0</v>
      </c>
      <c r="H53" s="73">
        <f t="shared" si="12"/>
        <v>30</v>
      </c>
      <c r="I53" s="73">
        <f t="shared" si="12"/>
        <v>0</v>
      </c>
      <c r="J53" s="12"/>
      <c r="K53" s="9"/>
      <c r="L53" s="9"/>
      <c r="M53" s="9"/>
      <c r="N53" s="6"/>
      <c r="O53" s="6"/>
      <c r="P53" s="10"/>
      <c r="Q53" s="12"/>
      <c r="R53" s="9"/>
      <c r="S53" s="9"/>
      <c r="T53" s="9"/>
      <c r="U53" s="11"/>
      <c r="V53" s="13"/>
      <c r="W53" s="8"/>
      <c r="X53" s="10"/>
      <c r="Y53" s="9"/>
      <c r="Z53" s="9"/>
      <c r="AA53" s="9"/>
      <c r="AB53" s="11"/>
      <c r="AC53" s="11"/>
      <c r="AD53" s="10"/>
      <c r="AE53" s="12"/>
      <c r="AF53" s="9"/>
      <c r="AG53" s="9"/>
      <c r="AH53" s="9">
        <v>30</v>
      </c>
      <c r="AI53" s="11"/>
      <c r="AJ53" s="13" t="s">
        <v>51</v>
      </c>
      <c r="AK53" s="8">
        <v>2</v>
      </c>
      <c r="AL53" s="10"/>
      <c r="AM53" s="9"/>
      <c r="AN53" s="9"/>
      <c r="AO53" s="9"/>
      <c r="AP53" s="11"/>
      <c r="AQ53" s="13"/>
      <c r="AR53" s="10"/>
      <c r="AS53" s="12"/>
      <c r="AT53" s="9"/>
      <c r="AU53" s="9"/>
      <c r="AV53" s="9"/>
      <c r="AW53" s="9"/>
      <c r="AX53" s="9"/>
      <c r="AY53" s="21"/>
    </row>
    <row r="54" spans="1:51" ht="23.25" customHeight="1" thickBot="1">
      <c r="A54" s="99">
        <v>35</v>
      </c>
      <c r="B54" s="95" t="s">
        <v>55</v>
      </c>
      <c r="C54" s="74">
        <f>SUM(P54,W54,AD54,AK54,AR54,AY54)</f>
        <v>9</v>
      </c>
      <c r="D54" s="81">
        <f>SUM(E54:I54)</f>
        <v>60</v>
      </c>
      <c r="E54" s="77">
        <f t="shared" si="12"/>
        <v>0</v>
      </c>
      <c r="F54" s="77">
        <f t="shared" si="12"/>
        <v>0</v>
      </c>
      <c r="G54" s="77">
        <f t="shared" si="12"/>
        <v>0</v>
      </c>
      <c r="H54" s="77">
        <f t="shared" si="12"/>
        <v>0</v>
      </c>
      <c r="I54" s="77">
        <f t="shared" si="12"/>
        <v>60</v>
      </c>
      <c r="J54" s="102"/>
      <c r="K54" s="25"/>
      <c r="L54" s="25"/>
      <c r="M54" s="25"/>
      <c r="N54" s="26"/>
      <c r="O54" s="26"/>
      <c r="P54" s="92"/>
      <c r="Q54" s="102"/>
      <c r="R54" s="25"/>
      <c r="S54" s="25"/>
      <c r="T54" s="25"/>
      <c r="U54" s="26"/>
      <c r="V54" s="29"/>
      <c r="W54" s="103"/>
      <c r="X54" s="92"/>
      <c r="Y54" s="25"/>
      <c r="Z54" s="25"/>
      <c r="AA54" s="25"/>
      <c r="AB54" s="26"/>
      <c r="AC54" s="26"/>
      <c r="AD54" s="92"/>
      <c r="AE54" s="102"/>
      <c r="AF54" s="25"/>
      <c r="AG54" s="25"/>
      <c r="AH54" s="25"/>
      <c r="AI54" s="26"/>
      <c r="AJ54" s="29"/>
      <c r="AK54" s="103"/>
      <c r="AL54" s="92"/>
      <c r="AM54" s="25"/>
      <c r="AN54" s="25"/>
      <c r="AO54" s="25"/>
      <c r="AP54" s="26">
        <v>30</v>
      </c>
      <c r="AQ54" s="29" t="s">
        <v>51</v>
      </c>
      <c r="AR54" s="103">
        <v>3</v>
      </c>
      <c r="AS54" s="102"/>
      <c r="AT54" s="25"/>
      <c r="AU54" s="25"/>
      <c r="AV54" s="25"/>
      <c r="AW54" s="25">
        <v>30</v>
      </c>
      <c r="AX54" s="25" t="s">
        <v>51</v>
      </c>
      <c r="AY54" s="104">
        <v>6</v>
      </c>
    </row>
    <row r="55" spans="1:62" s="86" customFormat="1" ht="18" customHeight="1" thickBot="1">
      <c r="A55" s="162" t="s">
        <v>66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4"/>
      <c r="AZ55" s="125"/>
      <c r="BA55" s="125"/>
      <c r="BB55" s="125"/>
      <c r="BC55" s="125"/>
      <c r="BD55" s="125"/>
      <c r="BE55" s="125"/>
      <c r="BF55" s="125"/>
      <c r="BG55" s="85"/>
      <c r="BH55" s="85"/>
      <c r="BI55" s="85"/>
      <c r="BJ55" s="85"/>
    </row>
    <row r="56" spans="1:51" ht="18" customHeight="1">
      <c r="A56" s="56">
        <v>36</v>
      </c>
      <c r="B56" s="39" t="s">
        <v>61</v>
      </c>
      <c r="C56" s="105">
        <f aca="true" t="shared" si="13" ref="C56:C65">SUM(P56,W56,AD56,AK56,AR56,AY56)</f>
        <v>3</v>
      </c>
      <c r="D56" s="106">
        <f aca="true" t="shared" si="14" ref="D56:D65">SUM(E56:I56)</f>
        <v>30</v>
      </c>
      <c r="E56" s="107">
        <f aca="true" t="shared" si="15" ref="E56:E65">SUM(J56,Q56,X56,AE56,AL56,AS56)</f>
        <v>0</v>
      </c>
      <c r="F56" s="107">
        <f aca="true" t="shared" si="16" ref="F56:F65">SUM(K56,R56,Y56,AF56,AM56,AT56)</f>
        <v>0</v>
      </c>
      <c r="G56" s="107">
        <f aca="true" t="shared" si="17" ref="G56:G65">SUM(L56,S56,Z56,AG56,AN56,AU56)</f>
        <v>0</v>
      </c>
      <c r="H56" s="107">
        <f aca="true" t="shared" si="18" ref="H56:H65">SUM(M56,T56,AA56,AH56,AO56,AV56)</f>
        <v>30</v>
      </c>
      <c r="I56" s="108">
        <f aca="true" t="shared" si="19" ref="I56:I65">SUM(N56,U56,AB56,AI56,AP56,AW56)</f>
        <v>0</v>
      </c>
      <c r="J56" s="12"/>
      <c r="K56" s="9"/>
      <c r="L56" s="9"/>
      <c r="M56" s="9">
        <v>30</v>
      </c>
      <c r="N56" s="11"/>
      <c r="O56" s="13" t="s">
        <v>51</v>
      </c>
      <c r="P56" s="10">
        <v>3</v>
      </c>
      <c r="Q56" s="12"/>
      <c r="R56" s="9"/>
      <c r="S56" s="9"/>
      <c r="T56" s="9"/>
      <c r="U56" s="11"/>
      <c r="V56" s="11"/>
      <c r="W56" s="8"/>
      <c r="X56" s="10"/>
      <c r="Y56" s="9"/>
      <c r="Z56" s="9"/>
      <c r="AA56" s="9"/>
      <c r="AB56" s="11"/>
      <c r="AC56" s="11"/>
      <c r="AD56" s="10"/>
      <c r="AE56" s="12"/>
      <c r="AF56" s="9"/>
      <c r="AG56" s="9"/>
      <c r="AH56" s="9"/>
      <c r="AI56" s="11"/>
      <c r="AJ56" s="11"/>
      <c r="AK56" s="8"/>
      <c r="AL56" s="10"/>
      <c r="AM56" s="9"/>
      <c r="AN56" s="9"/>
      <c r="AO56" s="9"/>
      <c r="AP56" s="11"/>
      <c r="AQ56" s="11"/>
      <c r="AR56" s="10"/>
      <c r="AS56" s="12"/>
      <c r="AT56" s="9"/>
      <c r="AU56" s="9"/>
      <c r="AV56" s="9"/>
      <c r="AW56" s="9"/>
      <c r="AX56" s="9"/>
      <c r="AY56" s="21"/>
    </row>
    <row r="57" spans="1:51" ht="22.5" customHeight="1">
      <c r="A57" s="55">
        <f>A56+1</f>
        <v>37</v>
      </c>
      <c r="B57" s="40" t="s">
        <v>62</v>
      </c>
      <c r="C57" s="108">
        <f t="shared" si="13"/>
        <v>2</v>
      </c>
      <c r="D57" s="106">
        <f t="shared" si="14"/>
        <v>15</v>
      </c>
      <c r="E57" s="107">
        <f t="shared" si="15"/>
        <v>15</v>
      </c>
      <c r="F57" s="107">
        <f t="shared" si="16"/>
        <v>0</v>
      </c>
      <c r="G57" s="107">
        <f t="shared" si="17"/>
        <v>0</v>
      </c>
      <c r="H57" s="107">
        <f t="shared" si="18"/>
        <v>0</v>
      </c>
      <c r="I57" s="108">
        <f t="shared" si="19"/>
        <v>0</v>
      </c>
      <c r="J57" s="12">
        <v>15</v>
      </c>
      <c r="K57" s="9"/>
      <c r="L57" s="9"/>
      <c r="M57" s="9"/>
      <c r="N57" s="11"/>
      <c r="O57" s="13" t="s">
        <v>51</v>
      </c>
      <c r="P57" s="10">
        <v>2</v>
      </c>
      <c r="Q57" s="12"/>
      <c r="R57" s="9"/>
      <c r="S57" s="9"/>
      <c r="T57" s="9"/>
      <c r="U57" s="11"/>
      <c r="V57" s="11"/>
      <c r="W57" s="8"/>
      <c r="X57" s="10"/>
      <c r="Y57" s="9"/>
      <c r="Z57" s="9"/>
      <c r="AA57" s="9"/>
      <c r="AB57" s="11"/>
      <c r="AC57" s="11"/>
      <c r="AD57" s="10"/>
      <c r="AE57" s="12"/>
      <c r="AF57" s="9"/>
      <c r="AG57" s="9"/>
      <c r="AH57" s="9"/>
      <c r="AI57" s="11"/>
      <c r="AJ57" s="11"/>
      <c r="AK57" s="21"/>
      <c r="AL57" s="10"/>
      <c r="AM57" s="9"/>
      <c r="AN57" s="9"/>
      <c r="AO57" s="9"/>
      <c r="AP57" s="11"/>
      <c r="AQ57" s="11"/>
      <c r="AR57" s="10"/>
      <c r="AS57" s="12"/>
      <c r="AT57" s="9"/>
      <c r="AU57" s="9"/>
      <c r="AV57" s="9"/>
      <c r="AW57" s="9"/>
      <c r="AX57" s="9"/>
      <c r="AY57" s="21"/>
    </row>
    <row r="58" spans="1:51" ht="22.5" customHeight="1">
      <c r="A58" s="55">
        <f>A57+1</f>
        <v>38</v>
      </c>
      <c r="B58" s="41" t="s">
        <v>63</v>
      </c>
      <c r="C58" s="108">
        <f t="shared" si="13"/>
        <v>2</v>
      </c>
      <c r="D58" s="106">
        <f t="shared" si="14"/>
        <v>15</v>
      </c>
      <c r="E58" s="107">
        <f t="shared" si="15"/>
        <v>15</v>
      </c>
      <c r="F58" s="107">
        <f t="shared" si="16"/>
        <v>0</v>
      </c>
      <c r="G58" s="107">
        <f t="shared" si="17"/>
        <v>0</v>
      </c>
      <c r="H58" s="107">
        <f t="shared" si="18"/>
        <v>0</v>
      </c>
      <c r="I58" s="108">
        <f t="shared" si="19"/>
        <v>0</v>
      </c>
      <c r="J58" s="12">
        <v>15</v>
      </c>
      <c r="K58" s="9"/>
      <c r="L58" s="9"/>
      <c r="M58" s="9"/>
      <c r="N58" s="11"/>
      <c r="O58" s="13" t="s">
        <v>51</v>
      </c>
      <c r="P58" s="10">
        <v>2</v>
      </c>
      <c r="Q58" s="12"/>
      <c r="R58" s="9"/>
      <c r="S58" s="9"/>
      <c r="T58" s="9"/>
      <c r="U58" s="11"/>
      <c r="V58" s="11"/>
      <c r="W58" s="8"/>
      <c r="X58" s="10"/>
      <c r="Y58" s="9"/>
      <c r="Z58" s="9"/>
      <c r="AA58" s="9"/>
      <c r="AB58" s="11"/>
      <c r="AC58" s="11"/>
      <c r="AD58" s="10"/>
      <c r="AE58" s="12"/>
      <c r="AF58" s="9"/>
      <c r="AG58" s="9"/>
      <c r="AH58" s="9"/>
      <c r="AI58" s="11"/>
      <c r="AJ58" s="11"/>
      <c r="AK58" s="8"/>
      <c r="AL58" s="10"/>
      <c r="AM58" s="9"/>
      <c r="AN58" s="9"/>
      <c r="AO58" s="9"/>
      <c r="AP58" s="11"/>
      <c r="AQ58" s="11"/>
      <c r="AR58" s="10"/>
      <c r="AS58" s="12"/>
      <c r="AT58" s="9"/>
      <c r="AU58" s="9"/>
      <c r="AV58" s="9"/>
      <c r="AW58" s="9"/>
      <c r="AX58" s="9"/>
      <c r="AY58" s="21"/>
    </row>
    <row r="59" spans="1:51" ht="30" customHeight="1">
      <c r="A59" s="55">
        <f>A58+1</f>
        <v>39</v>
      </c>
      <c r="B59" s="41" t="s">
        <v>89</v>
      </c>
      <c r="C59" s="108">
        <f t="shared" si="13"/>
        <v>3</v>
      </c>
      <c r="D59" s="106">
        <f t="shared" si="14"/>
        <v>30</v>
      </c>
      <c r="E59" s="107">
        <f t="shared" si="15"/>
        <v>0</v>
      </c>
      <c r="F59" s="107">
        <f t="shared" si="16"/>
        <v>0</v>
      </c>
      <c r="G59" s="107">
        <f t="shared" si="17"/>
        <v>0</v>
      </c>
      <c r="H59" s="107">
        <f t="shared" si="18"/>
        <v>30</v>
      </c>
      <c r="I59" s="108">
        <f t="shared" si="19"/>
        <v>0</v>
      </c>
      <c r="J59" s="12"/>
      <c r="K59" s="9"/>
      <c r="L59" s="9"/>
      <c r="M59" s="9"/>
      <c r="N59" s="6"/>
      <c r="O59" s="13"/>
      <c r="P59" s="10"/>
      <c r="Q59" s="12"/>
      <c r="R59" s="9"/>
      <c r="S59" s="9"/>
      <c r="T59" s="9">
        <v>30</v>
      </c>
      <c r="U59" s="11"/>
      <c r="V59" s="11" t="s">
        <v>35</v>
      </c>
      <c r="W59" s="8">
        <v>3</v>
      </c>
      <c r="X59" s="10"/>
      <c r="Y59" s="9"/>
      <c r="Z59" s="9"/>
      <c r="AA59" s="9"/>
      <c r="AB59" s="11"/>
      <c r="AC59" s="11"/>
      <c r="AD59" s="10"/>
      <c r="AE59" s="12"/>
      <c r="AF59" s="9"/>
      <c r="AG59" s="9"/>
      <c r="AH59" s="9"/>
      <c r="AI59" s="11"/>
      <c r="AJ59" s="11"/>
      <c r="AK59" s="8"/>
      <c r="AL59" s="10"/>
      <c r="AM59" s="9"/>
      <c r="AN59" s="9"/>
      <c r="AO59" s="9"/>
      <c r="AP59" s="11"/>
      <c r="AQ59" s="11"/>
      <c r="AR59" s="10"/>
      <c r="AS59" s="12"/>
      <c r="AT59" s="9"/>
      <c r="AU59" s="9"/>
      <c r="AV59" s="9"/>
      <c r="AW59" s="9"/>
      <c r="AX59" s="9"/>
      <c r="AY59" s="21"/>
    </row>
    <row r="60" spans="1:51" ht="26.25" customHeight="1">
      <c r="A60" s="55">
        <f>A59+1</f>
        <v>40</v>
      </c>
      <c r="B60" s="41" t="s">
        <v>92</v>
      </c>
      <c r="C60" s="108">
        <f t="shared" si="13"/>
        <v>8</v>
      </c>
      <c r="D60" s="106">
        <f t="shared" si="14"/>
        <v>90</v>
      </c>
      <c r="E60" s="107">
        <f t="shared" si="15"/>
        <v>0</v>
      </c>
      <c r="F60" s="107">
        <f t="shared" si="16"/>
        <v>0</v>
      </c>
      <c r="G60" s="107">
        <f t="shared" si="17"/>
        <v>0</v>
      </c>
      <c r="H60" s="107">
        <f t="shared" si="18"/>
        <v>90</v>
      </c>
      <c r="I60" s="108">
        <f t="shared" si="19"/>
        <v>0</v>
      </c>
      <c r="J60" s="12"/>
      <c r="K60" s="9"/>
      <c r="L60" s="9"/>
      <c r="M60" s="9"/>
      <c r="N60" s="9"/>
      <c r="O60" s="11"/>
      <c r="P60" s="10"/>
      <c r="Q60" s="12"/>
      <c r="R60" s="9"/>
      <c r="S60" s="9"/>
      <c r="T60" s="9"/>
      <c r="U60" s="11"/>
      <c r="V60" s="11"/>
      <c r="W60" s="8"/>
      <c r="X60" s="10"/>
      <c r="Y60" s="9"/>
      <c r="Z60" s="9"/>
      <c r="AA60" s="9">
        <v>30</v>
      </c>
      <c r="AB60" s="11"/>
      <c r="AC60" s="11" t="s">
        <v>35</v>
      </c>
      <c r="AD60" s="10">
        <v>3</v>
      </c>
      <c r="AE60" s="12"/>
      <c r="AF60" s="9"/>
      <c r="AG60" s="9"/>
      <c r="AH60" s="9">
        <v>30</v>
      </c>
      <c r="AI60" s="11"/>
      <c r="AJ60" s="11" t="s">
        <v>35</v>
      </c>
      <c r="AK60" s="8">
        <v>2</v>
      </c>
      <c r="AL60" s="10"/>
      <c r="AM60" s="9"/>
      <c r="AN60" s="9"/>
      <c r="AO60" s="9">
        <v>30</v>
      </c>
      <c r="AP60" s="11"/>
      <c r="AQ60" s="11" t="s">
        <v>35</v>
      </c>
      <c r="AR60" s="10">
        <v>3</v>
      </c>
      <c r="AS60" s="12"/>
      <c r="AT60" s="9"/>
      <c r="AU60" s="9"/>
      <c r="AV60" s="9"/>
      <c r="AW60" s="9"/>
      <c r="AX60" s="9"/>
      <c r="AY60" s="21"/>
    </row>
    <row r="61" spans="1:51" ht="26.25" customHeight="1">
      <c r="A61" s="55">
        <v>41</v>
      </c>
      <c r="B61" s="41" t="s">
        <v>93</v>
      </c>
      <c r="C61" s="108">
        <f>SUM(P61,W61,AD61,AK61,AR61,AY61)</f>
        <v>2</v>
      </c>
      <c r="D61" s="106">
        <f>SUM(E61:I61)</f>
        <v>30</v>
      </c>
      <c r="E61" s="107">
        <f>SUM(J61,Q61,X61,AE61,AL61,AS61)</f>
        <v>0</v>
      </c>
      <c r="F61" s="107">
        <f>SUM(K61,R61,Y61,AF61,AM61,AT61)</f>
        <v>0</v>
      </c>
      <c r="G61" s="107">
        <f>SUM(L61,S61,Z61,AG61,AN61,AU61)</f>
        <v>0</v>
      </c>
      <c r="H61" s="107">
        <f>SUM(M61,T61,AA61,AH61,AO61,AV61)</f>
        <v>30</v>
      </c>
      <c r="I61" s="108">
        <f>SUM(N61,U61,AB61,AI61,AP61,AW61)</f>
        <v>0</v>
      </c>
      <c r="J61" s="12"/>
      <c r="K61" s="9"/>
      <c r="L61" s="9"/>
      <c r="M61" s="9"/>
      <c r="N61" s="6"/>
      <c r="O61" s="13"/>
      <c r="P61" s="10"/>
      <c r="Q61" s="12"/>
      <c r="R61" s="9"/>
      <c r="S61" s="9"/>
      <c r="T61" s="9"/>
      <c r="U61" s="11"/>
      <c r="V61" s="11"/>
      <c r="W61" s="8"/>
      <c r="X61" s="10"/>
      <c r="Y61" s="9"/>
      <c r="Z61" s="9"/>
      <c r="AA61" s="9"/>
      <c r="AB61" s="11"/>
      <c r="AC61" s="11"/>
      <c r="AD61" s="10"/>
      <c r="AE61" s="12"/>
      <c r="AF61" s="9"/>
      <c r="AG61" s="9"/>
      <c r="AH61" s="9"/>
      <c r="AI61" s="11"/>
      <c r="AJ61" s="11"/>
      <c r="AK61" s="8"/>
      <c r="AL61" s="10"/>
      <c r="AM61" s="9"/>
      <c r="AN61" s="9"/>
      <c r="AO61" s="9"/>
      <c r="AP61" s="11"/>
      <c r="AQ61" s="11"/>
      <c r="AR61" s="10"/>
      <c r="AS61" s="12"/>
      <c r="AT61" s="9"/>
      <c r="AU61" s="9"/>
      <c r="AV61" s="9">
        <v>30</v>
      </c>
      <c r="AW61" s="9"/>
      <c r="AX61" s="9" t="s">
        <v>51</v>
      </c>
      <c r="AY61" s="21">
        <v>2</v>
      </c>
    </row>
    <row r="62" spans="1:51" ht="18" customHeight="1">
      <c r="A62" s="55">
        <v>42</v>
      </c>
      <c r="B62" s="40" t="s">
        <v>104</v>
      </c>
      <c r="C62" s="108">
        <f t="shared" si="13"/>
        <v>2</v>
      </c>
      <c r="D62" s="106">
        <f t="shared" si="14"/>
        <v>30</v>
      </c>
      <c r="E62" s="107">
        <f t="shared" si="15"/>
        <v>0</v>
      </c>
      <c r="F62" s="107">
        <f t="shared" si="16"/>
        <v>0</v>
      </c>
      <c r="G62" s="107">
        <f t="shared" si="17"/>
        <v>0</v>
      </c>
      <c r="H62" s="107">
        <f t="shared" si="18"/>
        <v>30</v>
      </c>
      <c r="I62" s="108">
        <f t="shared" si="19"/>
        <v>0</v>
      </c>
      <c r="J62" s="12"/>
      <c r="K62" s="9"/>
      <c r="L62" s="9"/>
      <c r="M62" s="9"/>
      <c r="N62" s="11"/>
      <c r="O62" s="13"/>
      <c r="P62" s="10"/>
      <c r="Q62" s="12"/>
      <c r="R62" s="9"/>
      <c r="S62" s="9"/>
      <c r="T62" s="9">
        <v>30</v>
      </c>
      <c r="U62" s="11"/>
      <c r="V62" s="11" t="s">
        <v>51</v>
      </c>
      <c r="W62" s="8">
        <v>2</v>
      </c>
      <c r="X62" s="10"/>
      <c r="Y62" s="9"/>
      <c r="Z62" s="9"/>
      <c r="AA62" s="9"/>
      <c r="AB62" s="11"/>
      <c r="AC62" s="11"/>
      <c r="AD62" s="10"/>
      <c r="AE62" s="12"/>
      <c r="AF62" s="9"/>
      <c r="AG62" s="9"/>
      <c r="AH62" s="9"/>
      <c r="AI62" s="11"/>
      <c r="AJ62" s="11"/>
      <c r="AK62" s="8"/>
      <c r="AL62" s="10"/>
      <c r="AM62" s="9"/>
      <c r="AN62" s="9"/>
      <c r="AO62" s="9"/>
      <c r="AP62" s="11"/>
      <c r="AQ62" s="11"/>
      <c r="AR62" s="10"/>
      <c r="AS62" s="12"/>
      <c r="AT62" s="9"/>
      <c r="AU62" s="9"/>
      <c r="AV62" s="9"/>
      <c r="AW62" s="9"/>
      <c r="AX62" s="9"/>
      <c r="AY62" s="21"/>
    </row>
    <row r="63" spans="1:51" ht="18" customHeight="1">
      <c r="A63" s="55">
        <v>43</v>
      </c>
      <c r="B63" s="41" t="s">
        <v>64</v>
      </c>
      <c r="C63" s="108">
        <f>SUM(P63,W63,AD63,AK63,AR63,AY63)</f>
        <v>4</v>
      </c>
      <c r="D63" s="106">
        <f>SUM(E63:I63)</f>
        <v>60</v>
      </c>
      <c r="E63" s="107">
        <f aca="true" t="shared" si="20" ref="E63:I64">SUM(J63,Q63,X63,AE63,AL63,AS63)</f>
        <v>0</v>
      </c>
      <c r="F63" s="107">
        <f t="shared" si="20"/>
        <v>0</v>
      </c>
      <c r="G63" s="107">
        <f t="shared" si="20"/>
        <v>0</v>
      </c>
      <c r="H63" s="107">
        <f t="shared" si="20"/>
        <v>60</v>
      </c>
      <c r="I63" s="108">
        <f t="shared" si="20"/>
        <v>0</v>
      </c>
      <c r="J63" s="12"/>
      <c r="K63" s="9"/>
      <c r="L63" s="9"/>
      <c r="M63" s="9"/>
      <c r="N63" s="11"/>
      <c r="O63" s="13"/>
      <c r="P63" s="10"/>
      <c r="Q63" s="12"/>
      <c r="R63" s="9"/>
      <c r="S63" s="9"/>
      <c r="T63" s="9"/>
      <c r="U63" s="11"/>
      <c r="V63" s="11"/>
      <c r="W63" s="8"/>
      <c r="X63" s="10"/>
      <c r="Y63" s="9"/>
      <c r="Z63" s="9"/>
      <c r="AA63" s="9"/>
      <c r="AB63" s="11"/>
      <c r="AC63" s="11"/>
      <c r="AD63" s="10"/>
      <c r="AE63" s="12"/>
      <c r="AF63" s="9"/>
      <c r="AG63" s="9"/>
      <c r="AH63" s="9"/>
      <c r="AI63" s="11"/>
      <c r="AJ63" s="11"/>
      <c r="AK63" s="8"/>
      <c r="AL63" s="10"/>
      <c r="AM63" s="9"/>
      <c r="AN63" s="9"/>
      <c r="AO63" s="9">
        <v>30</v>
      </c>
      <c r="AP63" s="11"/>
      <c r="AQ63" s="11" t="s">
        <v>51</v>
      </c>
      <c r="AR63" s="10">
        <v>2</v>
      </c>
      <c r="AS63" s="12"/>
      <c r="AT63" s="9"/>
      <c r="AU63" s="9"/>
      <c r="AV63" s="9">
        <v>30</v>
      </c>
      <c r="AW63" s="9"/>
      <c r="AX63" s="9" t="s">
        <v>51</v>
      </c>
      <c r="AY63" s="21">
        <v>2</v>
      </c>
    </row>
    <row r="64" spans="1:51" ht="18" customHeight="1">
      <c r="A64" s="55">
        <v>44</v>
      </c>
      <c r="B64" s="41" t="s">
        <v>65</v>
      </c>
      <c r="C64" s="108">
        <f>SUM(P64,W64,AD64,AK64,AR64,AY64)</f>
        <v>5</v>
      </c>
      <c r="D64" s="106">
        <f>SUM(E64:I64)</f>
        <v>60</v>
      </c>
      <c r="E64" s="107">
        <f t="shared" si="20"/>
        <v>0</v>
      </c>
      <c r="F64" s="107">
        <f t="shared" si="20"/>
        <v>0</v>
      </c>
      <c r="G64" s="107">
        <f t="shared" si="20"/>
        <v>0</v>
      </c>
      <c r="H64" s="107">
        <f t="shared" si="20"/>
        <v>60</v>
      </c>
      <c r="I64" s="108">
        <f t="shared" si="20"/>
        <v>0</v>
      </c>
      <c r="J64" s="12"/>
      <c r="K64" s="9"/>
      <c r="L64" s="9"/>
      <c r="M64" s="9"/>
      <c r="N64" s="11"/>
      <c r="O64" s="13"/>
      <c r="P64" s="10"/>
      <c r="Q64" s="12"/>
      <c r="R64" s="9"/>
      <c r="S64" s="9"/>
      <c r="T64" s="9">
        <v>30</v>
      </c>
      <c r="U64" s="11"/>
      <c r="V64" s="11" t="s">
        <v>51</v>
      </c>
      <c r="W64" s="8">
        <v>2</v>
      </c>
      <c r="X64" s="10"/>
      <c r="Y64" s="9"/>
      <c r="Z64" s="9"/>
      <c r="AA64" s="9">
        <v>30</v>
      </c>
      <c r="AB64" s="11"/>
      <c r="AC64" s="11" t="s">
        <v>51</v>
      </c>
      <c r="AD64" s="10">
        <v>3</v>
      </c>
      <c r="AE64" s="12"/>
      <c r="AF64" s="9"/>
      <c r="AG64" s="9"/>
      <c r="AH64" s="9"/>
      <c r="AI64" s="11"/>
      <c r="AJ64" s="11"/>
      <c r="AK64" s="8"/>
      <c r="AL64" s="10"/>
      <c r="AM64" s="9"/>
      <c r="AN64" s="9"/>
      <c r="AO64" s="9"/>
      <c r="AP64" s="11"/>
      <c r="AQ64" s="11"/>
      <c r="AR64" s="10"/>
      <c r="AS64" s="12"/>
      <c r="AT64" s="9"/>
      <c r="AU64" s="9"/>
      <c r="AV64" s="9"/>
      <c r="AW64" s="9"/>
      <c r="AX64" s="9"/>
      <c r="AY64" s="21"/>
    </row>
    <row r="65" spans="1:51" ht="18" customHeight="1" thickBot="1">
      <c r="A65" s="55">
        <v>45</v>
      </c>
      <c r="B65" s="41" t="s">
        <v>71</v>
      </c>
      <c r="C65" s="108">
        <f t="shared" si="13"/>
        <v>4</v>
      </c>
      <c r="D65" s="106">
        <f t="shared" si="14"/>
        <v>60</v>
      </c>
      <c r="E65" s="107">
        <f t="shared" si="15"/>
        <v>0</v>
      </c>
      <c r="F65" s="107">
        <f t="shared" si="16"/>
        <v>60</v>
      </c>
      <c r="G65" s="107">
        <f t="shared" si="17"/>
        <v>0</v>
      </c>
      <c r="H65" s="107">
        <f t="shared" si="18"/>
        <v>0</v>
      </c>
      <c r="I65" s="108">
        <f t="shared" si="19"/>
        <v>0</v>
      </c>
      <c r="J65" s="12"/>
      <c r="K65" s="9"/>
      <c r="L65" s="9"/>
      <c r="M65" s="9"/>
      <c r="N65" s="11"/>
      <c r="O65" s="13"/>
      <c r="P65" s="10"/>
      <c r="Q65" s="12"/>
      <c r="R65" s="9"/>
      <c r="S65" s="9"/>
      <c r="T65" s="9"/>
      <c r="U65" s="11"/>
      <c r="V65" s="11"/>
      <c r="W65" s="8"/>
      <c r="X65" s="10"/>
      <c r="Y65" s="9"/>
      <c r="Z65" s="9"/>
      <c r="AA65" s="9"/>
      <c r="AB65" s="11"/>
      <c r="AC65" s="11" t="s">
        <v>60</v>
      </c>
      <c r="AD65" s="10"/>
      <c r="AE65" s="12"/>
      <c r="AF65" s="9"/>
      <c r="AG65" s="9"/>
      <c r="AH65" s="9"/>
      <c r="AI65" s="11"/>
      <c r="AJ65" s="11"/>
      <c r="AK65" s="8"/>
      <c r="AL65" s="10"/>
      <c r="AM65" s="9">
        <v>60</v>
      </c>
      <c r="AN65" s="9"/>
      <c r="AO65" s="9"/>
      <c r="AP65" s="11"/>
      <c r="AQ65" s="11" t="s">
        <v>51</v>
      </c>
      <c r="AR65" s="10">
        <v>4</v>
      </c>
      <c r="AS65" s="12"/>
      <c r="AT65" s="9"/>
      <c r="AU65" s="9"/>
      <c r="AV65" s="9"/>
      <c r="AW65" s="9"/>
      <c r="AX65" s="9"/>
      <c r="AY65" s="21"/>
    </row>
    <row r="66" spans="1:62" s="34" customFormat="1" ht="22.5" customHeight="1" thickBot="1">
      <c r="A66" s="138" t="s">
        <v>23</v>
      </c>
      <c r="B66" s="139"/>
      <c r="C66" s="63">
        <f aca="true" t="shared" si="21" ref="C66:N66">SUM(C49:C54,C56:C65)</f>
        <v>57</v>
      </c>
      <c r="D66" s="60">
        <f t="shared" si="21"/>
        <v>675</v>
      </c>
      <c r="E66" s="60">
        <f t="shared" si="21"/>
        <v>45</v>
      </c>
      <c r="F66" s="60">
        <f t="shared" si="21"/>
        <v>60</v>
      </c>
      <c r="G66" s="60">
        <f t="shared" si="21"/>
        <v>0</v>
      </c>
      <c r="H66" s="60">
        <f t="shared" si="21"/>
        <v>510</v>
      </c>
      <c r="I66" s="64">
        <f t="shared" si="21"/>
        <v>60</v>
      </c>
      <c r="J66" s="60">
        <f t="shared" si="21"/>
        <v>30</v>
      </c>
      <c r="K66" s="60">
        <f t="shared" si="21"/>
        <v>0</v>
      </c>
      <c r="L66" s="60">
        <f t="shared" si="21"/>
        <v>0</v>
      </c>
      <c r="M66" s="60">
        <f t="shared" si="21"/>
        <v>30</v>
      </c>
      <c r="N66" s="60">
        <f t="shared" si="21"/>
        <v>0</v>
      </c>
      <c r="O66" s="60"/>
      <c r="P66" s="64">
        <f aca="true" t="shared" si="22" ref="P66:U66">SUM(P49:P54,P56:P65)</f>
        <v>7</v>
      </c>
      <c r="Q66" s="60">
        <f t="shared" si="22"/>
        <v>0</v>
      </c>
      <c r="R66" s="60">
        <f t="shared" si="22"/>
        <v>0</v>
      </c>
      <c r="S66" s="60">
        <f t="shared" si="22"/>
        <v>0</v>
      </c>
      <c r="T66" s="60">
        <f t="shared" si="22"/>
        <v>150</v>
      </c>
      <c r="U66" s="60">
        <f t="shared" si="22"/>
        <v>0</v>
      </c>
      <c r="V66" s="60"/>
      <c r="W66" s="64">
        <f aca="true" t="shared" si="23" ref="W66:AB66">SUM(W49:W54,W56:W65)</f>
        <v>11</v>
      </c>
      <c r="X66" s="60">
        <f t="shared" si="23"/>
        <v>0</v>
      </c>
      <c r="Y66" s="60">
        <f t="shared" si="23"/>
        <v>0</v>
      </c>
      <c r="Z66" s="60">
        <f t="shared" si="23"/>
        <v>0</v>
      </c>
      <c r="AA66" s="60">
        <f t="shared" si="23"/>
        <v>120</v>
      </c>
      <c r="AB66" s="60">
        <f t="shared" si="23"/>
        <v>0</v>
      </c>
      <c r="AC66" s="60"/>
      <c r="AD66" s="64">
        <f aca="true" t="shared" si="24" ref="AD66:AI66">SUM(AD49:AD54,AD56:AD65)</f>
        <v>10</v>
      </c>
      <c r="AE66" s="60">
        <f t="shared" si="24"/>
        <v>15</v>
      </c>
      <c r="AF66" s="60">
        <f t="shared" si="24"/>
        <v>0</v>
      </c>
      <c r="AG66" s="60">
        <f t="shared" si="24"/>
        <v>0</v>
      </c>
      <c r="AH66" s="60">
        <f t="shared" si="24"/>
        <v>150</v>
      </c>
      <c r="AI66" s="60">
        <f t="shared" si="24"/>
        <v>0</v>
      </c>
      <c r="AJ66" s="60"/>
      <c r="AK66" s="64">
        <f aca="true" t="shared" si="25" ref="AK66:AP66">SUM(AK49:AK54,AK56:AK65)</f>
        <v>11</v>
      </c>
      <c r="AL66" s="60">
        <f t="shared" si="25"/>
        <v>0</v>
      </c>
      <c r="AM66" s="60">
        <f t="shared" si="25"/>
        <v>60</v>
      </c>
      <c r="AN66" s="60">
        <f t="shared" si="25"/>
        <v>0</v>
      </c>
      <c r="AO66" s="60">
        <f t="shared" si="25"/>
        <v>90</v>
      </c>
      <c r="AP66" s="60">
        <f t="shared" si="25"/>
        <v>30</v>
      </c>
      <c r="AQ66" s="60"/>
      <c r="AR66" s="64">
        <f aca="true" t="shared" si="26" ref="AR66:AW66">SUM(AR49:AR54,AR56:AR65)</f>
        <v>14</v>
      </c>
      <c r="AS66" s="60">
        <f t="shared" si="26"/>
        <v>0</v>
      </c>
      <c r="AT66" s="60">
        <f t="shared" si="26"/>
        <v>0</v>
      </c>
      <c r="AU66" s="60">
        <f t="shared" si="26"/>
        <v>0</v>
      </c>
      <c r="AV66" s="60">
        <f t="shared" si="26"/>
        <v>90</v>
      </c>
      <c r="AW66" s="60">
        <f t="shared" si="26"/>
        <v>30</v>
      </c>
      <c r="AX66" s="60"/>
      <c r="AY66" s="62">
        <f>SUM(AY49:AY54,AY56:AY65)</f>
        <v>12</v>
      </c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</row>
    <row r="67" spans="1:62" s="34" customFormat="1" ht="24.75" customHeight="1" thickBot="1">
      <c r="A67" s="138" t="s">
        <v>24</v>
      </c>
      <c r="B67" s="139"/>
      <c r="C67" s="63">
        <f aca="true" t="shared" si="27" ref="C67:N67">SUM(C47,C66)</f>
        <v>162</v>
      </c>
      <c r="D67" s="60">
        <f t="shared" si="27"/>
        <v>2100</v>
      </c>
      <c r="E67" s="60">
        <f t="shared" si="27"/>
        <v>330</v>
      </c>
      <c r="F67" s="60">
        <f t="shared" si="27"/>
        <v>120</v>
      </c>
      <c r="G67" s="60">
        <f t="shared" si="27"/>
        <v>0</v>
      </c>
      <c r="H67" s="60">
        <f t="shared" si="27"/>
        <v>1590</v>
      </c>
      <c r="I67" s="64">
        <f t="shared" si="27"/>
        <v>60</v>
      </c>
      <c r="J67" s="60">
        <f t="shared" si="27"/>
        <v>135</v>
      </c>
      <c r="K67" s="60">
        <f t="shared" si="27"/>
        <v>30</v>
      </c>
      <c r="L67" s="60">
        <f t="shared" si="27"/>
        <v>0</v>
      </c>
      <c r="M67" s="60">
        <f t="shared" si="27"/>
        <v>210</v>
      </c>
      <c r="N67" s="60">
        <f t="shared" si="27"/>
        <v>0</v>
      </c>
      <c r="O67" s="60"/>
      <c r="P67" s="64">
        <f aca="true" t="shared" si="28" ref="P67:U67">SUM(P47,P66)</f>
        <v>28</v>
      </c>
      <c r="Q67" s="60">
        <f t="shared" si="28"/>
        <v>30</v>
      </c>
      <c r="R67" s="60">
        <f t="shared" si="28"/>
        <v>30</v>
      </c>
      <c r="S67" s="60">
        <f t="shared" si="28"/>
        <v>0</v>
      </c>
      <c r="T67" s="60">
        <f t="shared" si="28"/>
        <v>375</v>
      </c>
      <c r="U67" s="60">
        <f t="shared" si="28"/>
        <v>0</v>
      </c>
      <c r="V67" s="60"/>
      <c r="W67" s="64">
        <f aca="true" t="shared" si="29" ref="W67:AB67">SUM(W47,W66)</f>
        <v>30</v>
      </c>
      <c r="X67" s="60">
        <f t="shared" si="29"/>
        <v>60</v>
      </c>
      <c r="Y67" s="60">
        <f t="shared" si="29"/>
        <v>0</v>
      </c>
      <c r="Z67" s="60">
        <f t="shared" si="29"/>
        <v>0</v>
      </c>
      <c r="AA67" s="60">
        <f t="shared" si="29"/>
        <v>315</v>
      </c>
      <c r="AB67" s="60">
        <f t="shared" si="29"/>
        <v>0</v>
      </c>
      <c r="AC67" s="60"/>
      <c r="AD67" s="64">
        <f aca="true" t="shared" si="30" ref="AD67:AI67">SUM(AD47,AD66)</f>
        <v>30</v>
      </c>
      <c r="AE67" s="60">
        <f t="shared" si="30"/>
        <v>75</v>
      </c>
      <c r="AF67" s="60">
        <f t="shared" si="30"/>
        <v>0</v>
      </c>
      <c r="AG67" s="60">
        <f t="shared" si="30"/>
        <v>0</v>
      </c>
      <c r="AH67" s="60">
        <f t="shared" si="30"/>
        <v>345</v>
      </c>
      <c r="AI67" s="60">
        <f t="shared" si="30"/>
        <v>0</v>
      </c>
      <c r="AJ67" s="60"/>
      <c r="AK67" s="64">
        <f aca="true" t="shared" si="31" ref="AK67:AP67">SUM(AK47,AK66)</f>
        <v>30</v>
      </c>
      <c r="AL67" s="60">
        <f t="shared" si="31"/>
        <v>30</v>
      </c>
      <c r="AM67" s="60">
        <f t="shared" si="31"/>
        <v>60</v>
      </c>
      <c r="AN67" s="60">
        <f t="shared" si="31"/>
        <v>0</v>
      </c>
      <c r="AO67" s="60">
        <f t="shared" si="31"/>
        <v>255</v>
      </c>
      <c r="AP67" s="60">
        <f t="shared" si="31"/>
        <v>30</v>
      </c>
      <c r="AQ67" s="60"/>
      <c r="AR67" s="64">
        <f aca="true" t="shared" si="32" ref="AR67:AW67">SUM(AR47,AR66)</f>
        <v>30</v>
      </c>
      <c r="AS67" s="60">
        <f t="shared" si="32"/>
        <v>0</v>
      </c>
      <c r="AT67" s="60">
        <f t="shared" si="32"/>
        <v>0</v>
      </c>
      <c r="AU67" s="60">
        <f t="shared" si="32"/>
        <v>0</v>
      </c>
      <c r="AV67" s="60">
        <f t="shared" si="32"/>
        <v>210</v>
      </c>
      <c r="AW67" s="60">
        <f t="shared" si="32"/>
        <v>30</v>
      </c>
      <c r="AX67" s="60"/>
      <c r="AY67" s="60">
        <f>SUM(AY47,AY66)</f>
        <v>22</v>
      </c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</row>
    <row r="68" spans="1:62" s="119" customFormat="1" ht="24.75" customHeight="1" thickBot="1">
      <c r="A68" s="113"/>
      <c r="B68" s="114" t="s">
        <v>56</v>
      </c>
      <c r="C68" s="115"/>
      <c r="D68" s="116"/>
      <c r="E68" s="116"/>
      <c r="F68" s="116"/>
      <c r="G68" s="116"/>
      <c r="H68" s="116"/>
      <c r="I68" s="117"/>
      <c r="J68" s="116"/>
      <c r="K68" s="116"/>
      <c r="L68" s="116"/>
      <c r="M68" s="116"/>
      <c r="N68" s="116"/>
      <c r="O68" s="116"/>
      <c r="P68" s="117">
        <v>2</v>
      </c>
      <c r="Q68" s="116"/>
      <c r="R68" s="116"/>
      <c r="S68" s="116"/>
      <c r="T68" s="116"/>
      <c r="U68" s="116"/>
      <c r="V68" s="116"/>
      <c r="W68" s="117"/>
      <c r="X68" s="116"/>
      <c r="Y68" s="116"/>
      <c r="Z68" s="116"/>
      <c r="AA68" s="116"/>
      <c r="AB68" s="116"/>
      <c r="AC68" s="116"/>
      <c r="AD68" s="117"/>
      <c r="AE68" s="116"/>
      <c r="AF68" s="116"/>
      <c r="AG68" s="116"/>
      <c r="AH68" s="116"/>
      <c r="AI68" s="116"/>
      <c r="AJ68" s="116"/>
      <c r="AK68" s="117"/>
      <c r="AL68" s="116"/>
      <c r="AM68" s="116"/>
      <c r="AN68" s="116"/>
      <c r="AO68" s="116"/>
      <c r="AP68" s="116"/>
      <c r="AQ68" s="116"/>
      <c r="AR68" s="117"/>
      <c r="AS68" s="116"/>
      <c r="AT68" s="116"/>
      <c r="AU68" s="116"/>
      <c r="AV68" s="116"/>
      <c r="AW68" s="116"/>
      <c r="AX68" s="116"/>
      <c r="AY68" s="116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spans="1:62" s="119" customFormat="1" ht="24.75" customHeight="1" thickBot="1">
      <c r="A69" s="113"/>
      <c r="B69" s="114" t="s">
        <v>57</v>
      </c>
      <c r="C69" s="115"/>
      <c r="D69" s="116"/>
      <c r="E69" s="116"/>
      <c r="F69" s="116"/>
      <c r="G69" s="116"/>
      <c r="H69" s="116"/>
      <c r="I69" s="117"/>
      <c r="J69" s="116"/>
      <c r="K69" s="116"/>
      <c r="L69" s="116"/>
      <c r="M69" s="116"/>
      <c r="N69" s="116"/>
      <c r="O69" s="116"/>
      <c r="P69" s="117"/>
      <c r="Q69" s="116"/>
      <c r="R69" s="116"/>
      <c r="S69" s="116"/>
      <c r="T69" s="116"/>
      <c r="U69" s="116"/>
      <c r="V69" s="116"/>
      <c r="W69" s="117"/>
      <c r="X69" s="116"/>
      <c r="Y69" s="116"/>
      <c r="Z69" s="116"/>
      <c r="AA69" s="116"/>
      <c r="AB69" s="116"/>
      <c r="AC69" s="116"/>
      <c r="AD69" s="117"/>
      <c r="AE69" s="116"/>
      <c r="AF69" s="116"/>
      <c r="AG69" s="116"/>
      <c r="AH69" s="116"/>
      <c r="AI69" s="116"/>
      <c r="AJ69" s="116"/>
      <c r="AK69" s="117"/>
      <c r="AL69" s="116"/>
      <c r="AM69" s="116"/>
      <c r="AN69" s="116"/>
      <c r="AO69" s="116"/>
      <c r="AP69" s="116"/>
      <c r="AQ69" s="116"/>
      <c r="AR69" s="117"/>
      <c r="AS69" s="116"/>
      <c r="AT69" s="116"/>
      <c r="AU69" s="116"/>
      <c r="AV69" s="116"/>
      <c r="AW69" s="116"/>
      <c r="AX69" s="116"/>
      <c r="AY69" s="116">
        <v>8</v>
      </c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</row>
    <row r="70" spans="1:62" s="34" customFormat="1" ht="31.5" customHeight="1" thickBot="1">
      <c r="A70" s="135" t="s">
        <v>20</v>
      </c>
      <c r="B70" s="136"/>
      <c r="C70" s="109">
        <f>SUM(P70,W70,AD70,AK70,AR70,AY70)</f>
        <v>180</v>
      </c>
      <c r="D70" s="82">
        <f>SUM(J70,Q70,X70,AE70,AL70,AS70)</f>
        <v>2220</v>
      </c>
      <c r="E70" s="82">
        <f>SUM(E67)</f>
        <v>330</v>
      </c>
      <c r="F70" s="82">
        <f>SUM(F67)</f>
        <v>120</v>
      </c>
      <c r="G70" s="82">
        <f>SUM(G67)</f>
        <v>0</v>
      </c>
      <c r="H70" s="82">
        <f>SUM(H67)</f>
        <v>1590</v>
      </c>
      <c r="I70" s="82">
        <f>SUM(I67)</f>
        <v>60</v>
      </c>
      <c r="J70" s="135">
        <f>SUM(J67:N67)</f>
        <v>375</v>
      </c>
      <c r="K70" s="136"/>
      <c r="L70" s="136"/>
      <c r="M70" s="136"/>
      <c r="N70" s="137"/>
      <c r="O70" s="83"/>
      <c r="P70" s="83">
        <f>SUM(P67,P68:P69)</f>
        <v>30</v>
      </c>
      <c r="Q70" s="135">
        <f>SUM(Q67:U67)</f>
        <v>435</v>
      </c>
      <c r="R70" s="136"/>
      <c r="S70" s="136"/>
      <c r="T70" s="136"/>
      <c r="U70" s="137"/>
      <c r="V70" s="83"/>
      <c r="W70" s="83">
        <f>SUM(W67,W68:W69)</f>
        <v>30</v>
      </c>
      <c r="X70" s="135">
        <f>SUM(X67:AB67)</f>
        <v>375</v>
      </c>
      <c r="Y70" s="136"/>
      <c r="Z70" s="136"/>
      <c r="AA70" s="136"/>
      <c r="AB70" s="137"/>
      <c r="AC70" s="83"/>
      <c r="AD70" s="83">
        <f>SUM(AD67,AD68:AD69)</f>
        <v>30</v>
      </c>
      <c r="AE70" s="135">
        <f>SUM(AE67:AI67)</f>
        <v>420</v>
      </c>
      <c r="AF70" s="136"/>
      <c r="AG70" s="136"/>
      <c r="AH70" s="136"/>
      <c r="AI70" s="137"/>
      <c r="AJ70" s="83"/>
      <c r="AK70" s="83">
        <f>SUM(AK67,AK68:AK69)</f>
        <v>30</v>
      </c>
      <c r="AL70" s="135">
        <f>SUM(AL67:AP67)</f>
        <v>375</v>
      </c>
      <c r="AM70" s="136"/>
      <c r="AN70" s="136"/>
      <c r="AO70" s="136"/>
      <c r="AP70" s="137"/>
      <c r="AQ70" s="83"/>
      <c r="AR70" s="83">
        <f>SUM(AR67,AR68:AR69)</f>
        <v>30</v>
      </c>
      <c r="AS70" s="135">
        <f>SUM(AS67:AW67)</f>
        <v>240</v>
      </c>
      <c r="AT70" s="136"/>
      <c r="AU70" s="136"/>
      <c r="AV70" s="136"/>
      <c r="AW70" s="137"/>
      <c r="AX70" s="83"/>
      <c r="AY70" s="83">
        <f>SUM(AY67,AY68:AY69)</f>
        <v>30</v>
      </c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</row>
    <row r="71" spans="1:62" s="68" customFormat="1" ht="19.5" customHeight="1" thickBot="1">
      <c r="A71" s="153" t="s">
        <v>21</v>
      </c>
      <c r="B71" s="154"/>
      <c r="C71" s="121">
        <f>SUM(V71,AJ71,AX71)</f>
        <v>180</v>
      </c>
      <c r="D71" s="84">
        <f>SUM(J71,X71,AL71)</f>
        <v>2220</v>
      </c>
      <c r="E71" s="84"/>
      <c r="F71" s="84"/>
      <c r="G71" s="84"/>
      <c r="H71" s="84"/>
      <c r="I71" s="84"/>
      <c r="J71" s="153">
        <f>SUM(J70,Q70)</f>
        <v>810</v>
      </c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5"/>
      <c r="V71" s="132">
        <f>SUM(P70,W70)</f>
        <v>60</v>
      </c>
      <c r="W71" s="132"/>
      <c r="X71" s="132">
        <f>SUM(X70,AE70)</f>
        <v>795</v>
      </c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>
        <f>SUM(AD70,AK70)</f>
        <v>60</v>
      </c>
      <c r="AK71" s="132"/>
      <c r="AL71" s="132">
        <f>SUM(AL70,AS70)</f>
        <v>615</v>
      </c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>
        <f>SUM(AR70,AY70)</f>
        <v>60</v>
      </c>
      <c r="AY71" s="132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</row>
    <row r="72" spans="1:51" ht="36.75" customHeight="1">
      <c r="A72" s="18"/>
      <c r="B72" s="9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33"/>
      <c r="AK72" s="133"/>
      <c r="AL72" s="18"/>
      <c r="AX72" s="133"/>
      <c r="AY72" s="133"/>
    </row>
    <row r="73" spans="1:38" ht="13.5">
      <c r="A73" s="18"/>
      <c r="B73" s="9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13.5">
      <c r="A74" s="18"/>
      <c r="B74" s="91" t="s">
        <v>28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</row>
    <row r="75" spans="1:62" s="34" customFormat="1" ht="18" customHeight="1">
      <c r="A75" s="33"/>
      <c r="B75" s="134" t="s">
        <v>16</v>
      </c>
      <c r="C75" s="134"/>
      <c r="D75" s="134"/>
      <c r="E75" s="134"/>
      <c r="F75" s="134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</row>
    <row r="76" spans="1:62" s="34" customFormat="1" ht="18" customHeight="1">
      <c r="A76" s="33"/>
      <c r="B76" s="134" t="s">
        <v>27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</row>
    <row r="77" spans="1:62" s="34" customFormat="1" ht="17.25" customHeight="1">
      <c r="A77" s="33"/>
      <c r="B77" s="140" t="s">
        <v>25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</row>
    <row r="78" spans="1:62" s="34" customFormat="1" ht="18" customHeight="1">
      <c r="A78" s="33"/>
      <c r="B78" s="34" t="s">
        <v>18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</row>
    <row r="79" spans="1:62" s="34" customFormat="1" ht="18" customHeight="1">
      <c r="A79" s="33"/>
      <c r="B79" s="34" t="s">
        <v>19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</row>
    <row r="80" spans="1:62" s="34" customFormat="1" ht="18" customHeight="1">
      <c r="A80" s="33"/>
      <c r="B80" s="140" t="s">
        <v>29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</row>
    <row r="81" spans="2:15" ht="18" customHeight="1">
      <c r="B81" s="141" t="s">
        <v>26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1:62" ht="25.5" customHeight="1">
      <c r="A82" s="14"/>
      <c r="B82" s="141" t="s">
        <v>37</v>
      </c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BE82" s="14"/>
      <c r="BF82" s="14"/>
      <c r="BG82" s="14"/>
      <c r="BH82" s="14"/>
      <c r="BI82" s="14"/>
      <c r="BJ82" s="14"/>
    </row>
    <row r="83" spans="1:62" ht="25.5" customHeight="1">
      <c r="A83" s="14"/>
      <c r="B83" s="126" t="s">
        <v>95</v>
      </c>
      <c r="BE83" s="14"/>
      <c r="BF83" s="14"/>
      <c r="BG83" s="14"/>
      <c r="BH83" s="14"/>
      <c r="BI83" s="14"/>
      <c r="BJ83" s="14"/>
    </row>
    <row r="87" spans="1:2" ht="13.5">
      <c r="A87" s="14"/>
      <c r="B87" s="14"/>
    </row>
    <row r="88" ht="13.5">
      <c r="B88" s="53"/>
    </row>
  </sheetData>
  <sheetProtection/>
  <mergeCells count="51">
    <mergeCell ref="J8:W8"/>
    <mergeCell ref="A70:B70"/>
    <mergeCell ref="J70:N70"/>
    <mergeCell ref="J9:P9"/>
    <mergeCell ref="X8:AK8"/>
    <mergeCell ref="X9:AB9"/>
    <mergeCell ref="A55:AY55"/>
    <mergeCell ref="AJ71:AK71"/>
    <mergeCell ref="A71:B71"/>
    <mergeCell ref="J71:U71"/>
    <mergeCell ref="V71:W71"/>
    <mergeCell ref="B77:AY77"/>
    <mergeCell ref="AX71:AY71"/>
    <mergeCell ref="Q70:U70"/>
    <mergeCell ref="AE70:AI70"/>
    <mergeCell ref="AS70:AW70"/>
    <mergeCell ref="B82:O82"/>
    <mergeCell ref="B80:AH80"/>
    <mergeCell ref="X70:AB70"/>
    <mergeCell ref="A66:B66"/>
    <mergeCell ref="B81:O81"/>
    <mergeCell ref="AL7:AY7"/>
    <mergeCell ref="AL70:AP70"/>
    <mergeCell ref="AL9:AR9"/>
    <mergeCell ref="AX72:AY72"/>
    <mergeCell ref="B76:O76"/>
    <mergeCell ref="B75:F75"/>
    <mergeCell ref="AJ72:AK72"/>
    <mergeCell ref="A48:AY48"/>
    <mergeCell ref="AE9:AK9"/>
    <mergeCell ref="X71:AI71"/>
    <mergeCell ref="C3:AE3"/>
    <mergeCell ref="C4:AE4"/>
    <mergeCell ref="A11:AY11"/>
    <mergeCell ref="B8:B10"/>
    <mergeCell ref="E9:I9"/>
    <mergeCell ref="AL71:AW71"/>
    <mergeCell ref="A67:B67"/>
    <mergeCell ref="Q9:W9"/>
    <mergeCell ref="AL8:AY8"/>
    <mergeCell ref="C7:X7"/>
    <mergeCell ref="B1:M1"/>
    <mergeCell ref="C5:Q5"/>
    <mergeCell ref="A47:B47"/>
    <mergeCell ref="AS9:AY9"/>
    <mergeCell ref="C6:Q6"/>
    <mergeCell ref="C8:C10"/>
    <mergeCell ref="D8:I8"/>
    <mergeCell ref="D9:D10"/>
    <mergeCell ref="A8:A10"/>
    <mergeCell ref="AL2:AY2"/>
  </mergeCells>
  <printOptions horizontalCentered="1" verticalCentered="1"/>
  <pageMargins left="0.2362204724409449" right="0.2362204724409449" top="0" bottom="0.1968503937007874" header="0.31496062992125984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KH</cp:lastModifiedBy>
  <cp:lastPrinted>2019-01-29T13:21:59Z</cp:lastPrinted>
  <dcterms:created xsi:type="dcterms:W3CDTF">2007-12-04T15:57:32Z</dcterms:created>
  <dcterms:modified xsi:type="dcterms:W3CDTF">2021-06-15T19:08:00Z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0x010100908F3E42BF79A5438F0571ECF4350567</vt:lpwstr>
  </property>
</Properties>
</file>