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260" activeTab="0"/>
  </bookViews>
  <sheets>
    <sheet name="Gospodarczy" sheetId="1" r:id="rId1"/>
    <sheet name="Arkusz2" sheetId="2" state="hidden" r:id="rId2"/>
    <sheet name="Arkusz3" sheetId="3" state="hidden" r:id="rId3"/>
  </sheets>
  <definedNames>
    <definedName name="_xlnm.Print_Area" localSheetId="0">'Gospodarczy'!$A$1:$AY$81</definedName>
  </definedNames>
  <calcPr fullCalcOnLoad="1"/>
</workbook>
</file>

<file path=xl/sharedStrings.xml><?xml version="1.0" encoding="utf-8"?>
<sst xmlns="http://schemas.openxmlformats.org/spreadsheetml/2006/main" count="215" uniqueCount="114">
  <si>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</si>
  <si>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</si>
  <si>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</si>
  <si>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</si>
  <si>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</si>
  <si>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</si>
  <si>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</si>
  <si>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</si>
  <si>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</si>
  <si>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</si>
  <si>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KW</t>
  </si>
  <si>
    <t>SM</t>
  </si>
  <si>
    <t>Razem A</t>
  </si>
  <si>
    <t>Blok modułów (przedmiotów) obowiązkowych - A</t>
  </si>
  <si>
    <t>Blok modułów (przedmiotów) wybieralnych/fakultatywnych  - B</t>
  </si>
  <si>
    <t xml:space="preserve">A - blok modulów (przedmiotów) obowiązujących wszystkich studentów danego kierunku i specjalności </t>
  </si>
  <si>
    <t>Wymiar godzin (łączny)</t>
  </si>
  <si>
    <t xml:space="preserve">E- egzamin </t>
  </si>
  <si>
    <t xml:space="preserve">Z- zaliczenie z oceną </t>
  </si>
  <si>
    <t>Punkty ECTS w semestrze/godziny w semestrze</t>
  </si>
  <si>
    <t>Punkty ECTS w roku</t>
  </si>
  <si>
    <t>Nazwa modułu (przedmiotu)*</t>
  </si>
  <si>
    <t>Razem B+ B1</t>
  </si>
  <si>
    <t>Razem A+B+B1</t>
  </si>
  <si>
    <t>BN - zajęcia związane z prowadzonymi przez jedostkę badaniami naukowymi - konieczność oznaczenia tylko w przypadku kierunków o profilu ogólnoakademickim</t>
  </si>
  <si>
    <t>P - zajęcia o charakterze praktyczynym - konieczność oznaczenia tylko w przypadku kierunków o profilu praktycznym</t>
  </si>
  <si>
    <t>B/B1 - blok modułów (przedmiotów) wybieralnych/fakultatywnych m.in. Specjalnościowych, wykłady ogólnouniwerysteckich</t>
  </si>
  <si>
    <t>Legenda:</t>
  </si>
  <si>
    <t>Program studiów umożliwia wybór modułów zajęć za co najmniej 30% punktów ECTS</t>
  </si>
  <si>
    <t>Język obcy</t>
  </si>
  <si>
    <t>Wykład ogólnouniwersytecki</t>
  </si>
  <si>
    <t>Przedmiot monograficzny</t>
  </si>
  <si>
    <t>Przedmiot kierunkowy</t>
  </si>
  <si>
    <t>E</t>
  </si>
  <si>
    <t>Z</t>
  </si>
  <si>
    <t>KIERUNEK:Kryminologia</t>
  </si>
  <si>
    <t>Poziom studiów: I stopnia</t>
  </si>
  <si>
    <t>Profil studiów: ogólnoakademicki</t>
  </si>
  <si>
    <t>Specjalność studiów: -</t>
  </si>
  <si>
    <t>Historia myśli kryminologicznej BN</t>
  </si>
  <si>
    <t>Historia więziennictwa BN</t>
  </si>
  <si>
    <t>System organów ochrony bezpieczeństwa i porządku publicznego BN</t>
  </si>
  <si>
    <t>Wstęp do wiedzy o państwie i prawie BN</t>
  </si>
  <si>
    <t>Historia formacji policyjnych BN</t>
  </si>
  <si>
    <t>Podstawy prawa konstytucyjnego BN</t>
  </si>
  <si>
    <t>Podstawy socjologii i komunikacji społecznej BN</t>
  </si>
  <si>
    <t>Teorie kryminologiczne BN</t>
  </si>
  <si>
    <t>Kryminologia ogólna BN</t>
  </si>
  <si>
    <t>Podstawy prawa karnego BN</t>
  </si>
  <si>
    <t>Wiktymologia BN</t>
  </si>
  <si>
    <t>Podstawy prawa wykroczeń BN</t>
  </si>
  <si>
    <t>Prawo karne wykonawcze BN</t>
  </si>
  <si>
    <t>Ochrona własności intelektualnej BN</t>
  </si>
  <si>
    <t>Prawne podstawy przedsiębiorczości BN</t>
  </si>
  <si>
    <t>Seminarium BN</t>
  </si>
  <si>
    <t>Podstawy procesu karnego BN</t>
  </si>
  <si>
    <t xml:space="preserve">Technologie informatyczne w badaniu przestępczości </t>
  </si>
  <si>
    <t>1.     Do wyboru na I roku, II semestr. Student wybiera jeden przedmiot z:</t>
  </si>
  <si>
    <t>2.     Do wyboru na II roku, IV semestr. Student wybiera jeden przedmiot z:</t>
  </si>
  <si>
    <t>3.     Do wyboru na III roku, V semestr. Student wybiera dwa przedmioty z:</t>
  </si>
  <si>
    <t>4.     Do wyboru na III roku, VI semestr. Student wybiera jeden przedmiot z:</t>
  </si>
  <si>
    <t>Forma studiów: niestacjonarne</t>
  </si>
  <si>
    <t>a.     Polityka kryminalna BN</t>
  </si>
  <si>
    <t>b.     Patologie społeczne BN</t>
  </si>
  <si>
    <t>b.     Przestępczość seksualna BN</t>
  </si>
  <si>
    <t>a.     Międzynarodowe prawo karne BN</t>
  </si>
  <si>
    <t>b.     Prawo karne skarbowe BN</t>
  </si>
  <si>
    <t>c.     Prawo policyjne BN</t>
  </si>
  <si>
    <t>a.     Karnoprawna ochrona i odpowiedzialność osób pełniących funkcje publiczne BN</t>
  </si>
  <si>
    <t>b.     Prawnoadministracyjne mechanizmy ochrony bezpieczeństwa i porządku publicznego BN</t>
  </si>
  <si>
    <t>Psychologiczne podstawy zachowań dewiacyjnych BN</t>
  </si>
  <si>
    <t>Psychologiczne determinanty prawnie doniosłych społecznych zachowań człowieka BN</t>
  </si>
  <si>
    <t xml:space="preserve"> Kryminalistyka ogólna BN</t>
  </si>
  <si>
    <t>Zarządzanie bezpieczeństwem informacji i ochrona danych osobowych BN</t>
  </si>
  <si>
    <t>a.     Międzynarodowa pomoc w sprawach karnych BN</t>
  </si>
  <si>
    <t>Symbole: WY-wykład, CA-ćwiczenia, PR- praktyki, KW-konwersatorium, SM-seminarium</t>
  </si>
  <si>
    <t>c.     Organy ochrony prawnej BN</t>
  </si>
  <si>
    <t>1. Do wyboru na I roku, II semestr. Student wybiera jeden przedmiot z:</t>
  </si>
  <si>
    <t>a. Mediacja BN</t>
  </si>
  <si>
    <t>b. Prewencja zachowań przestępczych BN</t>
  </si>
  <si>
    <t>2. Do wyboru na II roku, III semestr. Student wybiera jeden przedmiot z:</t>
  </si>
  <si>
    <t xml:space="preserve">a. Rejestry kryminalne     </t>
  </si>
  <si>
    <t xml:space="preserve">b. Ekspertyzy sądowe BN     </t>
  </si>
  <si>
    <t>3. Do wyboru na II roku, IV semestr. Student wybiera dwa przedmioty z:</t>
  </si>
  <si>
    <t xml:space="preserve">d. Związek mediów z przestępczością BN    </t>
  </si>
  <si>
    <t>Praktyki w wyniarze 240 godzin: 3 tygodnie w II semestrze, 3 tygodnie w IV</t>
  </si>
  <si>
    <t>Przedmioty monograficzne: Każdy przedmiot ma 9 h i 2 pkt ECTS.</t>
  </si>
  <si>
    <t>Przedmioty kierunkowe: Każdy przedmiot ma 27 h (21 WY + 6 CA) i 5 pkt ECTS.</t>
  </si>
  <si>
    <t>Praktyki</t>
  </si>
  <si>
    <t>Moduł 2-gospodarczy - B1</t>
  </si>
  <si>
    <t>Podstawy prawa gospodarczego BN</t>
  </si>
  <si>
    <t>Przestępstwa gospodarcze BN</t>
  </si>
  <si>
    <t>Przestępczość transgraniczna BN</t>
  </si>
  <si>
    <t>Przestępczość zorganizowana BN</t>
  </si>
  <si>
    <t>PR</t>
  </si>
  <si>
    <t>Metodyka badań kryminologicznych BN</t>
  </si>
  <si>
    <t>a. Psychologia sądowa BN</t>
  </si>
  <si>
    <t>b. Psychiatria sądowa</t>
  </si>
  <si>
    <t>c. Medycyna sądowa</t>
  </si>
  <si>
    <t>a. Przestępstwa przeciwko wolności BN</t>
  </si>
  <si>
    <t>b. Przestępstwa przeciwko mieniu BN</t>
  </si>
  <si>
    <t>c. Przestępstwa przeciwko środowisku BN</t>
  </si>
  <si>
    <t>d.  zyny zabronione przeciwko porządkowi publicznemu BN</t>
  </si>
  <si>
    <t>e. Przestępczość w ruchu drogowym BN</t>
  </si>
  <si>
    <t>a. Przestępczość z użyciem przemocy BN</t>
  </si>
  <si>
    <t>b. Cywilne podstawy kompensacji szkód wynikłych z przestępstwa BN</t>
  </si>
  <si>
    <t>c. Ochrona praw człowieka BN</t>
  </si>
  <si>
    <t>d. Ochrona osób i mienia i usługi detektywistyczne</t>
  </si>
  <si>
    <t>4. Do wyboru na III roku, V semestr. Student wybiera dwa przedmioty z:</t>
  </si>
  <si>
    <t>5. Do wyboru na III roku, VI semestr. Student wybiera trzy przedmioty z:</t>
  </si>
  <si>
    <t>Plan studiów obowiązujący od roku akademickiego 2020/2021</t>
  </si>
  <si>
    <t>ZATWIERDZAM</t>
  </si>
  <si>
    <t>data, podpis i pieczęć Prorektora</t>
  </si>
  <si>
    <t>Zatwierdzono na posiedzeniu Rady Wydziału w dniu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</si>
</sst>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u val="single"/>
      <sz val="9.35"/>
      <color indexed="12"/>
      <name val="Czcionka tekstu podstawowego"/>
      <family val="2"/>
    </font>
    <font>
      <u val="single"/>
      <sz val="9.35"/>
      <color indexed="36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 style="thin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>
      <alignment/>
      <protection/>
    </xf>
    <xf numFmtId="0" fontId="45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textRotation="90" wrapText="1"/>
    </xf>
    <xf numFmtId="0" fontId="12" fillId="32" borderId="17" xfId="0" applyFont="1" applyFill="1" applyBorder="1" applyAlignment="1">
      <alignment horizontal="center" vertical="center" textRotation="90" wrapText="1"/>
    </xf>
    <xf numFmtId="0" fontId="12" fillId="32" borderId="18" xfId="0" applyFont="1" applyFill="1" applyBorder="1" applyAlignment="1">
      <alignment horizontal="center" vertical="center" textRotation="90" wrapText="1"/>
    </xf>
    <xf numFmtId="0" fontId="12" fillId="32" borderId="16" xfId="0" applyFont="1" applyFill="1" applyBorder="1" applyAlignment="1">
      <alignment horizontal="center" vertical="center" textRotation="90" wrapText="1"/>
    </xf>
    <xf numFmtId="0" fontId="11" fillId="32" borderId="19" xfId="0" applyFont="1" applyFill="1" applyBorder="1" applyAlignment="1">
      <alignment horizontal="center" vertical="center" wrapText="1"/>
    </xf>
    <xf numFmtId="0" fontId="11" fillId="32" borderId="20" xfId="0" applyFont="1" applyFill="1" applyBorder="1" applyAlignment="1">
      <alignment horizontal="center" vertical="center" wrapText="1"/>
    </xf>
    <xf numFmtId="0" fontId="11" fillId="32" borderId="21" xfId="0" applyFont="1" applyFill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32" borderId="29" xfId="0" applyFont="1" applyFill="1" applyBorder="1" applyAlignment="1">
      <alignment horizontal="center" vertical="center" wrapText="1"/>
    </xf>
    <xf numFmtId="0" fontId="11" fillId="32" borderId="30" xfId="0" applyFont="1" applyFill="1" applyBorder="1" applyAlignment="1">
      <alignment horizontal="center" vertical="center" wrapText="1"/>
    </xf>
    <xf numFmtId="0" fontId="11" fillId="32" borderId="31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32" borderId="37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32" borderId="42" xfId="0" applyFont="1" applyFill="1" applyBorder="1" applyAlignment="1">
      <alignment horizontal="center" vertical="center" wrapText="1"/>
    </xf>
    <xf numFmtId="0" fontId="11" fillId="32" borderId="43" xfId="0" applyFont="1" applyFill="1" applyBorder="1" applyAlignment="1">
      <alignment horizontal="center" vertical="center" wrapText="1"/>
    </xf>
    <xf numFmtId="0" fontId="11" fillId="32" borderId="44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1" fontId="12" fillId="33" borderId="50" xfId="0" applyNumberFormat="1" applyFont="1" applyFill="1" applyBorder="1" applyAlignment="1">
      <alignment horizontal="center" vertical="center" wrapText="1"/>
    </xf>
    <xf numFmtId="0" fontId="12" fillId="33" borderId="51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1" fontId="14" fillId="32" borderId="50" xfId="0" applyNumberFormat="1" applyFont="1" applyFill="1" applyBorder="1" applyAlignment="1">
      <alignment horizontal="center" vertical="center" wrapText="1"/>
    </xf>
    <xf numFmtId="0" fontId="14" fillId="32" borderId="50" xfId="0" applyFont="1" applyFill="1" applyBorder="1" applyAlignment="1">
      <alignment horizontal="center" vertical="center" wrapText="1"/>
    </xf>
    <xf numFmtId="0" fontId="12" fillId="32" borderId="5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52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5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17" fillId="34" borderId="19" xfId="0" applyFont="1" applyFill="1" applyBorder="1" applyAlignment="1">
      <alignment horizontal="center" vertical="center" wrapText="1"/>
    </xf>
    <xf numFmtId="0" fontId="18" fillId="33" borderId="5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1" fillId="0" borderId="19" xfId="52" applyFont="1" applyBorder="1" applyAlignment="1">
      <alignment vertical="center"/>
      <protection/>
    </xf>
    <xf numFmtId="0" fontId="11" fillId="0" borderId="19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19" xfId="52" applyFont="1" applyBorder="1" applyAlignment="1">
      <alignment vertical="center" wrapText="1"/>
      <protection/>
    </xf>
    <xf numFmtId="0" fontId="11" fillId="0" borderId="19" xfId="52" applyFont="1" applyBorder="1" applyAlignment="1">
      <alignment horizontal="left" vertical="center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1" fillId="0" borderId="23" xfId="52" applyFont="1" applyBorder="1" applyAlignment="1">
      <alignment vertical="center"/>
      <protection/>
    </xf>
    <xf numFmtId="0" fontId="11" fillId="32" borderId="23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3" fillId="0" borderId="29" xfId="0" applyFont="1" applyBorder="1" applyAlignment="1">
      <alignment vertical="center" wrapText="1"/>
    </xf>
    <xf numFmtId="0" fontId="13" fillId="34" borderId="29" xfId="0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1" fillId="32" borderId="48" xfId="0" applyFont="1" applyFill="1" applyBorder="1" applyAlignment="1">
      <alignment horizontal="center" vertical="center" wrapText="1"/>
    </xf>
    <xf numFmtId="0" fontId="11" fillId="32" borderId="40" xfId="0" applyFont="1" applyFill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58" xfId="0" applyFont="1" applyFill="1" applyBorder="1" applyAlignment="1">
      <alignment horizontal="center" vertical="center" wrapText="1"/>
    </xf>
    <xf numFmtId="0" fontId="11" fillId="32" borderId="59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60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23" xfId="52" applyFont="1" applyBorder="1" applyAlignment="1">
      <alignment horizontal="left" vertical="center"/>
      <protection/>
    </xf>
    <xf numFmtId="0" fontId="11" fillId="0" borderId="19" xfId="52" applyFont="1" applyBorder="1" applyAlignment="1">
      <alignment horizontal="left" vertical="center" wrapText="1"/>
      <protection/>
    </xf>
    <xf numFmtId="0" fontId="13" fillId="0" borderId="19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1" fillId="0" borderId="42" xfId="52" applyFont="1" applyBorder="1" applyAlignment="1">
      <alignment vertical="center" wrapText="1"/>
      <protection/>
    </xf>
    <xf numFmtId="0" fontId="11" fillId="0" borderId="19" xfId="52" applyFont="1" applyBorder="1" applyAlignment="1">
      <alignment horizontal="justify" vertical="center" wrapText="1"/>
      <protection/>
    </xf>
    <xf numFmtId="0" fontId="11" fillId="0" borderId="61" xfId="52" applyFont="1" applyBorder="1" applyAlignment="1">
      <alignment vertical="center" wrapText="1"/>
      <protection/>
    </xf>
    <xf numFmtId="0" fontId="0" fillId="0" borderId="0" xfId="0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12" fillId="35" borderId="53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2" fillId="32" borderId="41" xfId="0" applyFont="1" applyFill="1" applyBorder="1" applyAlignment="1">
      <alignment horizontal="center" vertical="center" textRotation="90" wrapText="1"/>
    </xf>
    <xf numFmtId="0" fontId="14" fillId="32" borderId="58" xfId="0" applyFont="1" applyFill="1" applyBorder="1" applyAlignment="1">
      <alignment horizontal="center" vertical="center" textRotation="90" wrapText="1"/>
    </xf>
    <xf numFmtId="0" fontId="12" fillId="32" borderId="49" xfId="0" applyFont="1" applyFill="1" applyBorder="1" applyAlignment="1">
      <alignment horizontal="center" vertical="center" wrapText="1"/>
    </xf>
    <xf numFmtId="0" fontId="12" fillId="32" borderId="52" xfId="0" applyFont="1" applyFill="1" applyBorder="1" applyAlignment="1">
      <alignment horizontal="center" vertical="center" wrapText="1"/>
    </xf>
    <xf numFmtId="0" fontId="12" fillId="32" borderId="57" xfId="0" applyFont="1" applyFill="1" applyBorder="1" applyAlignment="1">
      <alignment horizontal="center" vertical="center" wrapText="1"/>
    </xf>
    <xf numFmtId="0" fontId="12" fillId="32" borderId="62" xfId="0" applyFont="1" applyFill="1" applyBorder="1" applyAlignment="1">
      <alignment horizontal="center" vertical="center" wrapText="1"/>
    </xf>
    <xf numFmtId="0" fontId="12" fillId="32" borderId="30" xfId="0" applyFont="1" applyFill="1" applyBorder="1" applyAlignment="1">
      <alignment horizontal="center" vertical="center" wrapText="1"/>
    </xf>
    <xf numFmtId="0" fontId="12" fillId="32" borderId="59" xfId="0" applyFont="1" applyFill="1" applyBorder="1" applyAlignment="1">
      <alignment horizontal="center" vertical="center" wrapText="1"/>
    </xf>
    <xf numFmtId="0" fontId="12" fillId="32" borderId="48" xfId="0" applyFont="1" applyFill="1" applyBorder="1" applyAlignment="1">
      <alignment horizontal="center" vertical="center" textRotation="90" wrapText="1"/>
    </xf>
    <xf numFmtId="0" fontId="12" fillId="32" borderId="40" xfId="0" applyFont="1" applyFill="1" applyBorder="1" applyAlignment="1">
      <alignment horizontal="center" vertical="center" textRotation="90" wrapText="1"/>
    </xf>
    <xf numFmtId="0" fontId="12" fillId="32" borderId="60" xfId="0" applyFont="1" applyFill="1" applyBorder="1" applyAlignment="1">
      <alignment horizontal="center" vertical="center" textRotation="90" wrapText="1"/>
    </xf>
    <xf numFmtId="49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 wrapText="1"/>
    </xf>
    <xf numFmtId="0" fontId="12" fillId="32" borderId="53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12" fillId="32" borderId="63" xfId="0" applyFont="1" applyFill="1" applyBorder="1" applyAlignment="1">
      <alignment horizontal="center" vertical="center" wrapText="1"/>
    </xf>
    <xf numFmtId="0" fontId="12" fillId="32" borderId="64" xfId="0" applyFont="1" applyFill="1" applyBorder="1" applyAlignment="1">
      <alignment horizontal="center" vertical="center" wrapText="1"/>
    </xf>
    <xf numFmtId="0" fontId="12" fillId="32" borderId="6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12" fillId="32" borderId="37" xfId="0" applyFont="1" applyFill="1" applyBorder="1" applyAlignment="1">
      <alignment horizontal="center" vertical="center" wrapText="1"/>
    </xf>
    <xf numFmtId="49" fontId="13" fillId="0" borderId="58" xfId="0" applyNumberFormat="1" applyFont="1" applyBorder="1" applyAlignment="1">
      <alignment horizontal="left" vertical="center" wrapText="1"/>
    </xf>
    <xf numFmtId="0" fontId="12" fillId="32" borderId="43" xfId="0" applyFont="1" applyFill="1" applyBorder="1" applyAlignment="1">
      <alignment horizontal="center" vertical="center" wrapText="1"/>
    </xf>
    <xf numFmtId="0" fontId="12" fillId="36" borderId="53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12" fillId="36" borderId="17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2" borderId="34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12" fillId="33" borderId="53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0" fillId="0" borderId="64" xfId="0" applyBorder="1" applyAlignment="1">
      <alignment horizontal="center" vertical="center" wrapText="1"/>
    </xf>
    <xf numFmtId="0" fontId="14" fillId="32" borderId="53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14" fillId="32" borderId="5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5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21"/>
  <sheetViews>
    <sheetView tabSelected="1" zoomScale="93" zoomScaleNormal="93" zoomScaleSheetLayoutView="85" zoomScalePageLayoutView="0" workbookViewId="0" topLeftCell="A43">
      <selection activeCell="K69" sqref="K69"/>
    </sheetView>
  </sheetViews>
  <sheetFormatPr defaultColWidth="8.796875" defaultRowHeight="14.25"/>
  <cols>
    <col min="1" max="1" width="4.8984375" style="5" customWidth="1"/>
    <col min="2" max="2" width="36.8984375" style="8" customWidth="1"/>
    <col min="3" max="3" width="6.69921875" style="5" customWidth="1"/>
    <col min="4" max="4" width="8.69921875" style="5" customWidth="1"/>
    <col min="5" max="5" width="4" style="5" customWidth="1"/>
    <col min="6" max="6" width="4.19921875" style="5" customWidth="1"/>
    <col min="7" max="8" width="3.5" style="5" customWidth="1"/>
    <col min="9" max="9" width="4.09765625" style="5" customWidth="1"/>
    <col min="10" max="10" width="4" style="5" customWidth="1"/>
    <col min="11" max="11" width="4.19921875" style="5" customWidth="1"/>
    <col min="12" max="13" width="3.09765625" style="5" customWidth="1"/>
    <col min="14" max="16" width="3.5" style="5" customWidth="1"/>
    <col min="17" max="17" width="3.8984375" style="5" customWidth="1"/>
    <col min="18" max="20" width="3.09765625" style="5" customWidth="1"/>
    <col min="21" max="23" width="3.59765625" style="5" customWidth="1"/>
    <col min="24" max="24" width="4" style="5" customWidth="1"/>
    <col min="25" max="25" width="4.8984375" style="5" customWidth="1"/>
    <col min="26" max="26" width="3.09765625" style="5" customWidth="1"/>
    <col min="27" max="27" width="4.09765625" style="5" customWidth="1"/>
    <col min="28" max="30" width="3.69921875" style="5" customWidth="1"/>
    <col min="31" max="31" width="3.09765625" style="5" customWidth="1"/>
    <col min="32" max="33" width="3.59765625" style="5" customWidth="1"/>
    <col min="34" max="34" width="3.09765625" style="5" customWidth="1"/>
    <col min="35" max="37" width="4" style="5" customWidth="1"/>
    <col min="38" max="38" width="3.69921875" style="5" customWidth="1"/>
    <col min="39" max="41" width="3.09765625" style="5" customWidth="1"/>
    <col min="42" max="44" width="4" style="5" customWidth="1"/>
    <col min="45" max="45" width="3.59765625" style="5" customWidth="1"/>
    <col min="46" max="50" width="3.09765625" style="5" customWidth="1"/>
    <col min="51" max="51" width="5" style="5" bestFit="1" customWidth="1"/>
    <col min="52" max="62" width="9" style="5" customWidth="1"/>
    <col min="63" max="16384" width="9" style="1" customWidth="1"/>
  </cols>
  <sheetData>
    <row r="1" spans="2:31" ht="15.75">
      <c r="B1" s="149" t="s">
        <v>110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2"/>
      <c r="W1" s="2"/>
      <c r="X1" s="3"/>
      <c r="Y1" s="3"/>
      <c r="Z1" s="3"/>
      <c r="AA1" s="3"/>
      <c r="AB1" s="3"/>
      <c r="AC1" s="3"/>
      <c r="AD1" s="3"/>
      <c r="AE1" s="3"/>
    </row>
    <row r="2" spans="2:51" ht="15">
      <c r="B2" s="1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  <c r="Y2" s="3"/>
      <c r="Z2" s="3"/>
      <c r="AA2" s="3"/>
      <c r="AB2" s="3"/>
      <c r="AC2" s="3"/>
      <c r="AD2" s="3"/>
      <c r="AE2" s="3"/>
      <c r="AL2" s="165" t="s">
        <v>111</v>
      </c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</row>
    <row r="3" spans="1:51" ht="14.25">
      <c r="A3" s="15"/>
      <c r="B3" s="16" t="s">
        <v>35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</row>
    <row r="4" spans="1:51" ht="15.75" customHeight="1">
      <c r="A4" s="13"/>
      <c r="B4" s="16" t="s">
        <v>38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1:51" ht="15.75" customHeight="1">
      <c r="A5" s="13"/>
      <c r="B5" s="16" t="s">
        <v>36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51" ht="14.25">
      <c r="A6" s="15"/>
      <c r="B6" s="16" t="s">
        <v>37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15" thickBot="1">
      <c r="A7" s="15"/>
      <c r="B7" s="16" t="s">
        <v>61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"/>
      <c r="Z7" s="17"/>
      <c r="AA7" s="17"/>
      <c r="AB7" s="17"/>
      <c r="AC7" s="17"/>
      <c r="AD7" s="17"/>
      <c r="AE7" s="17"/>
      <c r="AF7" s="14"/>
      <c r="AG7" s="14"/>
      <c r="AH7" s="14"/>
      <c r="AI7" s="14"/>
      <c r="AJ7" s="14"/>
      <c r="AK7" s="14"/>
      <c r="AL7" s="173" t="s">
        <v>112</v>
      </c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</row>
    <row r="8" spans="1:51" ht="18.75" customHeight="1" thickBot="1">
      <c r="A8" s="155" t="s">
        <v>0</v>
      </c>
      <c r="B8" s="158" t="s">
        <v>21</v>
      </c>
      <c r="C8" s="161" t="s">
        <v>2</v>
      </c>
      <c r="D8" s="177" t="s">
        <v>16</v>
      </c>
      <c r="E8" s="177"/>
      <c r="F8" s="177"/>
      <c r="G8" s="177"/>
      <c r="H8" s="177"/>
      <c r="I8" s="177"/>
      <c r="J8" s="167" t="s">
        <v>3</v>
      </c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9"/>
      <c r="X8" s="167" t="s">
        <v>4</v>
      </c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9"/>
      <c r="AL8" s="167" t="s">
        <v>5</v>
      </c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9"/>
    </row>
    <row r="9" spans="1:51" ht="15" thickBot="1">
      <c r="A9" s="156"/>
      <c r="B9" s="159"/>
      <c r="C9" s="162"/>
      <c r="D9" s="153" t="s">
        <v>6</v>
      </c>
      <c r="E9" s="174" t="s">
        <v>7</v>
      </c>
      <c r="F9" s="175"/>
      <c r="G9" s="175"/>
      <c r="H9" s="175"/>
      <c r="I9" s="175"/>
      <c r="J9" s="170">
        <v>1</v>
      </c>
      <c r="K9" s="171"/>
      <c r="L9" s="171"/>
      <c r="M9" s="171"/>
      <c r="N9" s="171"/>
      <c r="O9" s="171"/>
      <c r="P9" s="172"/>
      <c r="Q9" s="170">
        <v>2</v>
      </c>
      <c r="R9" s="171"/>
      <c r="S9" s="171"/>
      <c r="T9" s="171"/>
      <c r="U9" s="171"/>
      <c r="V9" s="171"/>
      <c r="W9" s="172"/>
      <c r="X9" s="183">
        <v>3</v>
      </c>
      <c r="Y9" s="184"/>
      <c r="Z9" s="184"/>
      <c r="AA9" s="184"/>
      <c r="AB9" s="159"/>
      <c r="AC9" s="135"/>
      <c r="AD9" s="135"/>
      <c r="AE9" s="167">
        <v>4</v>
      </c>
      <c r="AF9" s="168"/>
      <c r="AG9" s="168"/>
      <c r="AH9" s="168"/>
      <c r="AI9" s="168"/>
      <c r="AJ9" s="168"/>
      <c r="AK9" s="169"/>
      <c r="AL9" s="167">
        <v>5</v>
      </c>
      <c r="AM9" s="168"/>
      <c r="AN9" s="168"/>
      <c r="AO9" s="168"/>
      <c r="AP9" s="168"/>
      <c r="AQ9" s="168"/>
      <c r="AR9" s="169"/>
      <c r="AS9" s="167">
        <v>6</v>
      </c>
      <c r="AT9" s="168"/>
      <c r="AU9" s="168"/>
      <c r="AV9" s="168"/>
      <c r="AW9" s="168"/>
      <c r="AX9" s="168"/>
      <c r="AY9" s="169"/>
    </row>
    <row r="10" spans="1:51" ht="72.75" customHeight="1" thickBot="1">
      <c r="A10" s="157"/>
      <c r="B10" s="160"/>
      <c r="C10" s="163"/>
      <c r="D10" s="154"/>
      <c r="E10" s="19" t="s">
        <v>8</v>
      </c>
      <c r="F10" s="20" t="s">
        <v>9</v>
      </c>
      <c r="G10" s="20" t="s">
        <v>94</v>
      </c>
      <c r="H10" s="20" t="s">
        <v>10</v>
      </c>
      <c r="I10" s="20" t="s">
        <v>11</v>
      </c>
      <c r="J10" s="21" t="s">
        <v>8</v>
      </c>
      <c r="K10" s="18" t="s">
        <v>9</v>
      </c>
      <c r="L10" s="22" t="s">
        <v>94</v>
      </c>
      <c r="M10" s="22" t="s">
        <v>10</v>
      </c>
      <c r="N10" s="23" t="s">
        <v>11</v>
      </c>
      <c r="O10" s="24" t="s">
        <v>1</v>
      </c>
      <c r="P10" s="25" t="s">
        <v>2</v>
      </c>
      <c r="Q10" s="21" t="s">
        <v>8</v>
      </c>
      <c r="R10" s="18" t="s">
        <v>9</v>
      </c>
      <c r="S10" s="22" t="s">
        <v>94</v>
      </c>
      <c r="T10" s="22" t="s">
        <v>10</v>
      </c>
      <c r="U10" s="23" t="s">
        <v>11</v>
      </c>
      <c r="V10" s="24" t="s">
        <v>1</v>
      </c>
      <c r="W10" s="26" t="s">
        <v>2</v>
      </c>
      <c r="X10" s="21" t="s">
        <v>8</v>
      </c>
      <c r="Y10" s="18" t="s">
        <v>9</v>
      </c>
      <c r="Z10" s="22" t="s">
        <v>94</v>
      </c>
      <c r="AA10" s="22" t="s">
        <v>10</v>
      </c>
      <c r="AB10" s="23" t="s">
        <v>11</v>
      </c>
      <c r="AC10" s="24" t="s">
        <v>1</v>
      </c>
      <c r="AD10" s="26" t="s">
        <v>2</v>
      </c>
      <c r="AE10" s="21" t="s">
        <v>8</v>
      </c>
      <c r="AF10" s="22" t="s">
        <v>9</v>
      </c>
      <c r="AG10" s="22" t="s">
        <v>94</v>
      </c>
      <c r="AH10" s="22" t="s">
        <v>10</v>
      </c>
      <c r="AI10" s="22" t="s">
        <v>11</v>
      </c>
      <c r="AJ10" s="24" t="s">
        <v>1</v>
      </c>
      <c r="AK10" s="26" t="s">
        <v>2</v>
      </c>
      <c r="AL10" s="21" t="s">
        <v>8</v>
      </c>
      <c r="AM10" s="22" t="s">
        <v>9</v>
      </c>
      <c r="AN10" s="22" t="s">
        <v>94</v>
      </c>
      <c r="AO10" s="22" t="s">
        <v>10</v>
      </c>
      <c r="AP10" s="22" t="s">
        <v>11</v>
      </c>
      <c r="AQ10" s="24" t="s">
        <v>1</v>
      </c>
      <c r="AR10" s="27" t="s">
        <v>2</v>
      </c>
      <c r="AS10" s="21" t="s">
        <v>8</v>
      </c>
      <c r="AT10" s="22" t="s">
        <v>9</v>
      </c>
      <c r="AU10" s="22" t="s">
        <v>94</v>
      </c>
      <c r="AV10" s="22" t="s">
        <v>10</v>
      </c>
      <c r="AW10" s="22" t="s">
        <v>11</v>
      </c>
      <c r="AX10" s="24" t="s">
        <v>1</v>
      </c>
      <c r="AY10" s="26" t="s">
        <v>2</v>
      </c>
    </row>
    <row r="11" spans="1:51" ht="18" customHeight="1" thickBot="1">
      <c r="A11" s="150" t="s">
        <v>13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2"/>
    </row>
    <row r="12" spans="1:51" ht="18" customHeight="1">
      <c r="A12" s="119">
        <v>1</v>
      </c>
      <c r="B12" s="141" t="s">
        <v>39</v>
      </c>
      <c r="C12" s="118">
        <v>3</v>
      </c>
      <c r="D12" s="118">
        <v>18</v>
      </c>
      <c r="E12" s="29">
        <v>18</v>
      </c>
      <c r="F12" s="30">
        <f>SUM(K12,R12,Y12,AF12,AM12,AT12)</f>
        <v>0</v>
      </c>
      <c r="G12" s="30">
        <f aca="true" t="shared" si="0" ref="G12:G33">SUM(L12,S12,Z12,AG12,AN12,AU12)</f>
        <v>0</v>
      </c>
      <c r="H12" s="30">
        <f aca="true" t="shared" si="1" ref="H12:H33">SUM(M12,T12,AA12,AH12,AO12,AV12)</f>
        <v>0</v>
      </c>
      <c r="I12" s="30">
        <f aca="true" t="shared" si="2" ref="I12:I33">SUM(N12,U12,AB12,AI12,AP12,AW12)</f>
        <v>0</v>
      </c>
      <c r="J12" s="12">
        <v>18</v>
      </c>
      <c r="K12" s="32"/>
      <c r="L12" s="32"/>
      <c r="M12" s="32"/>
      <c r="N12" s="33"/>
      <c r="O12" s="34" t="s">
        <v>33</v>
      </c>
      <c r="P12" s="33">
        <v>3</v>
      </c>
      <c r="Q12" s="12"/>
      <c r="R12" s="32"/>
      <c r="S12" s="32"/>
      <c r="T12" s="32"/>
      <c r="U12" s="33"/>
      <c r="V12" s="33"/>
      <c r="W12" s="36"/>
      <c r="X12" s="37"/>
      <c r="Y12" s="32"/>
      <c r="Z12" s="32"/>
      <c r="AA12" s="32"/>
      <c r="AB12" s="33"/>
      <c r="AC12" s="33"/>
      <c r="AD12" s="37"/>
      <c r="AE12" s="12"/>
      <c r="AF12" s="32"/>
      <c r="AG12" s="32"/>
      <c r="AH12" s="32"/>
      <c r="AI12" s="33"/>
      <c r="AJ12" s="33"/>
      <c r="AK12" s="36"/>
      <c r="AL12" s="37"/>
      <c r="AM12" s="32"/>
      <c r="AN12" s="32"/>
      <c r="AO12" s="32"/>
      <c r="AP12" s="33"/>
      <c r="AQ12" s="33"/>
      <c r="AR12" s="37"/>
      <c r="AS12" s="12"/>
      <c r="AT12" s="32"/>
      <c r="AU12" s="32"/>
      <c r="AV12" s="32"/>
      <c r="AW12" s="32"/>
      <c r="AX12" s="32"/>
      <c r="AY12" s="38"/>
    </row>
    <row r="13" spans="1:51" ht="18" customHeight="1">
      <c r="A13" s="81">
        <v>2</v>
      </c>
      <c r="B13" s="114" t="s">
        <v>40</v>
      </c>
      <c r="C13" s="28">
        <v>4</v>
      </c>
      <c r="D13" s="28">
        <v>18</v>
      </c>
      <c r="E13" s="29">
        <v>15</v>
      </c>
      <c r="F13" s="30">
        <v>3</v>
      </c>
      <c r="G13" s="31">
        <f t="shared" si="0"/>
        <v>0</v>
      </c>
      <c r="H13" s="31">
        <f t="shared" si="1"/>
        <v>0</v>
      </c>
      <c r="I13" s="31">
        <f t="shared" si="2"/>
        <v>0</v>
      </c>
      <c r="J13" s="12">
        <v>15</v>
      </c>
      <c r="K13" s="32">
        <v>3</v>
      </c>
      <c r="L13" s="32"/>
      <c r="M13" s="32"/>
      <c r="N13" s="33"/>
      <c r="O13" s="34" t="s">
        <v>33</v>
      </c>
      <c r="P13" s="35">
        <v>4</v>
      </c>
      <c r="Q13" s="12"/>
      <c r="R13" s="32"/>
      <c r="S13" s="32"/>
      <c r="T13" s="32"/>
      <c r="U13" s="33"/>
      <c r="V13" s="33"/>
      <c r="W13" s="36"/>
      <c r="X13" s="37"/>
      <c r="Y13" s="32"/>
      <c r="Z13" s="32"/>
      <c r="AA13" s="32"/>
      <c r="AB13" s="33"/>
      <c r="AC13" s="33"/>
      <c r="AD13" s="37"/>
      <c r="AE13" s="12"/>
      <c r="AF13" s="32"/>
      <c r="AG13" s="32"/>
      <c r="AH13" s="32"/>
      <c r="AI13" s="33"/>
      <c r="AJ13" s="33"/>
      <c r="AK13" s="36"/>
      <c r="AL13" s="37"/>
      <c r="AM13" s="32"/>
      <c r="AN13" s="32"/>
      <c r="AO13" s="32"/>
      <c r="AP13" s="33"/>
      <c r="AQ13" s="33"/>
      <c r="AR13" s="37"/>
      <c r="AS13" s="12"/>
      <c r="AT13" s="32"/>
      <c r="AU13" s="32"/>
      <c r="AV13" s="32"/>
      <c r="AW13" s="32"/>
      <c r="AX13" s="32"/>
      <c r="AY13" s="38"/>
    </row>
    <row r="14" spans="1:51" ht="18" customHeight="1">
      <c r="A14" s="81">
        <v>3</v>
      </c>
      <c r="B14" s="114" t="s">
        <v>70</v>
      </c>
      <c r="C14" s="28">
        <v>3</v>
      </c>
      <c r="D14" s="28">
        <v>18</v>
      </c>
      <c r="E14" s="29">
        <v>18</v>
      </c>
      <c r="F14" s="30">
        <f>SUM(K14,R14,Y14,AF14,AM14,AT14)</f>
        <v>0</v>
      </c>
      <c r="G14" s="31">
        <f t="shared" si="0"/>
        <v>0</v>
      </c>
      <c r="H14" s="31">
        <f t="shared" si="1"/>
        <v>0</v>
      </c>
      <c r="I14" s="31">
        <f t="shared" si="2"/>
        <v>0</v>
      </c>
      <c r="J14" s="12">
        <v>18</v>
      </c>
      <c r="K14" s="32"/>
      <c r="L14" s="32"/>
      <c r="M14" s="32"/>
      <c r="N14" s="32"/>
      <c r="O14" s="33" t="s">
        <v>33</v>
      </c>
      <c r="P14" s="35">
        <v>3</v>
      </c>
      <c r="Q14" s="12"/>
      <c r="R14" s="35"/>
      <c r="S14" s="35"/>
      <c r="T14" s="35"/>
      <c r="U14" s="35"/>
      <c r="V14" s="39"/>
      <c r="W14" s="36"/>
      <c r="X14" s="37"/>
      <c r="Y14" s="32"/>
      <c r="Z14" s="32"/>
      <c r="AA14" s="32"/>
      <c r="AB14" s="33"/>
      <c r="AC14" s="33"/>
      <c r="AD14" s="37"/>
      <c r="AE14" s="12"/>
      <c r="AF14" s="32"/>
      <c r="AG14" s="32"/>
      <c r="AH14" s="32"/>
      <c r="AI14" s="33"/>
      <c r="AJ14" s="34"/>
      <c r="AK14" s="38"/>
      <c r="AL14" s="37"/>
      <c r="AM14" s="32"/>
      <c r="AN14" s="32"/>
      <c r="AO14" s="32"/>
      <c r="AP14" s="33"/>
      <c r="AQ14" s="33"/>
      <c r="AR14" s="37"/>
      <c r="AS14" s="12"/>
      <c r="AT14" s="32"/>
      <c r="AU14" s="32"/>
      <c r="AV14" s="32"/>
      <c r="AW14" s="32"/>
      <c r="AX14" s="32"/>
      <c r="AY14" s="38"/>
    </row>
    <row r="15" spans="1:51" ht="25.5">
      <c r="A15" s="81">
        <v>4</v>
      </c>
      <c r="B15" s="142" t="s">
        <v>41</v>
      </c>
      <c r="C15" s="28">
        <v>4</v>
      </c>
      <c r="D15" s="28">
        <v>18</v>
      </c>
      <c r="E15" s="29">
        <v>15</v>
      </c>
      <c r="F15" s="30">
        <v>3</v>
      </c>
      <c r="G15" s="31">
        <f t="shared" si="0"/>
        <v>0</v>
      </c>
      <c r="H15" s="31">
        <f t="shared" si="1"/>
        <v>0</v>
      </c>
      <c r="I15" s="31">
        <f t="shared" si="2"/>
        <v>0</v>
      </c>
      <c r="J15" s="12">
        <v>15</v>
      </c>
      <c r="K15" s="32">
        <v>3</v>
      </c>
      <c r="L15" s="32"/>
      <c r="M15" s="32"/>
      <c r="N15" s="32"/>
      <c r="O15" s="33" t="s">
        <v>33</v>
      </c>
      <c r="P15" s="35">
        <v>4</v>
      </c>
      <c r="Q15" s="12"/>
      <c r="R15" s="35"/>
      <c r="S15" s="35"/>
      <c r="T15" s="35"/>
      <c r="U15" s="35"/>
      <c r="V15" s="39"/>
      <c r="W15" s="36"/>
      <c r="X15" s="37"/>
      <c r="Y15" s="32"/>
      <c r="Z15" s="32"/>
      <c r="AA15" s="32"/>
      <c r="AB15" s="33"/>
      <c r="AC15" s="33"/>
      <c r="AD15" s="37"/>
      <c r="AE15" s="12"/>
      <c r="AF15" s="32"/>
      <c r="AG15" s="32"/>
      <c r="AH15" s="32"/>
      <c r="AI15" s="33"/>
      <c r="AJ15" s="34"/>
      <c r="AK15" s="38"/>
      <c r="AL15" s="37"/>
      <c r="AM15" s="32"/>
      <c r="AN15" s="32"/>
      <c r="AO15" s="32"/>
      <c r="AP15" s="33"/>
      <c r="AQ15" s="33"/>
      <c r="AR15" s="37"/>
      <c r="AS15" s="12"/>
      <c r="AT15" s="32"/>
      <c r="AU15" s="32"/>
      <c r="AV15" s="32"/>
      <c r="AW15" s="32"/>
      <c r="AX15" s="32"/>
      <c r="AY15" s="38"/>
    </row>
    <row r="16" spans="1:51" ht="18" customHeight="1">
      <c r="A16" s="81">
        <v>5</v>
      </c>
      <c r="B16" s="114" t="s">
        <v>42</v>
      </c>
      <c r="C16" s="28">
        <v>4</v>
      </c>
      <c r="D16" s="28">
        <v>18</v>
      </c>
      <c r="E16" s="29">
        <v>15</v>
      </c>
      <c r="F16" s="30">
        <v>3</v>
      </c>
      <c r="G16" s="31">
        <f t="shared" si="0"/>
        <v>0</v>
      </c>
      <c r="H16" s="31">
        <f t="shared" si="1"/>
        <v>0</v>
      </c>
      <c r="I16" s="31">
        <f t="shared" si="2"/>
        <v>0</v>
      </c>
      <c r="J16" s="12">
        <v>15</v>
      </c>
      <c r="K16" s="32">
        <v>3</v>
      </c>
      <c r="L16" s="32"/>
      <c r="M16" s="32"/>
      <c r="N16" s="33"/>
      <c r="O16" s="34" t="s">
        <v>33</v>
      </c>
      <c r="P16" s="35">
        <v>4</v>
      </c>
      <c r="Q16" s="12"/>
      <c r="R16" s="32"/>
      <c r="S16" s="32"/>
      <c r="T16" s="32"/>
      <c r="U16" s="33"/>
      <c r="V16" s="33"/>
      <c r="W16" s="36"/>
      <c r="X16" s="37"/>
      <c r="Y16" s="32"/>
      <c r="Z16" s="32"/>
      <c r="AA16" s="32"/>
      <c r="AB16" s="33"/>
      <c r="AC16" s="33"/>
      <c r="AD16" s="37"/>
      <c r="AE16" s="12"/>
      <c r="AF16" s="32"/>
      <c r="AG16" s="32"/>
      <c r="AH16" s="32"/>
      <c r="AI16" s="33"/>
      <c r="AJ16" s="33"/>
      <c r="AK16" s="36"/>
      <c r="AL16" s="37"/>
      <c r="AM16" s="32"/>
      <c r="AN16" s="32"/>
      <c r="AO16" s="32"/>
      <c r="AP16" s="33"/>
      <c r="AQ16" s="33"/>
      <c r="AR16" s="37"/>
      <c r="AS16" s="12"/>
      <c r="AT16" s="32"/>
      <c r="AU16" s="32"/>
      <c r="AV16" s="32"/>
      <c r="AW16" s="32"/>
      <c r="AX16" s="32"/>
      <c r="AY16" s="38"/>
    </row>
    <row r="17" spans="1:51" ht="18" customHeight="1">
      <c r="A17" s="81">
        <v>6</v>
      </c>
      <c r="B17" s="114" t="s">
        <v>43</v>
      </c>
      <c r="C17" s="28">
        <v>4</v>
      </c>
      <c r="D17" s="28">
        <v>18</v>
      </c>
      <c r="E17" s="29">
        <v>15</v>
      </c>
      <c r="F17" s="30">
        <v>3</v>
      </c>
      <c r="G17" s="31">
        <f t="shared" si="0"/>
        <v>0</v>
      </c>
      <c r="H17" s="31">
        <f t="shared" si="1"/>
        <v>0</v>
      </c>
      <c r="I17" s="31">
        <f t="shared" si="2"/>
        <v>0</v>
      </c>
      <c r="J17" s="12">
        <v>15</v>
      </c>
      <c r="K17" s="32">
        <v>3</v>
      </c>
      <c r="L17" s="32"/>
      <c r="M17" s="32"/>
      <c r="N17" s="32"/>
      <c r="O17" s="33" t="s">
        <v>33</v>
      </c>
      <c r="P17" s="35">
        <v>4</v>
      </c>
      <c r="Q17" s="12"/>
      <c r="R17" s="35"/>
      <c r="S17" s="35"/>
      <c r="T17" s="35"/>
      <c r="U17" s="35"/>
      <c r="V17" s="39"/>
      <c r="W17" s="36"/>
      <c r="X17" s="37"/>
      <c r="Y17" s="32"/>
      <c r="Z17" s="32"/>
      <c r="AA17" s="32"/>
      <c r="AB17" s="33"/>
      <c r="AC17" s="33"/>
      <c r="AD17" s="37"/>
      <c r="AE17" s="12"/>
      <c r="AF17" s="32"/>
      <c r="AG17" s="32"/>
      <c r="AH17" s="32"/>
      <c r="AI17" s="33"/>
      <c r="AJ17" s="34"/>
      <c r="AK17" s="38"/>
      <c r="AL17" s="37"/>
      <c r="AM17" s="32"/>
      <c r="AN17" s="32"/>
      <c r="AO17" s="32"/>
      <c r="AP17" s="33"/>
      <c r="AQ17" s="33"/>
      <c r="AR17" s="37"/>
      <c r="AS17" s="12"/>
      <c r="AT17" s="32"/>
      <c r="AU17" s="32"/>
      <c r="AV17" s="32"/>
      <c r="AW17" s="32"/>
      <c r="AX17" s="32"/>
      <c r="AY17" s="38"/>
    </row>
    <row r="18" spans="1:51" ht="18" customHeight="1">
      <c r="A18" s="81">
        <v>7</v>
      </c>
      <c r="B18" s="114" t="s">
        <v>44</v>
      </c>
      <c r="C18" s="28">
        <v>5</v>
      </c>
      <c r="D18" s="28">
        <v>27</v>
      </c>
      <c r="E18" s="29">
        <v>21</v>
      </c>
      <c r="F18" s="30">
        <v>6</v>
      </c>
      <c r="G18" s="31">
        <f t="shared" si="0"/>
        <v>0</v>
      </c>
      <c r="H18" s="31">
        <f t="shared" si="1"/>
        <v>0</v>
      </c>
      <c r="I18" s="31">
        <f t="shared" si="2"/>
        <v>0</v>
      </c>
      <c r="J18" s="12"/>
      <c r="K18" s="32"/>
      <c r="L18" s="32"/>
      <c r="M18" s="32"/>
      <c r="N18" s="33"/>
      <c r="O18" s="34"/>
      <c r="P18" s="36"/>
      <c r="Q18" s="12">
        <v>21</v>
      </c>
      <c r="R18" s="32">
        <v>6</v>
      </c>
      <c r="S18" s="32"/>
      <c r="T18" s="32"/>
      <c r="U18" s="33"/>
      <c r="V18" s="33" t="s">
        <v>33</v>
      </c>
      <c r="W18" s="36">
        <v>5</v>
      </c>
      <c r="X18" s="37"/>
      <c r="Y18" s="32"/>
      <c r="Z18" s="32"/>
      <c r="AA18" s="32"/>
      <c r="AB18" s="33"/>
      <c r="AC18" s="33"/>
      <c r="AD18" s="37"/>
      <c r="AE18" s="12"/>
      <c r="AF18" s="32"/>
      <c r="AG18" s="32"/>
      <c r="AH18" s="32"/>
      <c r="AI18" s="33"/>
      <c r="AJ18" s="33"/>
      <c r="AK18" s="36"/>
      <c r="AL18" s="37"/>
      <c r="AM18" s="32"/>
      <c r="AN18" s="32"/>
      <c r="AO18" s="32"/>
      <c r="AP18" s="33"/>
      <c r="AQ18" s="33"/>
      <c r="AR18" s="37"/>
      <c r="AS18" s="12"/>
      <c r="AT18" s="32"/>
      <c r="AU18" s="32"/>
      <c r="AV18" s="32"/>
      <c r="AW18" s="32"/>
      <c r="AX18" s="32"/>
      <c r="AY18" s="38"/>
    </row>
    <row r="19" spans="1:51" ht="18" customHeight="1">
      <c r="A19" s="40">
        <v>8</v>
      </c>
      <c r="B19" s="143" t="s">
        <v>45</v>
      </c>
      <c r="C19" s="41">
        <v>4</v>
      </c>
      <c r="D19" s="41">
        <v>18</v>
      </c>
      <c r="E19" s="136">
        <v>15</v>
      </c>
      <c r="F19" s="42">
        <v>3</v>
      </c>
      <c r="G19" s="43">
        <f t="shared" si="0"/>
        <v>0</v>
      </c>
      <c r="H19" s="43">
        <f t="shared" si="1"/>
        <v>0</v>
      </c>
      <c r="I19" s="43">
        <f t="shared" si="2"/>
        <v>0</v>
      </c>
      <c r="J19" s="44"/>
      <c r="K19" s="45"/>
      <c r="L19" s="45"/>
      <c r="M19" s="45"/>
      <c r="N19" s="45"/>
      <c r="O19" s="46"/>
      <c r="P19" s="137"/>
      <c r="Q19" s="44">
        <v>15</v>
      </c>
      <c r="R19" s="45">
        <v>3</v>
      </c>
      <c r="S19" s="45"/>
      <c r="T19" s="45"/>
      <c r="U19" s="47"/>
      <c r="V19" s="48" t="s">
        <v>33</v>
      </c>
      <c r="W19" s="49">
        <v>4</v>
      </c>
      <c r="X19" s="137"/>
      <c r="Y19" s="45"/>
      <c r="Z19" s="45"/>
      <c r="AA19" s="45"/>
      <c r="AB19" s="47"/>
      <c r="AC19" s="47"/>
      <c r="AD19" s="137"/>
      <c r="AE19" s="44"/>
      <c r="AF19" s="45"/>
      <c r="AG19" s="45"/>
      <c r="AH19" s="45"/>
      <c r="AI19" s="47"/>
      <c r="AJ19" s="48"/>
      <c r="AK19" s="49"/>
      <c r="AL19" s="137"/>
      <c r="AM19" s="45"/>
      <c r="AN19" s="45"/>
      <c r="AO19" s="45"/>
      <c r="AP19" s="47"/>
      <c r="AQ19" s="47"/>
      <c r="AR19" s="137"/>
      <c r="AS19" s="44"/>
      <c r="AT19" s="45"/>
      <c r="AU19" s="45"/>
      <c r="AV19" s="45"/>
      <c r="AW19" s="45"/>
      <c r="AX19" s="45"/>
      <c r="AY19" s="50"/>
    </row>
    <row r="20" spans="1:51" ht="18" customHeight="1">
      <c r="A20" s="81">
        <v>9</v>
      </c>
      <c r="B20" s="143" t="s">
        <v>46</v>
      </c>
      <c r="C20" s="28">
        <v>3</v>
      </c>
      <c r="D20" s="28">
        <v>18</v>
      </c>
      <c r="E20" s="51">
        <v>18</v>
      </c>
      <c r="F20" s="31">
        <f>SUM(K20,R20,Y20,AF20,AM20,AT20)</f>
        <v>0</v>
      </c>
      <c r="G20" s="31">
        <f t="shared" si="0"/>
        <v>0</v>
      </c>
      <c r="H20" s="31">
        <f t="shared" si="1"/>
        <v>0</v>
      </c>
      <c r="I20" s="31">
        <f t="shared" si="2"/>
        <v>0</v>
      </c>
      <c r="J20" s="52">
        <v>18</v>
      </c>
      <c r="K20" s="53"/>
      <c r="L20" s="53"/>
      <c r="M20" s="53"/>
      <c r="N20" s="53"/>
      <c r="O20" s="35" t="s">
        <v>33</v>
      </c>
      <c r="P20" s="54">
        <v>3</v>
      </c>
      <c r="Q20" s="52"/>
      <c r="R20" s="35"/>
      <c r="S20" s="35"/>
      <c r="T20" s="35"/>
      <c r="U20" s="35"/>
      <c r="V20" s="39"/>
      <c r="W20" s="55"/>
      <c r="X20" s="54"/>
      <c r="Y20" s="53"/>
      <c r="Z20" s="53"/>
      <c r="AA20" s="53"/>
      <c r="AB20" s="35"/>
      <c r="AC20" s="35"/>
      <c r="AD20" s="54"/>
      <c r="AE20" s="52"/>
      <c r="AF20" s="53"/>
      <c r="AG20" s="53"/>
      <c r="AH20" s="53"/>
      <c r="AI20" s="35"/>
      <c r="AJ20" s="39"/>
      <c r="AK20" s="56"/>
      <c r="AL20" s="54"/>
      <c r="AM20" s="53"/>
      <c r="AN20" s="53"/>
      <c r="AO20" s="53"/>
      <c r="AP20" s="35"/>
      <c r="AQ20" s="35"/>
      <c r="AR20" s="54"/>
      <c r="AS20" s="52"/>
      <c r="AT20" s="53"/>
      <c r="AU20" s="53"/>
      <c r="AV20" s="53"/>
      <c r="AW20" s="53"/>
      <c r="AX20" s="53"/>
      <c r="AY20" s="56"/>
    </row>
    <row r="21" spans="1:51" ht="25.5">
      <c r="A21" s="81">
        <v>10</v>
      </c>
      <c r="B21" s="142" t="s">
        <v>71</v>
      </c>
      <c r="C21" s="28">
        <v>3</v>
      </c>
      <c r="D21" s="28">
        <v>18</v>
      </c>
      <c r="E21" s="29">
        <v>18</v>
      </c>
      <c r="F21" s="30">
        <f>SUM(K21,R21,Y21,AF21,AM21,AT21)</f>
        <v>0</v>
      </c>
      <c r="G21" s="31">
        <f t="shared" si="0"/>
        <v>0</v>
      </c>
      <c r="H21" s="31">
        <f t="shared" si="1"/>
        <v>0</v>
      </c>
      <c r="I21" s="31">
        <f t="shared" si="2"/>
        <v>0</v>
      </c>
      <c r="J21" s="12"/>
      <c r="K21" s="32"/>
      <c r="L21" s="32"/>
      <c r="M21" s="32"/>
      <c r="N21" s="32"/>
      <c r="O21" s="33"/>
      <c r="P21" s="37"/>
      <c r="Q21" s="12">
        <v>18</v>
      </c>
      <c r="R21" s="35"/>
      <c r="S21" s="53"/>
      <c r="T21" s="53"/>
      <c r="U21" s="35"/>
      <c r="V21" s="39" t="s">
        <v>33</v>
      </c>
      <c r="W21" s="36">
        <v>3</v>
      </c>
      <c r="X21" s="37"/>
      <c r="Y21" s="32"/>
      <c r="Z21" s="32"/>
      <c r="AA21" s="32"/>
      <c r="AB21" s="33"/>
      <c r="AC21" s="33"/>
      <c r="AD21" s="37"/>
      <c r="AE21" s="12"/>
      <c r="AF21" s="32"/>
      <c r="AG21" s="32"/>
      <c r="AH21" s="32"/>
      <c r="AI21" s="33"/>
      <c r="AJ21" s="34"/>
      <c r="AK21" s="38"/>
      <c r="AL21" s="37"/>
      <c r="AM21" s="32"/>
      <c r="AN21" s="32"/>
      <c r="AO21" s="32"/>
      <c r="AP21" s="33"/>
      <c r="AQ21" s="33"/>
      <c r="AR21" s="37"/>
      <c r="AS21" s="12"/>
      <c r="AT21" s="32"/>
      <c r="AU21" s="32"/>
      <c r="AV21" s="32"/>
      <c r="AW21" s="32"/>
      <c r="AX21" s="32"/>
      <c r="AY21" s="38"/>
    </row>
    <row r="22" spans="1:51" ht="18" customHeight="1">
      <c r="A22" s="81">
        <v>11</v>
      </c>
      <c r="B22" s="114" t="s">
        <v>47</v>
      </c>
      <c r="C22" s="28">
        <v>6</v>
      </c>
      <c r="D22" s="28">
        <v>36</v>
      </c>
      <c r="E22" s="29">
        <v>30</v>
      </c>
      <c r="F22" s="30">
        <v>6</v>
      </c>
      <c r="G22" s="31">
        <f t="shared" si="0"/>
        <v>0</v>
      </c>
      <c r="H22" s="31">
        <f t="shared" si="1"/>
        <v>0</v>
      </c>
      <c r="I22" s="31">
        <f t="shared" si="2"/>
        <v>0</v>
      </c>
      <c r="J22" s="12"/>
      <c r="K22" s="32"/>
      <c r="L22" s="32"/>
      <c r="M22" s="32"/>
      <c r="N22" s="32"/>
      <c r="O22" s="33"/>
      <c r="P22" s="37"/>
      <c r="Q22" s="12">
        <v>30</v>
      </c>
      <c r="R22" s="35">
        <v>6</v>
      </c>
      <c r="S22" s="53"/>
      <c r="T22" s="53"/>
      <c r="U22" s="35"/>
      <c r="V22" s="39" t="s">
        <v>33</v>
      </c>
      <c r="W22" s="36">
        <v>6</v>
      </c>
      <c r="X22" s="37"/>
      <c r="Y22" s="32"/>
      <c r="Z22" s="32"/>
      <c r="AA22" s="32"/>
      <c r="AB22" s="33"/>
      <c r="AC22" s="33"/>
      <c r="AD22" s="37"/>
      <c r="AE22" s="12"/>
      <c r="AF22" s="32"/>
      <c r="AG22" s="32"/>
      <c r="AH22" s="32"/>
      <c r="AI22" s="33"/>
      <c r="AJ22" s="34"/>
      <c r="AK22" s="38"/>
      <c r="AL22" s="37"/>
      <c r="AM22" s="32"/>
      <c r="AN22" s="32"/>
      <c r="AO22" s="32"/>
      <c r="AP22" s="33"/>
      <c r="AQ22" s="33"/>
      <c r="AR22" s="37"/>
      <c r="AS22" s="12"/>
      <c r="AT22" s="32"/>
      <c r="AU22" s="32"/>
      <c r="AV22" s="32"/>
      <c r="AW22" s="32"/>
      <c r="AX22" s="32"/>
      <c r="AY22" s="38"/>
    </row>
    <row r="23" spans="1:51" ht="18" customHeight="1">
      <c r="A23" s="81">
        <v>12</v>
      </c>
      <c r="B23" s="143" t="s">
        <v>48</v>
      </c>
      <c r="C23" s="28">
        <v>6</v>
      </c>
      <c r="D23" s="28">
        <v>36</v>
      </c>
      <c r="E23" s="29">
        <v>30</v>
      </c>
      <c r="F23" s="30">
        <v>6</v>
      </c>
      <c r="G23" s="31">
        <f t="shared" si="0"/>
        <v>0</v>
      </c>
      <c r="H23" s="31">
        <f t="shared" si="1"/>
        <v>0</v>
      </c>
      <c r="I23" s="31">
        <f t="shared" si="2"/>
        <v>0</v>
      </c>
      <c r="J23" s="12"/>
      <c r="K23" s="32"/>
      <c r="L23" s="32"/>
      <c r="M23" s="32"/>
      <c r="N23" s="32"/>
      <c r="O23" s="33"/>
      <c r="P23" s="37"/>
      <c r="Q23" s="12"/>
      <c r="R23" s="35"/>
      <c r="S23" s="53"/>
      <c r="T23" s="32"/>
      <c r="U23" s="33"/>
      <c r="V23" s="34"/>
      <c r="W23" s="36"/>
      <c r="X23" s="37">
        <v>30</v>
      </c>
      <c r="Y23" s="32">
        <v>6</v>
      </c>
      <c r="Z23" s="32"/>
      <c r="AA23" s="32"/>
      <c r="AB23" s="33"/>
      <c r="AC23" s="33" t="s">
        <v>33</v>
      </c>
      <c r="AD23" s="37">
        <v>6</v>
      </c>
      <c r="AE23" s="12"/>
      <c r="AF23" s="32"/>
      <c r="AG23" s="32"/>
      <c r="AH23" s="32"/>
      <c r="AI23" s="33"/>
      <c r="AJ23" s="34"/>
      <c r="AK23" s="36"/>
      <c r="AL23" s="37"/>
      <c r="AM23" s="32"/>
      <c r="AN23" s="32"/>
      <c r="AO23" s="32"/>
      <c r="AP23" s="33"/>
      <c r="AQ23" s="33"/>
      <c r="AR23" s="37"/>
      <c r="AS23" s="12"/>
      <c r="AT23" s="32"/>
      <c r="AU23" s="32"/>
      <c r="AV23" s="32"/>
      <c r="AW23" s="32"/>
      <c r="AX23" s="32"/>
      <c r="AY23" s="38"/>
    </row>
    <row r="24" spans="1:51" ht="18" customHeight="1">
      <c r="A24" s="81">
        <v>13</v>
      </c>
      <c r="B24" s="114" t="s">
        <v>49</v>
      </c>
      <c r="C24" s="28">
        <v>3</v>
      </c>
      <c r="D24" s="28">
        <v>18</v>
      </c>
      <c r="E24" s="29">
        <v>18</v>
      </c>
      <c r="F24" s="30">
        <f>SUM(K24,R24,Y24,AF24,AM24,AT24)</f>
        <v>0</v>
      </c>
      <c r="G24" s="31">
        <f t="shared" si="0"/>
        <v>0</v>
      </c>
      <c r="H24" s="31">
        <f t="shared" si="1"/>
        <v>0</v>
      </c>
      <c r="I24" s="31">
        <f t="shared" si="2"/>
        <v>0</v>
      </c>
      <c r="J24" s="12"/>
      <c r="K24" s="32"/>
      <c r="L24" s="32"/>
      <c r="M24" s="32"/>
      <c r="N24" s="32"/>
      <c r="O24" s="33"/>
      <c r="P24" s="37"/>
      <c r="Q24" s="12"/>
      <c r="R24" s="35"/>
      <c r="S24" s="53"/>
      <c r="T24" s="32"/>
      <c r="U24" s="33"/>
      <c r="V24" s="34"/>
      <c r="W24" s="36"/>
      <c r="X24" s="37">
        <v>18</v>
      </c>
      <c r="Y24" s="32"/>
      <c r="Z24" s="32"/>
      <c r="AA24" s="32"/>
      <c r="AB24" s="33"/>
      <c r="AC24" s="33" t="s">
        <v>33</v>
      </c>
      <c r="AD24" s="37">
        <v>3</v>
      </c>
      <c r="AE24" s="12"/>
      <c r="AF24" s="32"/>
      <c r="AG24" s="32"/>
      <c r="AH24" s="32"/>
      <c r="AI24" s="33"/>
      <c r="AJ24" s="34"/>
      <c r="AK24" s="36"/>
      <c r="AL24" s="37"/>
      <c r="AM24" s="32"/>
      <c r="AN24" s="32"/>
      <c r="AO24" s="32"/>
      <c r="AP24" s="33"/>
      <c r="AQ24" s="33"/>
      <c r="AR24" s="37"/>
      <c r="AS24" s="12"/>
      <c r="AT24" s="32"/>
      <c r="AU24" s="32"/>
      <c r="AV24" s="32"/>
      <c r="AW24" s="32"/>
      <c r="AX24" s="32"/>
      <c r="AY24" s="38"/>
    </row>
    <row r="25" spans="1:51" ht="18" customHeight="1">
      <c r="A25" s="81">
        <v>14</v>
      </c>
      <c r="B25" s="114" t="s">
        <v>50</v>
      </c>
      <c r="C25" s="28">
        <v>4</v>
      </c>
      <c r="D25" s="28">
        <v>18</v>
      </c>
      <c r="E25" s="29">
        <v>15</v>
      </c>
      <c r="F25" s="30">
        <v>3</v>
      </c>
      <c r="G25" s="31">
        <f t="shared" si="0"/>
        <v>0</v>
      </c>
      <c r="H25" s="31">
        <f t="shared" si="1"/>
        <v>0</v>
      </c>
      <c r="I25" s="31">
        <f t="shared" si="2"/>
        <v>0</v>
      </c>
      <c r="J25" s="12"/>
      <c r="K25" s="32"/>
      <c r="L25" s="32"/>
      <c r="M25" s="32"/>
      <c r="N25" s="32"/>
      <c r="O25" s="33"/>
      <c r="P25" s="37"/>
      <c r="Q25" s="12"/>
      <c r="R25" s="35"/>
      <c r="S25" s="35"/>
      <c r="T25" s="35"/>
      <c r="U25" s="35"/>
      <c r="V25" s="39"/>
      <c r="W25" s="36"/>
      <c r="X25" s="37"/>
      <c r="Y25" s="32"/>
      <c r="Z25" s="32"/>
      <c r="AA25" s="32"/>
      <c r="AB25" s="33"/>
      <c r="AC25" s="33"/>
      <c r="AD25" s="37"/>
      <c r="AE25" s="12">
        <v>15</v>
      </c>
      <c r="AF25" s="32">
        <v>3</v>
      </c>
      <c r="AG25" s="32"/>
      <c r="AH25" s="32"/>
      <c r="AI25" s="33"/>
      <c r="AJ25" s="34" t="s">
        <v>33</v>
      </c>
      <c r="AK25" s="38">
        <v>4</v>
      </c>
      <c r="AL25" s="37"/>
      <c r="AM25" s="32"/>
      <c r="AN25" s="32"/>
      <c r="AO25" s="32"/>
      <c r="AP25" s="33"/>
      <c r="AQ25" s="33"/>
      <c r="AR25" s="37"/>
      <c r="AS25" s="12"/>
      <c r="AT25" s="32"/>
      <c r="AU25" s="32"/>
      <c r="AV25" s="32"/>
      <c r="AW25" s="32"/>
      <c r="AX25" s="32"/>
      <c r="AY25" s="38"/>
    </row>
    <row r="26" spans="1:51" ht="14.25">
      <c r="A26" s="81">
        <v>15</v>
      </c>
      <c r="B26" s="114" t="s">
        <v>55</v>
      </c>
      <c r="C26" s="28">
        <v>6</v>
      </c>
      <c r="D26" s="28">
        <v>36</v>
      </c>
      <c r="E26" s="29">
        <v>30</v>
      </c>
      <c r="F26" s="30">
        <v>6</v>
      </c>
      <c r="G26" s="31">
        <f t="shared" si="0"/>
        <v>0</v>
      </c>
      <c r="H26" s="31">
        <f t="shared" si="1"/>
        <v>0</v>
      </c>
      <c r="I26" s="31">
        <f t="shared" si="2"/>
        <v>0</v>
      </c>
      <c r="J26" s="12"/>
      <c r="K26" s="32"/>
      <c r="L26" s="32"/>
      <c r="M26" s="32"/>
      <c r="N26" s="32"/>
      <c r="O26" s="33"/>
      <c r="P26" s="37"/>
      <c r="Q26" s="12"/>
      <c r="R26" s="35"/>
      <c r="S26" s="35"/>
      <c r="T26" s="35"/>
      <c r="U26" s="35"/>
      <c r="V26" s="39"/>
      <c r="W26" s="36"/>
      <c r="X26" s="37"/>
      <c r="Y26" s="32"/>
      <c r="Z26" s="32"/>
      <c r="AA26" s="32"/>
      <c r="AB26" s="33"/>
      <c r="AC26" s="33"/>
      <c r="AD26" s="37"/>
      <c r="AE26" s="12">
        <v>30</v>
      </c>
      <c r="AF26" s="32">
        <v>6</v>
      </c>
      <c r="AG26" s="32"/>
      <c r="AH26" s="32"/>
      <c r="AI26" s="33"/>
      <c r="AJ26" s="34" t="s">
        <v>33</v>
      </c>
      <c r="AK26" s="38">
        <v>6</v>
      </c>
      <c r="AL26" s="37"/>
      <c r="AM26" s="32"/>
      <c r="AN26" s="32"/>
      <c r="AO26" s="32"/>
      <c r="AP26" s="33"/>
      <c r="AQ26" s="33"/>
      <c r="AR26" s="37"/>
      <c r="AS26" s="12"/>
      <c r="AT26" s="32"/>
      <c r="AU26" s="32"/>
      <c r="AV26" s="32"/>
      <c r="AW26" s="32"/>
      <c r="AX26" s="32"/>
      <c r="AY26" s="38"/>
    </row>
    <row r="27" spans="1:51" ht="15" thickBot="1">
      <c r="A27" s="40">
        <v>16</v>
      </c>
      <c r="B27" s="144" t="s">
        <v>51</v>
      </c>
      <c r="C27" s="41">
        <v>4</v>
      </c>
      <c r="D27" s="41">
        <v>18</v>
      </c>
      <c r="E27" s="136">
        <v>15</v>
      </c>
      <c r="F27" s="42">
        <v>3</v>
      </c>
      <c r="G27" s="43">
        <f t="shared" si="0"/>
        <v>0</v>
      </c>
      <c r="H27" s="43">
        <f t="shared" si="1"/>
        <v>0</v>
      </c>
      <c r="I27" s="43">
        <f t="shared" si="2"/>
        <v>0</v>
      </c>
      <c r="J27" s="44"/>
      <c r="K27" s="45"/>
      <c r="L27" s="45"/>
      <c r="M27" s="45"/>
      <c r="N27" s="45"/>
      <c r="O27" s="47"/>
      <c r="P27" s="137"/>
      <c r="Q27" s="44"/>
      <c r="R27" s="46"/>
      <c r="S27" s="46"/>
      <c r="T27" s="46"/>
      <c r="U27" s="46"/>
      <c r="V27" s="57"/>
      <c r="W27" s="49"/>
      <c r="X27" s="138"/>
      <c r="Y27" s="45"/>
      <c r="Z27" s="45"/>
      <c r="AA27" s="45"/>
      <c r="AB27" s="47"/>
      <c r="AC27" s="47"/>
      <c r="AD27" s="46"/>
      <c r="AE27" s="44">
        <v>15</v>
      </c>
      <c r="AF27" s="45">
        <v>3</v>
      </c>
      <c r="AG27" s="45"/>
      <c r="AH27" s="45"/>
      <c r="AI27" s="47"/>
      <c r="AJ27" s="48" t="s">
        <v>33</v>
      </c>
      <c r="AK27" s="50">
        <v>4</v>
      </c>
      <c r="AL27" s="137"/>
      <c r="AM27" s="45"/>
      <c r="AN27" s="45"/>
      <c r="AO27" s="45"/>
      <c r="AP27" s="47"/>
      <c r="AQ27" s="47"/>
      <c r="AR27" s="137"/>
      <c r="AS27" s="44"/>
      <c r="AT27" s="45"/>
      <c r="AU27" s="45"/>
      <c r="AV27" s="45"/>
      <c r="AW27" s="45"/>
      <c r="AX27" s="45"/>
      <c r="AY27" s="50"/>
    </row>
    <row r="28" spans="1:51" ht="18" customHeight="1">
      <c r="A28" s="71">
        <v>17</v>
      </c>
      <c r="B28" s="145" t="s">
        <v>72</v>
      </c>
      <c r="C28" s="58">
        <v>5</v>
      </c>
      <c r="D28" s="58">
        <v>27</v>
      </c>
      <c r="E28" s="59">
        <v>21</v>
      </c>
      <c r="F28" s="60">
        <v>6</v>
      </c>
      <c r="G28" s="60">
        <f t="shared" si="0"/>
        <v>0</v>
      </c>
      <c r="H28" s="60">
        <f t="shared" si="1"/>
        <v>0</v>
      </c>
      <c r="I28" s="127">
        <f t="shared" si="2"/>
        <v>0</v>
      </c>
      <c r="J28" s="61"/>
      <c r="K28" s="62"/>
      <c r="L28" s="62"/>
      <c r="M28" s="62"/>
      <c r="N28" s="62"/>
      <c r="O28" s="63"/>
      <c r="P28" s="64"/>
      <c r="Q28" s="61"/>
      <c r="R28" s="63"/>
      <c r="S28" s="63"/>
      <c r="T28" s="63"/>
      <c r="U28" s="63"/>
      <c r="V28" s="65"/>
      <c r="W28" s="66"/>
      <c r="X28" s="64">
        <v>21</v>
      </c>
      <c r="Y28" s="62">
        <v>6</v>
      </c>
      <c r="Z28" s="62"/>
      <c r="AA28" s="62"/>
      <c r="AB28" s="63"/>
      <c r="AC28" s="63" t="s">
        <v>33</v>
      </c>
      <c r="AD28" s="64">
        <v>5</v>
      </c>
      <c r="AE28" s="61"/>
      <c r="AF28" s="62"/>
      <c r="AG28" s="62"/>
      <c r="AH28" s="62"/>
      <c r="AI28" s="63"/>
      <c r="AJ28" s="65"/>
      <c r="AK28" s="67"/>
      <c r="AL28" s="64"/>
      <c r="AM28" s="62"/>
      <c r="AN28" s="62"/>
      <c r="AO28" s="62"/>
      <c r="AP28" s="63"/>
      <c r="AQ28" s="63"/>
      <c r="AR28" s="64"/>
      <c r="AS28" s="61"/>
      <c r="AT28" s="62"/>
      <c r="AU28" s="62"/>
      <c r="AV28" s="62"/>
      <c r="AW28" s="62"/>
      <c r="AX28" s="62"/>
      <c r="AY28" s="67"/>
    </row>
    <row r="29" spans="1:51" ht="25.5">
      <c r="A29" s="81">
        <v>18</v>
      </c>
      <c r="B29" s="113" t="s">
        <v>73</v>
      </c>
      <c r="C29" s="28">
        <v>5</v>
      </c>
      <c r="D29" s="28">
        <v>27</v>
      </c>
      <c r="E29" s="29">
        <v>21</v>
      </c>
      <c r="F29" s="30">
        <v>6</v>
      </c>
      <c r="G29" s="31">
        <f t="shared" si="0"/>
        <v>0</v>
      </c>
      <c r="H29" s="31">
        <f t="shared" si="1"/>
        <v>0</v>
      </c>
      <c r="I29" s="128">
        <f t="shared" si="2"/>
        <v>0</v>
      </c>
      <c r="J29" s="12"/>
      <c r="K29" s="32"/>
      <c r="L29" s="32"/>
      <c r="M29" s="32"/>
      <c r="N29" s="32"/>
      <c r="O29" s="33"/>
      <c r="P29" s="37"/>
      <c r="Q29" s="12"/>
      <c r="R29" s="35"/>
      <c r="S29" s="35"/>
      <c r="T29" s="35"/>
      <c r="U29" s="35"/>
      <c r="V29" s="39"/>
      <c r="W29" s="36"/>
      <c r="X29" s="37">
        <v>21</v>
      </c>
      <c r="Y29" s="32">
        <v>6</v>
      </c>
      <c r="Z29" s="32"/>
      <c r="AA29" s="32"/>
      <c r="AB29" s="33"/>
      <c r="AC29" s="33" t="s">
        <v>33</v>
      </c>
      <c r="AD29" s="37">
        <v>5</v>
      </c>
      <c r="AE29" s="12"/>
      <c r="AF29" s="32"/>
      <c r="AG29" s="32"/>
      <c r="AH29" s="32"/>
      <c r="AI29" s="33"/>
      <c r="AJ29" s="34"/>
      <c r="AK29" s="38"/>
      <c r="AL29" s="37"/>
      <c r="AM29" s="32"/>
      <c r="AN29" s="32"/>
      <c r="AO29" s="32"/>
      <c r="AP29" s="33"/>
      <c r="AQ29" s="33"/>
      <c r="AR29" s="35"/>
      <c r="AS29" s="12"/>
      <c r="AT29" s="32"/>
      <c r="AU29" s="32"/>
      <c r="AV29" s="32"/>
      <c r="AW29" s="32"/>
      <c r="AX29" s="32"/>
      <c r="AY29" s="38"/>
    </row>
    <row r="30" spans="1:51" ht="18" customHeight="1">
      <c r="A30" s="81">
        <v>19</v>
      </c>
      <c r="B30" s="113" t="s">
        <v>52</v>
      </c>
      <c r="C30" s="28">
        <v>3</v>
      </c>
      <c r="D30" s="28">
        <v>18</v>
      </c>
      <c r="E30" s="29">
        <v>18</v>
      </c>
      <c r="F30" s="30">
        <v>0</v>
      </c>
      <c r="G30" s="31">
        <f t="shared" si="0"/>
        <v>0</v>
      </c>
      <c r="H30" s="31">
        <f t="shared" si="1"/>
        <v>0</v>
      </c>
      <c r="I30" s="128">
        <f t="shared" si="2"/>
        <v>0</v>
      </c>
      <c r="J30" s="12"/>
      <c r="K30" s="32"/>
      <c r="L30" s="32"/>
      <c r="M30" s="32"/>
      <c r="N30" s="32"/>
      <c r="O30" s="33"/>
      <c r="P30" s="37"/>
      <c r="Q30" s="12"/>
      <c r="R30" s="35"/>
      <c r="S30" s="53"/>
      <c r="T30" s="53"/>
      <c r="U30" s="35"/>
      <c r="V30" s="39"/>
      <c r="W30" s="36"/>
      <c r="X30" s="37">
        <v>18</v>
      </c>
      <c r="Y30" s="32"/>
      <c r="Z30" s="32"/>
      <c r="AA30" s="32"/>
      <c r="AB30" s="33"/>
      <c r="AC30" s="33" t="s">
        <v>34</v>
      </c>
      <c r="AD30" s="37">
        <v>3</v>
      </c>
      <c r="AE30" s="12"/>
      <c r="AF30" s="32"/>
      <c r="AG30" s="32"/>
      <c r="AH30" s="32"/>
      <c r="AI30" s="33"/>
      <c r="AJ30" s="34"/>
      <c r="AK30" s="38"/>
      <c r="AL30" s="37"/>
      <c r="AM30" s="32"/>
      <c r="AN30" s="32"/>
      <c r="AO30" s="32"/>
      <c r="AP30" s="33"/>
      <c r="AQ30" s="33"/>
      <c r="AR30" s="35"/>
      <c r="AS30" s="12"/>
      <c r="AT30" s="32"/>
      <c r="AU30" s="32"/>
      <c r="AV30" s="32"/>
      <c r="AW30" s="32"/>
      <c r="AX30" s="32"/>
      <c r="AY30" s="38"/>
    </row>
    <row r="31" spans="1:51" ht="18" customHeight="1">
      <c r="A31" s="81">
        <v>20</v>
      </c>
      <c r="B31" s="146" t="s">
        <v>56</v>
      </c>
      <c r="C31" s="28">
        <v>3</v>
      </c>
      <c r="D31" s="28">
        <v>18</v>
      </c>
      <c r="E31" s="29">
        <f>SUM(J31,Q31,X31,AE31,AL31,AS31)</f>
        <v>0</v>
      </c>
      <c r="F31" s="30">
        <v>0</v>
      </c>
      <c r="G31" s="31">
        <f t="shared" si="0"/>
        <v>0</v>
      </c>
      <c r="H31" s="31">
        <v>18</v>
      </c>
      <c r="I31" s="128">
        <f t="shared" si="2"/>
        <v>0</v>
      </c>
      <c r="J31" s="12"/>
      <c r="K31" s="32"/>
      <c r="L31" s="32"/>
      <c r="M31" s="32">
        <v>18</v>
      </c>
      <c r="N31" s="33"/>
      <c r="O31" s="34" t="s">
        <v>34</v>
      </c>
      <c r="P31" s="37">
        <v>3</v>
      </c>
      <c r="Q31" s="12"/>
      <c r="R31" s="32"/>
      <c r="S31" s="32"/>
      <c r="T31" s="32"/>
      <c r="U31" s="33"/>
      <c r="V31" s="33"/>
      <c r="W31" s="36"/>
      <c r="X31" s="37"/>
      <c r="Y31" s="32"/>
      <c r="Z31" s="32"/>
      <c r="AA31" s="32"/>
      <c r="AB31" s="33"/>
      <c r="AC31" s="33"/>
      <c r="AD31" s="37"/>
      <c r="AE31" s="12"/>
      <c r="AF31" s="32"/>
      <c r="AG31" s="32"/>
      <c r="AH31" s="32"/>
      <c r="AI31" s="33"/>
      <c r="AJ31" s="33"/>
      <c r="AK31" s="36"/>
      <c r="AL31" s="37"/>
      <c r="AM31" s="32"/>
      <c r="AN31" s="32"/>
      <c r="AO31" s="32"/>
      <c r="AP31" s="33"/>
      <c r="AQ31" s="33"/>
      <c r="AR31" s="35"/>
      <c r="AS31" s="12"/>
      <c r="AT31" s="32"/>
      <c r="AU31" s="32"/>
      <c r="AV31" s="32"/>
      <c r="AW31" s="32"/>
      <c r="AX31" s="32"/>
      <c r="AY31" s="38"/>
    </row>
    <row r="32" spans="1:51" ht="18" customHeight="1">
      <c r="A32" s="81">
        <v>21</v>
      </c>
      <c r="B32" s="113" t="s">
        <v>95</v>
      </c>
      <c r="C32" s="28">
        <v>3</v>
      </c>
      <c r="D32" s="28">
        <v>18</v>
      </c>
      <c r="E32" s="29">
        <f>SUM(J32,Q32,X32,AE32,AL32,AS32)</f>
        <v>0</v>
      </c>
      <c r="F32" s="30">
        <v>18</v>
      </c>
      <c r="G32" s="31">
        <f t="shared" si="0"/>
        <v>0</v>
      </c>
      <c r="H32" s="31">
        <f t="shared" si="1"/>
        <v>0</v>
      </c>
      <c r="I32" s="128">
        <f t="shared" si="2"/>
        <v>0</v>
      </c>
      <c r="J32" s="12"/>
      <c r="K32" s="32"/>
      <c r="L32" s="32"/>
      <c r="M32" s="32"/>
      <c r="N32" s="35"/>
      <c r="O32" s="34"/>
      <c r="P32" s="37"/>
      <c r="Q32" s="12"/>
      <c r="R32" s="32">
        <v>18</v>
      </c>
      <c r="S32" s="32"/>
      <c r="T32" s="32"/>
      <c r="U32" s="33"/>
      <c r="V32" s="34" t="s">
        <v>34</v>
      </c>
      <c r="W32" s="36">
        <v>3</v>
      </c>
      <c r="X32" s="37"/>
      <c r="Y32" s="32"/>
      <c r="Z32" s="32"/>
      <c r="AA32" s="32"/>
      <c r="AB32" s="33"/>
      <c r="AC32" s="33"/>
      <c r="AD32" s="37"/>
      <c r="AE32" s="12"/>
      <c r="AF32" s="32"/>
      <c r="AG32" s="32"/>
      <c r="AH32" s="32"/>
      <c r="AI32" s="33"/>
      <c r="AJ32" s="34"/>
      <c r="AK32" s="36"/>
      <c r="AL32" s="37"/>
      <c r="AM32" s="32"/>
      <c r="AN32" s="32"/>
      <c r="AO32" s="32"/>
      <c r="AP32" s="33"/>
      <c r="AQ32" s="33"/>
      <c r="AR32" s="37"/>
      <c r="AS32" s="12"/>
      <c r="AT32" s="32"/>
      <c r="AU32" s="32"/>
      <c r="AV32" s="32"/>
      <c r="AW32" s="32"/>
      <c r="AX32" s="32"/>
      <c r="AY32" s="38"/>
    </row>
    <row r="33" spans="1:51" ht="27" customHeight="1" thickBot="1">
      <c r="A33" s="129">
        <v>22</v>
      </c>
      <c r="B33" s="147" t="s">
        <v>53</v>
      </c>
      <c r="C33" s="130">
        <v>3</v>
      </c>
      <c r="D33" s="130">
        <v>18</v>
      </c>
      <c r="E33" s="131">
        <v>18</v>
      </c>
      <c r="F33" s="132">
        <f>SUM(K33,R33,Y33,AF33,AM33,AT33)</f>
        <v>0</v>
      </c>
      <c r="G33" s="133">
        <f t="shared" si="0"/>
        <v>0</v>
      </c>
      <c r="H33" s="133">
        <f t="shared" si="1"/>
        <v>0</v>
      </c>
      <c r="I33" s="134">
        <f t="shared" si="2"/>
        <v>0</v>
      </c>
      <c r="J33" s="12"/>
      <c r="K33" s="32"/>
      <c r="L33" s="32"/>
      <c r="M33" s="32"/>
      <c r="N33" s="32"/>
      <c r="O33" s="33"/>
      <c r="P33" s="37"/>
      <c r="Q33" s="12"/>
      <c r="R33" s="33"/>
      <c r="S33" s="32"/>
      <c r="T33" s="32"/>
      <c r="U33" s="33"/>
      <c r="V33" s="34"/>
      <c r="W33" s="36"/>
      <c r="X33" s="37">
        <v>18</v>
      </c>
      <c r="Y33" s="32"/>
      <c r="Z33" s="32"/>
      <c r="AA33" s="32"/>
      <c r="AB33" s="33"/>
      <c r="AC33" s="33" t="s">
        <v>34</v>
      </c>
      <c r="AD33" s="37">
        <v>3</v>
      </c>
      <c r="AE33" s="12"/>
      <c r="AF33" s="32"/>
      <c r="AG33" s="32"/>
      <c r="AH33" s="32"/>
      <c r="AI33" s="33"/>
      <c r="AJ33" s="34"/>
      <c r="AK33" s="38"/>
      <c r="AL33" s="37"/>
      <c r="AM33" s="32"/>
      <c r="AN33" s="32"/>
      <c r="AO33" s="32"/>
      <c r="AP33" s="33"/>
      <c r="AQ33" s="33"/>
      <c r="AR33" s="37"/>
      <c r="AS33" s="12"/>
      <c r="AT33" s="32"/>
      <c r="AU33" s="32"/>
      <c r="AV33" s="32"/>
      <c r="AW33" s="32"/>
      <c r="AX33" s="32"/>
      <c r="AY33" s="38"/>
    </row>
    <row r="34" spans="1:51" ht="25.5" customHeight="1" thickBot="1">
      <c r="A34" s="185" t="s">
        <v>12</v>
      </c>
      <c r="B34" s="186"/>
      <c r="C34" s="98">
        <f aca="true" t="shared" si="3" ref="C34:Q34">SUM(C12:C33)</f>
        <v>88</v>
      </c>
      <c r="D34" s="68">
        <f t="shared" si="3"/>
        <v>477</v>
      </c>
      <c r="E34" s="68">
        <f t="shared" si="3"/>
        <v>384</v>
      </c>
      <c r="F34" s="69">
        <f t="shared" si="3"/>
        <v>75</v>
      </c>
      <c r="G34" s="69">
        <f t="shared" si="3"/>
        <v>0</v>
      </c>
      <c r="H34" s="69">
        <f t="shared" si="3"/>
        <v>18</v>
      </c>
      <c r="I34" s="70">
        <f t="shared" si="3"/>
        <v>0</v>
      </c>
      <c r="J34" s="99">
        <f t="shared" si="3"/>
        <v>114</v>
      </c>
      <c r="K34" s="69">
        <f t="shared" si="3"/>
        <v>12</v>
      </c>
      <c r="L34" s="69">
        <f t="shared" si="3"/>
        <v>0</v>
      </c>
      <c r="M34" s="69">
        <f t="shared" si="3"/>
        <v>18</v>
      </c>
      <c r="N34" s="69">
        <f t="shared" si="3"/>
        <v>0</v>
      </c>
      <c r="O34" s="69">
        <f t="shared" si="3"/>
        <v>0</v>
      </c>
      <c r="P34" s="70">
        <f t="shared" si="3"/>
        <v>28</v>
      </c>
      <c r="Q34" s="97">
        <f t="shared" si="3"/>
        <v>84</v>
      </c>
      <c r="R34" s="69">
        <v>33</v>
      </c>
      <c r="S34" s="69">
        <f aca="true" t="shared" si="4" ref="S34:AY34">SUM(S12:S33)</f>
        <v>0</v>
      </c>
      <c r="T34" s="69">
        <f t="shared" si="4"/>
        <v>0</v>
      </c>
      <c r="U34" s="69">
        <f t="shared" si="4"/>
        <v>0</v>
      </c>
      <c r="V34" s="69">
        <f t="shared" si="4"/>
        <v>0</v>
      </c>
      <c r="W34" s="69">
        <f t="shared" si="4"/>
        <v>21</v>
      </c>
      <c r="X34" s="99">
        <f t="shared" si="4"/>
        <v>126</v>
      </c>
      <c r="Y34" s="69">
        <f t="shared" si="4"/>
        <v>18</v>
      </c>
      <c r="Z34" s="69">
        <f t="shared" si="4"/>
        <v>0</v>
      </c>
      <c r="AA34" s="69">
        <f t="shared" si="4"/>
        <v>0</v>
      </c>
      <c r="AB34" s="69">
        <f t="shared" si="4"/>
        <v>0</v>
      </c>
      <c r="AC34" s="69">
        <f t="shared" si="4"/>
        <v>0</v>
      </c>
      <c r="AD34" s="70">
        <f t="shared" si="4"/>
        <v>25</v>
      </c>
      <c r="AE34" s="97">
        <f t="shared" si="4"/>
        <v>60</v>
      </c>
      <c r="AF34" s="69">
        <f t="shared" si="4"/>
        <v>12</v>
      </c>
      <c r="AG34" s="69">
        <f t="shared" si="4"/>
        <v>0</v>
      </c>
      <c r="AH34" s="69">
        <f t="shared" si="4"/>
        <v>0</v>
      </c>
      <c r="AI34" s="69">
        <f t="shared" si="4"/>
        <v>0</v>
      </c>
      <c r="AJ34" s="69">
        <f t="shared" si="4"/>
        <v>0</v>
      </c>
      <c r="AK34" s="69">
        <f t="shared" si="4"/>
        <v>14</v>
      </c>
      <c r="AL34" s="99">
        <f t="shared" si="4"/>
        <v>0</v>
      </c>
      <c r="AM34" s="69">
        <f t="shared" si="4"/>
        <v>0</v>
      </c>
      <c r="AN34" s="69">
        <f t="shared" si="4"/>
        <v>0</v>
      </c>
      <c r="AO34" s="69">
        <f t="shared" si="4"/>
        <v>0</v>
      </c>
      <c r="AP34" s="69">
        <f t="shared" si="4"/>
        <v>0</v>
      </c>
      <c r="AQ34" s="69">
        <f t="shared" si="4"/>
        <v>0</v>
      </c>
      <c r="AR34" s="70">
        <f t="shared" si="4"/>
        <v>0</v>
      </c>
      <c r="AS34" s="97">
        <f t="shared" si="4"/>
        <v>0</v>
      </c>
      <c r="AT34" s="69">
        <f t="shared" si="4"/>
        <v>0</v>
      </c>
      <c r="AU34" s="69">
        <f t="shared" si="4"/>
        <v>0</v>
      </c>
      <c r="AV34" s="69">
        <f t="shared" si="4"/>
        <v>0</v>
      </c>
      <c r="AW34" s="69">
        <f t="shared" si="4"/>
        <v>0</v>
      </c>
      <c r="AX34" s="69">
        <f t="shared" si="4"/>
        <v>0</v>
      </c>
      <c r="AY34" s="70">
        <f t="shared" si="4"/>
        <v>0</v>
      </c>
    </row>
    <row r="35" spans="1:51" ht="18" customHeight="1" thickBot="1">
      <c r="A35" s="150" t="s">
        <v>14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2"/>
    </row>
    <row r="36" spans="1:51" ht="18" customHeight="1">
      <c r="A36" s="12">
        <v>23</v>
      </c>
      <c r="B36" s="117" t="s">
        <v>32</v>
      </c>
      <c r="C36" s="118">
        <v>5</v>
      </c>
      <c r="D36" s="118">
        <v>27</v>
      </c>
      <c r="E36" s="118">
        <v>21</v>
      </c>
      <c r="F36" s="118">
        <v>6</v>
      </c>
      <c r="G36" s="118">
        <v>0</v>
      </c>
      <c r="H36" s="118">
        <v>0</v>
      </c>
      <c r="I36" s="30">
        <v>0</v>
      </c>
      <c r="J36" s="119"/>
      <c r="K36" s="33"/>
      <c r="L36" s="33"/>
      <c r="M36" s="33"/>
      <c r="N36" s="33"/>
      <c r="O36" s="33"/>
      <c r="P36" s="38"/>
      <c r="Q36" s="119">
        <v>21</v>
      </c>
      <c r="R36" s="33">
        <v>6</v>
      </c>
      <c r="S36" s="33"/>
      <c r="T36" s="33"/>
      <c r="U36" s="33"/>
      <c r="V36" s="33" t="s">
        <v>33</v>
      </c>
      <c r="W36" s="38">
        <v>5</v>
      </c>
      <c r="X36" s="119"/>
      <c r="Y36" s="33"/>
      <c r="Z36" s="33"/>
      <c r="AA36" s="33"/>
      <c r="AB36" s="33"/>
      <c r="AC36" s="33"/>
      <c r="AD36" s="38"/>
      <c r="AE36" s="119"/>
      <c r="AF36" s="33"/>
      <c r="AG36" s="33"/>
      <c r="AH36" s="33"/>
      <c r="AI36" s="33"/>
      <c r="AJ36" s="33"/>
      <c r="AK36" s="38"/>
      <c r="AL36" s="119"/>
      <c r="AM36" s="33"/>
      <c r="AN36" s="33"/>
      <c r="AO36" s="33"/>
      <c r="AP36" s="33"/>
      <c r="AQ36" s="33"/>
      <c r="AR36" s="38"/>
      <c r="AS36" s="119"/>
      <c r="AT36" s="33"/>
      <c r="AU36" s="33"/>
      <c r="AV36" s="33"/>
      <c r="AW36" s="33"/>
      <c r="AX36" s="33"/>
      <c r="AY36" s="38"/>
    </row>
    <row r="37" spans="1:51" ht="18" customHeight="1">
      <c r="A37" s="12">
        <v>24</v>
      </c>
      <c r="B37" s="110" t="s">
        <v>32</v>
      </c>
      <c r="C37" s="28">
        <v>5</v>
      </c>
      <c r="D37" s="28">
        <v>27</v>
      </c>
      <c r="E37" s="28">
        <v>21</v>
      </c>
      <c r="F37" s="28">
        <v>6</v>
      </c>
      <c r="G37" s="28">
        <v>0</v>
      </c>
      <c r="H37" s="28">
        <v>0</v>
      </c>
      <c r="I37" s="31">
        <v>0</v>
      </c>
      <c r="J37" s="81"/>
      <c r="K37" s="35"/>
      <c r="L37" s="35"/>
      <c r="M37" s="35"/>
      <c r="N37" s="35"/>
      <c r="O37" s="35"/>
      <c r="P37" s="56"/>
      <c r="Q37" s="79"/>
      <c r="R37" s="78"/>
      <c r="S37" s="78"/>
      <c r="T37" s="78"/>
      <c r="U37" s="78"/>
      <c r="V37" s="78"/>
      <c r="W37" s="80"/>
      <c r="X37" s="81"/>
      <c r="Y37" s="35"/>
      <c r="Z37" s="35"/>
      <c r="AA37" s="35"/>
      <c r="AB37" s="35"/>
      <c r="AC37" s="35"/>
      <c r="AD37" s="56"/>
      <c r="AE37" s="81">
        <v>21</v>
      </c>
      <c r="AF37" s="35">
        <v>6</v>
      </c>
      <c r="AG37" s="35"/>
      <c r="AH37" s="35"/>
      <c r="AI37" s="35"/>
      <c r="AJ37" s="35" t="s">
        <v>33</v>
      </c>
      <c r="AK37" s="56">
        <v>5</v>
      </c>
      <c r="AL37" s="81"/>
      <c r="AM37" s="35"/>
      <c r="AN37" s="35"/>
      <c r="AO37" s="35"/>
      <c r="AP37" s="35"/>
      <c r="AQ37" s="35"/>
      <c r="AR37" s="56"/>
      <c r="AS37" s="81"/>
      <c r="AT37" s="35"/>
      <c r="AU37" s="35"/>
      <c r="AV37" s="35"/>
      <c r="AW37" s="35"/>
      <c r="AX37" s="35"/>
      <c r="AY37" s="56"/>
    </row>
    <row r="38" spans="1:51" ht="18" customHeight="1">
      <c r="A38" s="12">
        <v>25</v>
      </c>
      <c r="B38" s="113" t="s">
        <v>32</v>
      </c>
      <c r="C38" s="28">
        <v>5</v>
      </c>
      <c r="D38" s="28">
        <v>27</v>
      </c>
      <c r="E38" s="28">
        <v>21</v>
      </c>
      <c r="F38" s="28">
        <v>6</v>
      </c>
      <c r="G38" s="28">
        <v>0</v>
      </c>
      <c r="H38" s="28">
        <v>0</v>
      </c>
      <c r="I38" s="31">
        <v>0</v>
      </c>
      <c r="J38" s="81"/>
      <c r="K38" s="35"/>
      <c r="L38" s="35"/>
      <c r="M38" s="35"/>
      <c r="N38" s="35"/>
      <c r="O38" s="35"/>
      <c r="P38" s="56"/>
      <c r="Q38" s="79"/>
      <c r="R38" s="78"/>
      <c r="S38" s="78"/>
      <c r="T38" s="78"/>
      <c r="U38" s="78"/>
      <c r="V38" s="78"/>
      <c r="W38" s="80"/>
      <c r="X38" s="81"/>
      <c r="Y38" s="35"/>
      <c r="Z38" s="35"/>
      <c r="AA38" s="35"/>
      <c r="AB38" s="35"/>
      <c r="AC38" s="35"/>
      <c r="AD38" s="56"/>
      <c r="AE38" s="81"/>
      <c r="AF38" s="35"/>
      <c r="AG38" s="35"/>
      <c r="AH38" s="35"/>
      <c r="AI38" s="35"/>
      <c r="AJ38" s="35"/>
      <c r="AK38" s="56"/>
      <c r="AL38" s="81">
        <v>21</v>
      </c>
      <c r="AM38" s="35">
        <v>6</v>
      </c>
      <c r="AN38" s="35"/>
      <c r="AO38" s="35"/>
      <c r="AP38" s="35"/>
      <c r="AQ38" s="35" t="s">
        <v>33</v>
      </c>
      <c r="AR38" s="56">
        <v>5</v>
      </c>
      <c r="AS38" s="81"/>
      <c r="AT38" s="35"/>
      <c r="AU38" s="35"/>
      <c r="AV38" s="35"/>
      <c r="AW38" s="35"/>
      <c r="AX38" s="35"/>
      <c r="AY38" s="56"/>
    </row>
    <row r="39" spans="1:51" ht="21" customHeight="1">
      <c r="A39" s="12">
        <v>26</v>
      </c>
      <c r="B39" s="114" t="s">
        <v>32</v>
      </c>
      <c r="C39" s="28">
        <v>5</v>
      </c>
      <c r="D39" s="28">
        <v>27</v>
      </c>
      <c r="E39" s="28">
        <v>21</v>
      </c>
      <c r="F39" s="28">
        <v>6</v>
      </c>
      <c r="G39" s="28">
        <f>SUM(L39,S39,Z39,AG39,AN39,AU39)</f>
        <v>0</v>
      </c>
      <c r="H39" s="28">
        <f>SUM(M39,T39,AA39,AH39,AO39,AV39)</f>
        <v>0</v>
      </c>
      <c r="I39" s="31">
        <f>SUM(N39,U39,AB39,AI39,AP39,AW39)</f>
        <v>0</v>
      </c>
      <c r="J39" s="81"/>
      <c r="K39" s="35"/>
      <c r="L39" s="35"/>
      <c r="M39" s="35"/>
      <c r="N39" s="35"/>
      <c r="O39" s="35"/>
      <c r="P39" s="56"/>
      <c r="Q39" s="81"/>
      <c r="R39" s="35"/>
      <c r="S39" s="35"/>
      <c r="T39" s="35"/>
      <c r="U39" s="35"/>
      <c r="V39" s="35"/>
      <c r="W39" s="56"/>
      <c r="X39" s="81"/>
      <c r="Y39" s="35"/>
      <c r="Z39" s="35"/>
      <c r="AA39" s="35"/>
      <c r="AB39" s="35"/>
      <c r="AC39" s="35"/>
      <c r="AD39" s="56"/>
      <c r="AE39" s="81"/>
      <c r="AF39" s="35"/>
      <c r="AG39" s="35"/>
      <c r="AH39" s="35"/>
      <c r="AI39" s="35"/>
      <c r="AJ39" s="35"/>
      <c r="AK39" s="56"/>
      <c r="AL39" s="81">
        <v>21</v>
      </c>
      <c r="AM39" s="35">
        <v>6</v>
      </c>
      <c r="AN39" s="35"/>
      <c r="AO39" s="35"/>
      <c r="AP39" s="35"/>
      <c r="AQ39" s="35" t="s">
        <v>33</v>
      </c>
      <c r="AR39" s="56">
        <v>5</v>
      </c>
      <c r="AS39" s="81"/>
      <c r="AT39" s="35"/>
      <c r="AU39" s="35"/>
      <c r="AV39" s="35"/>
      <c r="AW39" s="35"/>
      <c r="AX39" s="35"/>
      <c r="AY39" s="56"/>
    </row>
    <row r="40" spans="1:51" ht="21" customHeight="1">
      <c r="A40" s="81">
        <v>27</v>
      </c>
      <c r="B40" s="114" t="s">
        <v>32</v>
      </c>
      <c r="C40" s="28">
        <v>5</v>
      </c>
      <c r="D40" s="28">
        <v>27</v>
      </c>
      <c r="E40" s="28">
        <v>21</v>
      </c>
      <c r="F40" s="28">
        <v>6</v>
      </c>
      <c r="G40" s="28">
        <v>0</v>
      </c>
      <c r="H40" s="28">
        <v>0</v>
      </c>
      <c r="I40" s="31">
        <v>0</v>
      </c>
      <c r="J40" s="81"/>
      <c r="K40" s="35"/>
      <c r="L40" s="35"/>
      <c r="M40" s="35"/>
      <c r="N40" s="35"/>
      <c r="O40" s="35"/>
      <c r="P40" s="56"/>
      <c r="Q40" s="81"/>
      <c r="R40" s="35"/>
      <c r="S40" s="35"/>
      <c r="T40" s="35"/>
      <c r="U40" s="35"/>
      <c r="V40" s="35"/>
      <c r="W40" s="56"/>
      <c r="X40" s="81"/>
      <c r="Y40" s="35"/>
      <c r="Z40" s="35"/>
      <c r="AA40" s="35"/>
      <c r="AB40" s="35"/>
      <c r="AC40" s="35"/>
      <c r="AD40" s="56"/>
      <c r="AE40" s="81"/>
      <c r="AF40" s="35"/>
      <c r="AG40" s="35"/>
      <c r="AH40" s="35"/>
      <c r="AI40" s="35"/>
      <c r="AJ40" s="35"/>
      <c r="AK40" s="56"/>
      <c r="AL40" s="81"/>
      <c r="AM40" s="35"/>
      <c r="AN40" s="35"/>
      <c r="AO40" s="35"/>
      <c r="AP40" s="35"/>
      <c r="AQ40" s="35"/>
      <c r="AR40" s="56"/>
      <c r="AS40" s="81">
        <v>21</v>
      </c>
      <c r="AT40" s="35">
        <v>6</v>
      </c>
      <c r="AU40" s="35"/>
      <c r="AV40" s="35"/>
      <c r="AW40" s="35"/>
      <c r="AX40" s="35" t="s">
        <v>33</v>
      </c>
      <c r="AY40" s="56">
        <v>5</v>
      </c>
    </row>
    <row r="41" spans="1:51" ht="21" customHeight="1">
      <c r="A41" s="81">
        <v>28</v>
      </c>
      <c r="B41" s="114" t="s">
        <v>31</v>
      </c>
      <c r="C41" s="28">
        <v>2</v>
      </c>
      <c r="D41" s="28">
        <v>9</v>
      </c>
      <c r="E41" s="28">
        <v>9</v>
      </c>
      <c r="F41" s="28">
        <v>0</v>
      </c>
      <c r="G41" s="28">
        <v>0</v>
      </c>
      <c r="H41" s="28">
        <v>0</v>
      </c>
      <c r="I41" s="31">
        <v>0</v>
      </c>
      <c r="J41" s="81"/>
      <c r="K41" s="35"/>
      <c r="L41" s="35"/>
      <c r="M41" s="35"/>
      <c r="N41" s="35"/>
      <c r="O41" s="35"/>
      <c r="P41" s="56"/>
      <c r="Q41" s="81"/>
      <c r="R41" s="35"/>
      <c r="S41" s="35"/>
      <c r="T41" s="35"/>
      <c r="U41" s="35"/>
      <c r="V41" s="35"/>
      <c r="W41" s="56"/>
      <c r="X41" s="81"/>
      <c r="Y41" s="35"/>
      <c r="Z41" s="35"/>
      <c r="AA41" s="35"/>
      <c r="AB41" s="35"/>
      <c r="AC41" s="35"/>
      <c r="AD41" s="56"/>
      <c r="AE41" s="81">
        <v>9</v>
      </c>
      <c r="AF41" s="35"/>
      <c r="AG41" s="35"/>
      <c r="AH41" s="35"/>
      <c r="AI41" s="35"/>
      <c r="AJ41" s="35" t="s">
        <v>34</v>
      </c>
      <c r="AK41" s="56">
        <v>2</v>
      </c>
      <c r="AL41" s="81"/>
      <c r="AM41" s="35"/>
      <c r="AN41" s="35"/>
      <c r="AO41" s="35"/>
      <c r="AP41" s="35"/>
      <c r="AQ41" s="35"/>
      <c r="AR41" s="56"/>
      <c r="AS41" s="81"/>
      <c r="AT41" s="35"/>
      <c r="AU41" s="35"/>
      <c r="AV41" s="35"/>
      <c r="AW41" s="35"/>
      <c r="AX41" s="35"/>
      <c r="AY41" s="56"/>
    </row>
    <row r="42" spans="1:51" ht="21" customHeight="1">
      <c r="A42" s="81">
        <v>29</v>
      </c>
      <c r="B42" s="84" t="s">
        <v>31</v>
      </c>
      <c r="C42" s="28">
        <v>2</v>
      </c>
      <c r="D42" s="28">
        <v>9</v>
      </c>
      <c r="E42" s="28">
        <v>9</v>
      </c>
      <c r="F42" s="28">
        <v>0</v>
      </c>
      <c r="G42" s="28">
        <v>0</v>
      </c>
      <c r="H42" s="28">
        <v>0</v>
      </c>
      <c r="I42" s="31">
        <v>0</v>
      </c>
      <c r="J42" s="81"/>
      <c r="K42" s="35"/>
      <c r="L42" s="35"/>
      <c r="M42" s="35"/>
      <c r="N42" s="35"/>
      <c r="O42" s="35"/>
      <c r="P42" s="56"/>
      <c r="Q42" s="81"/>
      <c r="R42" s="35"/>
      <c r="S42" s="35"/>
      <c r="T42" s="35"/>
      <c r="U42" s="35"/>
      <c r="V42" s="35"/>
      <c r="W42" s="56"/>
      <c r="X42" s="81"/>
      <c r="Y42" s="35"/>
      <c r="Z42" s="35"/>
      <c r="AA42" s="35"/>
      <c r="AB42" s="35"/>
      <c r="AC42" s="35"/>
      <c r="AD42" s="56"/>
      <c r="AE42" s="81"/>
      <c r="AF42" s="35"/>
      <c r="AG42" s="35"/>
      <c r="AH42" s="35"/>
      <c r="AI42" s="35"/>
      <c r="AJ42" s="35"/>
      <c r="AK42" s="56"/>
      <c r="AL42" s="81">
        <v>9</v>
      </c>
      <c r="AM42" s="35"/>
      <c r="AN42" s="35"/>
      <c r="AO42" s="35"/>
      <c r="AP42" s="35"/>
      <c r="AQ42" s="35" t="s">
        <v>34</v>
      </c>
      <c r="AR42" s="56">
        <v>2</v>
      </c>
      <c r="AS42" s="81"/>
      <c r="AT42" s="35"/>
      <c r="AU42" s="35"/>
      <c r="AV42" s="35"/>
      <c r="AW42" s="35"/>
      <c r="AX42" s="35"/>
      <c r="AY42" s="56"/>
    </row>
    <row r="43" spans="1:51" ht="21" customHeight="1">
      <c r="A43" s="81">
        <v>30</v>
      </c>
      <c r="B43" s="84" t="s">
        <v>31</v>
      </c>
      <c r="C43" s="28">
        <v>2</v>
      </c>
      <c r="D43" s="28">
        <v>9</v>
      </c>
      <c r="E43" s="28">
        <v>9</v>
      </c>
      <c r="F43" s="28">
        <v>0</v>
      </c>
      <c r="G43" s="28">
        <v>0</v>
      </c>
      <c r="H43" s="28">
        <v>0</v>
      </c>
      <c r="I43" s="31">
        <v>0</v>
      </c>
      <c r="J43" s="81"/>
      <c r="K43" s="35"/>
      <c r="L43" s="35"/>
      <c r="M43" s="35"/>
      <c r="N43" s="35"/>
      <c r="O43" s="35"/>
      <c r="P43" s="56"/>
      <c r="Q43" s="81"/>
      <c r="R43" s="35"/>
      <c r="S43" s="35"/>
      <c r="T43" s="35"/>
      <c r="U43" s="35"/>
      <c r="V43" s="35"/>
      <c r="W43" s="56"/>
      <c r="X43" s="81"/>
      <c r="Y43" s="35"/>
      <c r="Z43" s="35"/>
      <c r="AA43" s="35"/>
      <c r="AB43" s="35"/>
      <c r="AC43" s="35"/>
      <c r="AD43" s="56"/>
      <c r="AE43" s="81"/>
      <c r="AF43" s="35"/>
      <c r="AG43" s="35"/>
      <c r="AH43" s="35"/>
      <c r="AI43" s="35"/>
      <c r="AJ43" s="35"/>
      <c r="AK43" s="56"/>
      <c r="AL43" s="81">
        <v>9</v>
      </c>
      <c r="AM43" s="35"/>
      <c r="AN43" s="35"/>
      <c r="AO43" s="35"/>
      <c r="AP43" s="35"/>
      <c r="AQ43" s="35" t="s">
        <v>34</v>
      </c>
      <c r="AR43" s="56">
        <v>2</v>
      </c>
      <c r="AS43" s="81"/>
      <c r="AT43" s="35"/>
      <c r="AU43" s="35"/>
      <c r="AV43" s="35"/>
      <c r="AW43" s="35"/>
      <c r="AX43" s="35"/>
      <c r="AY43" s="56"/>
    </row>
    <row r="44" spans="1:51" ht="21" customHeight="1">
      <c r="A44" s="81">
        <v>31</v>
      </c>
      <c r="B44" s="84" t="s">
        <v>31</v>
      </c>
      <c r="C44" s="28">
        <v>2</v>
      </c>
      <c r="D44" s="28">
        <v>9</v>
      </c>
      <c r="E44" s="28">
        <v>9</v>
      </c>
      <c r="F44" s="28">
        <v>0</v>
      </c>
      <c r="G44" s="28">
        <v>0</v>
      </c>
      <c r="H44" s="28">
        <v>0</v>
      </c>
      <c r="I44" s="31">
        <v>0</v>
      </c>
      <c r="J44" s="81"/>
      <c r="K44" s="35"/>
      <c r="L44" s="35"/>
      <c r="M44" s="35"/>
      <c r="N44" s="35"/>
      <c r="O44" s="35"/>
      <c r="P44" s="56"/>
      <c r="Q44" s="81"/>
      <c r="R44" s="35"/>
      <c r="S44" s="35"/>
      <c r="T44" s="35"/>
      <c r="U44" s="35"/>
      <c r="V44" s="35"/>
      <c r="W44" s="56"/>
      <c r="X44" s="81"/>
      <c r="Y44" s="35"/>
      <c r="Z44" s="35"/>
      <c r="AA44" s="35"/>
      <c r="AB44" s="35"/>
      <c r="AC44" s="35"/>
      <c r="AD44" s="56"/>
      <c r="AE44" s="81">
        <v>9</v>
      </c>
      <c r="AF44" s="35"/>
      <c r="AG44" s="35"/>
      <c r="AH44" s="35"/>
      <c r="AI44" s="35"/>
      <c r="AJ44" s="35" t="s">
        <v>34</v>
      </c>
      <c r="AK44" s="56">
        <v>2</v>
      </c>
      <c r="AL44" s="81"/>
      <c r="AM44" s="35"/>
      <c r="AN44" s="35"/>
      <c r="AO44" s="35"/>
      <c r="AP44" s="35"/>
      <c r="AQ44" s="35"/>
      <c r="AR44" s="56"/>
      <c r="AS44" s="81"/>
      <c r="AT44" s="35"/>
      <c r="AU44" s="35"/>
      <c r="AV44" s="35"/>
      <c r="AW44" s="35"/>
      <c r="AX44" s="35"/>
      <c r="AY44" s="56"/>
    </row>
    <row r="45" spans="1:51" ht="21" customHeight="1">
      <c r="A45" s="81">
        <v>32</v>
      </c>
      <c r="B45" s="84" t="s">
        <v>31</v>
      </c>
      <c r="C45" s="28">
        <v>2</v>
      </c>
      <c r="D45" s="28">
        <v>9</v>
      </c>
      <c r="E45" s="28">
        <v>9</v>
      </c>
      <c r="F45" s="28">
        <v>0</v>
      </c>
      <c r="G45" s="28">
        <v>0</v>
      </c>
      <c r="H45" s="28">
        <v>0</v>
      </c>
      <c r="I45" s="31">
        <v>0</v>
      </c>
      <c r="J45" s="81"/>
      <c r="K45" s="35"/>
      <c r="L45" s="35"/>
      <c r="M45" s="35"/>
      <c r="N45" s="35"/>
      <c r="O45" s="35"/>
      <c r="P45" s="56"/>
      <c r="Q45" s="81"/>
      <c r="R45" s="35"/>
      <c r="S45" s="35"/>
      <c r="T45" s="35"/>
      <c r="U45" s="35"/>
      <c r="V45" s="35"/>
      <c r="W45" s="56"/>
      <c r="X45" s="81"/>
      <c r="Y45" s="35"/>
      <c r="Z45" s="35"/>
      <c r="AA45" s="35"/>
      <c r="AB45" s="35"/>
      <c r="AC45" s="35"/>
      <c r="AD45" s="56"/>
      <c r="AE45" s="81"/>
      <c r="AF45" s="35"/>
      <c r="AG45" s="35"/>
      <c r="AH45" s="35"/>
      <c r="AI45" s="35"/>
      <c r="AJ45" s="35"/>
      <c r="AK45" s="56"/>
      <c r="AL45" s="81"/>
      <c r="AM45" s="35"/>
      <c r="AN45" s="35"/>
      <c r="AO45" s="35"/>
      <c r="AP45" s="35"/>
      <c r="AQ45" s="35"/>
      <c r="AR45" s="56"/>
      <c r="AS45" s="81">
        <v>9</v>
      </c>
      <c r="AT45" s="35"/>
      <c r="AU45" s="35"/>
      <c r="AV45" s="35"/>
      <c r="AW45" s="35"/>
      <c r="AX45" s="35" t="s">
        <v>34</v>
      </c>
      <c r="AY45" s="56">
        <v>2</v>
      </c>
    </row>
    <row r="46" spans="1:51" ht="21" customHeight="1">
      <c r="A46" s="81">
        <v>33</v>
      </c>
      <c r="B46" s="84" t="s">
        <v>31</v>
      </c>
      <c r="C46" s="28">
        <v>2</v>
      </c>
      <c r="D46" s="28">
        <v>9</v>
      </c>
      <c r="E46" s="28">
        <v>9</v>
      </c>
      <c r="F46" s="28">
        <v>0</v>
      </c>
      <c r="G46" s="28">
        <v>0</v>
      </c>
      <c r="H46" s="28">
        <v>0</v>
      </c>
      <c r="I46" s="31">
        <v>0</v>
      </c>
      <c r="J46" s="81"/>
      <c r="K46" s="35"/>
      <c r="L46" s="35"/>
      <c r="M46" s="35"/>
      <c r="N46" s="35"/>
      <c r="O46" s="35"/>
      <c r="P46" s="56"/>
      <c r="Q46" s="81"/>
      <c r="R46" s="35"/>
      <c r="S46" s="35"/>
      <c r="T46" s="35"/>
      <c r="U46" s="35"/>
      <c r="V46" s="35"/>
      <c r="W46" s="56"/>
      <c r="X46" s="81"/>
      <c r="Y46" s="35"/>
      <c r="Z46" s="35"/>
      <c r="AA46" s="35"/>
      <c r="AB46" s="35"/>
      <c r="AC46" s="35"/>
      <c r="AD46" s="56"/>
      <c r="AE46" s="81"/>
      <c r="AF46" s="35"/>
      <c r="AG46" s="35"/>
      <c r="AH46" s="35"/>
      <c r="AI46" s="35"/>
      <c r="AJ46" s="35"/>
      <c r="AK46" s="56"/>
      <c r="AL46" s="81"/>
      <c r="AM46" s="35"/>
      <c r="AN46" s="35"/>
      <c r="AO46" s="35"/>
      <c r="AP46" s="35"/>
      <c r="AQ46" s="35"/>
      <c r="AR46" s="56"/>
      <c r="AS46" s="81">
        <v>9</v>
      </c>
      <c r="AT46" s="35"/>
      <c r="AU46" s="35"/>
      <c r="AV46" s="35"/>
      <c r="AW46" s="35"/>
      <c r="AX46" s="35" t="s">
        <v>34</v>
      </c>
      <c r="AY46" s="56">
        <v>2</v>
      </c>
    </row>
    <row r="47" spans="1:51" ht="21" customHeight="1">
      <c r="A47" s="81">
        <v>34</v>
      </c>
      <c r="B47" s="114" t="s">
        <v>31</v>
      </c>
      <c r="C47" s="28">
        <v>2</v>
      </c>
      <c r="D47" s="28">
        <v>9</v>
      </c>
      <c r="E47" s="28">
        <v>9</v>
      </c>
      <c r="F47" s="28">
        <v>0</v>
      </c>
      <c r="G47" s="28">
        <f>SUM(L47,S47,Z47,AG47,AN47,AU47)</f>
        <v>0</v>
      </c>
      <c r="H47" s="28">
        <f>SUM(M47,T47,AA47,AH47,AO47,AV47)</f>
        <v>0</v>
      </c>
      <c r="I47" s="31">
        <f>SUM(N47,U47,AB47,AI47,AP47,AW47)</f>
        <v>0</v>
      </c>
      <c r="J47" s="81"/>
      <c r="K47" s="35"/>
      <c r="L47" s="35"/>
      <c r="M47" s="35"/>
      <c r="N47" s="35"/>
      <c r="O47" s="35"/>
      <c r="P47" s="56"/>
      <c r="Q47" s="81"/>
      <c r="R47" s="35"/>
      <c r="S47" s="35"/>
      <c r="T47" s="35"/>
      <c r="U47" s="35"/>
      <c r="V47" s="35"/>
      <c r="W47" s="56"/>
      <c r="X47" s="81"/>
      <c r="Y47" s="35"/>
      <c r="Z47" s="35"/>
      <c r="AA47" s="35"/>
      <c r="AB47" s="35"/>
      <c r="AC47" s="35"/>
      <c r="AD47" s="56"/>
      <c r="AE47" s="81"/>
      <c r="AF47" s="35"/>
      <c r="AG47" s="35"/>
      <c r="AH47" s="35"/>
      <c r="AI47" s="35"/>
      <c r="AJ47" s="35"/>
      <c r="AK47" s="56"/>
      <c r="AL47" s="81"/>
      <c r="AM47" s="35"/>
      <c r="AN47" s="35"/>
      <c r="AO47" s="35"/>
      <c r="AP47" s="35"/>
      <c r="AQ47" s="35"/>
      <c r="AR47" s="56"/>
      <c r="AS47" s="81">
        <v>9</v>
      </c>
      <c r="AT47" s="35"/>
      <c r="AU47" s="35"/>
      <c r="AV47" s="35"/>
      <c r="AW47" s="35"/>
      <c r="AX47" s="35" t="s">
        <v>34</v>
      </c>
      <c r="AY47" s="56">
        <v>2</v>
      </c>
    </row>
    <row r="48" spans="1:51" ht="21" customHeight="1">
      <c r="A48" s="81">
        <v>35</v>
      </c>
      <c r="B48" s="84" t="s">
        <v>31</v>
      </c>
      <c r="C48" s="28">
        <v>2</v>
      </c>
      <c r="D48" s="28">
        <v>9</v>
      </c>
      <c r="E48" s="91">
        <v>9</v>
      </c>
      <c r="F48" s="91">
        <v>0</v>
      </c>
      <c r="G48" s="91">
        <v>0</v>
      </c>
      <c r="H48" s="91">
        <v>0</v>
      </c>
      <c r="I48" s="92">
        <v>0</v>
      </c>
      <c r="J48" s="85"/>
      <c r="K48" s="83"/>
      <c r="L48" s="83"/>
      <c r="M48" s="83"/>
      <c r="N48" s="83"/>
      <c r="O48" s="83"/>
      <c r="P48" s="86"/>
      <c r="Q48" s="85"/>
      <c r="R48" s="83"/>
      <c r="S48" s="83"/>
      <c r="T48" s="83"/>
      <c r="U48" s="83"/>
      <c r="V48" s="83"/>
      <c r="W48" s="86"/>
      <c r="X48" s="87">
        <v>9</v>
      </c>
      <c r="Y48" s="83"/>
      <c r="Z48" s="83"/>
      <c r="AA48" s="83"/>
      <c r="AB48" s="83"/>
      <c r="AC48" s="82" t="s">
        <v>34</v>
      </c>
      <c r="AD48" s="88">
        <v>2</v>
      </c>
      <c r="AE48" s="85"/>
      <c r="AF48" s="83"/>
      <c r="AG48" s="83"/>
      <c r="AH48" s="83"/>
      <c r="AI48" s="83"/>
      <c r="AJ48" s="83"/>
      <c r="AK48" s="86"/>
      <c r="AL48" s="85"/>
      <c r="AM48" s="83"/>
      <c r="AN48" s="83"/>
      <c r="AO48" s="83"/>
      <c r="AP48" s="83"/>
      <c r="AQ48" s="83"/>
      <c r="AR48" s="86"/>
      <c r="AS48" s="87"/>
      <c r="AT48" s="82"/>
      <c r="AU48" s="82"/>
      <c r="AV48" s="82"/>
      <c r="AW48" s="82"/>
      <c r="AX48" s="82"/>
      <c r="AY48" s="56"/>
    </row>
    <row r="49" spans="1:51" ht="21" customHeight="1">
      <c r="A49" s="81">
        <v>36</v>
      </c>
      <c r="B49" s="84" t="s">
        <v>31</v>
      </c>
      <c r="C49" s="28">
        <v>2</v>
      </c>
      <c r="D49" s="28">
        <v>9</v>
      </c>
      <c r="E49" s="91">
        <v>9</v>
      </c>
      <c r="F49" s="91">
        <v>0</v>
      </c>
      <c r="G49" s="91">
        <v>0</v>
      </c>
      <c r="H49" s="91">
        <v>0</v>
      </c>
      <c r="I49" s="92">
        <v>0</v>
      </c>
      <c r="J49" s="85"/>
      <c r="K49" s="83"/>
      <c r="L49" s="83"/>
      <c r="M49" s="83"/>
      <c r="N49" s="83"/>
      <c r="O49" s="83"/>
      <c r="P49" s="86"/>
      <c r="Q49" s="87">
        <v>9</v>
      </c>
      <c r="R49" s="82"/>
      <c r="S49" s="82"/>
      <c r="T49" s="82"/>
      <c r="U49" s="82"/>
      <c r="V49" s="82" t="s">
        <v>34</v>
      </c>
      <c r="W49" s="88">
        <v>2</v>
      </c>
      <c r="X49" s="87"/>
      <c r="Y49" s="83"/>
      <c r="Z49" s="83"/>
      <c r="AA49" s="83"/>
      <c r="AB49" s="83"/>
      <c r="AC49" s="82"/>
      <c r="AD49" s="88"/>
      <c r="AE49" s="85"/>
      <c r="AF49" s="83"/>
      <c r="AG49" s="83"/>
      <c r="AH49" s="83"/>
      <c r="AI49" s="83"/>
      <c r="AJ49" s="83"/>
      <c r="AK49" s="86"/>
      <c r="AL49" s="85"/>
      <c r="AM49" s="83"/>
      <c r="AN49" s="83"/>
      <c r="AO49" s="83"/>
      <c r="AP49" s="83"/>
      <c r="AQ49" s="83"/>
      <c r="AR49" s="86"/>
      <c r="AS49" s="87"/>
      <c r="AT49" s="82"/>
      <c r="AU49" s="82"/>
      <c r="AV49" s="82"/>
      <c r="AW49" s="82"/>
      <c r="AX49" s="82"/>
      <c r="AY49" s="56"/>
    </row>
    <row r="50" spans="1:51" ht="21" customHeight="1">
      <c r="A50" s="81">
        <v>37</v>
      </c>
      <c r="B50" s="84" t="s">
        <v>30</v>
      </c>
      <c r="C50" s="28">
        <v>1</v>
      </c>
      <c r="D50" s="28">
        <v>15</v>
      </c>
      <c r="E50" s="91">
        <v>15</v>
      </c>
      <c r="F50" s="91">
        <v>0</v>
      </c>
      <c r="G50" s="91">
        <v>0</v>
      </c>
      <c r="H50" s="91">
        <v>0</v>
      </c>
      <c r="I50" s="92">
        <v>0</v>
      </c>
      <c r="J50" s="85"/>
      <c r="K50" s="83"/>
      <c r="L50" s="83"/>
      <c r="M50" s="83"/>
      <c r="N50" s="83"/>
      <c r="O50" s="83"/>
      <c r="P50" s="86"/>
      <c r="Q50" s="85"/>
      <c r="R50" s="83"/>
      <c r="S50" s="83"/>
      <c r="T50" s="83"/>
      <c r="U50" s="83"/>
      <c r="V50" s="83"/>
      <c r="W50" s="86"/>
      <c r="X50" s="85"/>
      <c r="Y50" s="83"/>
      <c r="Z50" s="83"/>
      <c r="AA50" s="83"/>
      <c r="AB50" s="83"/>
      <c r="AC50" s="83"/>
      <c r="AD50" s="86"/>
      <c r="AE50" s="85"/>
      <c r="AF50" s="83"/>
      <c r="AG50" s="83"/>
      <c r="AH50" s="83"/>
      <c r="AI50" s="83"/>
      <c r="AJ50" s="83"/>
      <c r="AK50" s="86"/>
      <c r="AL50" s="89"/>
      <c r="AM50" s="84"/>
      <c r="AN50" s="84"/>
      <c r="AO50" s="84"/>
      <c r="AP50" s="84"/>
      <c r="AQ50" s="84"/>
      <c r="AR50" s="90"/>
      <c r="AS50" s="87">
        <v>15</v>
      </c>
      <c r="AT50" s="84"/>
      <c r="AU50" s="84"/>
      <c r="AV50" s="84"/>
      <c r="AW50" s="84"/>
      <c r="AX50" s="82" t="s">
        <v>34</v>
      </c>
      <c r="AY50" s="56">
        <v>1</v>
      </c>
    </row>
    <row r="51" spans="1:51" ht="21" customHeight="1">
      <c r="A51" s="81">
        <v>38</v>
      </c>
      <c r="B51" s="84" t="s">
        <v>88</v>
      </c>
      <c r="C51" s="28">
        <v>8</v>
      </c>
      <c r="D51" s="28">
        <v>240</v>
      </c>
      <c r="E51" s="91">
        <v>0</v>
      </c>
      <c r="F51" s="91">
        <v>0</v>
      </c>
      <c r="G51" s="101">
        <v>240</v>
      </c>
      <c r="H51" s="91">
        <v>0</v>
      </c>
      <c r="I51" s="92">
        <v>0</v>
      </c>
      <c r="J51" s="85"/>
      <c r="K51" s="83"/>
      <c r="L51" s="83"/>
      <c r="M51" s="83"/>
      <c r="N51" s="83"/>
      <c r="O51" s="83"/>
      <c r="P51" s="86"/>
      <c r="Q51" s="85"/>
      <c r="R51" s="83"/>
      <c r="S51" s="100">
        <v>120</v>
      </c>
      <c r="T51" s="83"/>
      <c r="U51" s="83"/>
      <c r="V51" s="82" t="s">
        <v>34</v>
      </c>
      <c r="W51" s="88">
        <v>4</v>
      </c>
      <c r="X51" s="85"/>
      <c r="Y51" s="83"/>
      <c r="Z51" s="83"/>
      <c r="AA51" s="83"/>
      <c r="AB51" s="83"/>
      <c r="AC51" s="83"/>
      <c r="AD51" s="86"/>
      <c r="AE51" s="85"/>
      <c r="AF51" s="83"/>
      <c r="AG51" s="84">
        <v>120</v>
      </c>
      <c r="AH51" s="83"/>
      <c r="AI51" s="83"/>
      <c r="AJ51" s="82" t="s">
        <v>34</v>
      </c>
      <c r="AK51" s="88">
        <v>4</v>
      </c>
      <c r="AL51" s="89"/>
      <c r="AM51" s="84"/>
      <c r="AN51" s="84"/>
      <c r="AO51" s="84"/>
      <c r="AP51" s="84"/>
      <c r="AQ51" s="84"/>
      <c r="AR51" s="90"/>
      <c r="AS51" s="87"/>
      <c r="AT51" s="84"/>
      <c r="AU51" s="84"/>
      <c r="AV51" s="84"/>
      <c r="AW51" s="84"/>
      <c r="AX51" s="82"/>
      <c r="AY51" s="56"/>
    </row>
    <row r="52" spans="1:51" ht="21" customHeight="1">
      <c r="A52" s="87">
        <v>39</v>
      </c>
      <c r="B52" s="96" t="s">
        <v>29</v>
      </c>
      <c r="C52" s="95">
        <v>8</v>
      </c>
      <c r="D52" s="95">
        <v>120</v>
      </c>
      <c r="E52" s="93">
        <v>0</v>
      </c>
      <c r="F52" s="93">
        <v>120</v>
      </c>
      <c r="G52" s="93">
        <v>0</v>
      </c>
      <c r="H52" s="93">
        <v>0</v>
      </c>
      <c r="I52" s="94">
        <v>0</v>
      </c>
      <c r="J52" s="87"/>
      <c r="K52" s="82"/>
      <c r="L52" s="82"/>
      <c r="M52" s="82"/>
      <c r="N52" s="82"/>
      <c r="O52" s="82"/>
      <c r="P52" s="88"/>
      <c r="Q52" s="87"/>
      <c r="R52" s="82"/>
      <c r="S52" s="82"/>
      <c r="T52" s="82"/>
      <c r="U52" s="82"/>
      <c r="V52" s="82"/>
      <c r="W52" s="88"/>
      <c r="X52" s="87"/>
      <c r="Y52" s="82">
        <v>30</v>
      </c>
      <c r="Z52" s="82"/>
      <c r="AA52" s="82"/>
      <c r="AB52" s="82"/>
      <c r="AC52" s="82" t="s">
        <v>34</v>
      </c>
      <c r="AD52" s="88">
        <v>2</v>
      </c>
      <c r="AE52" s="87"/>
      <c r="AF52" s="82">
        <v>30</v>
      </c>
      <c r="AG52" s="82"/>
      <c r="AH52" s="82"/>
      <c r="AI52" s="82"/>
      <c r="AJ52" s="82" t="s">
        <v>34</v>
      </c>
      <c r="AK52" s="88">
        <v>2</v>
      </c>
      <c r="AL52" s="87"/>
      <c r="AM52" s="82">
        <v>30</v>
      </c>
      <c r="AN52" s="82"/>
      <c r="AO52" s="82"/>
      <c r="AP52" s="82"/>
      <c r="AQ52" s="82" t="s">
        <v>34</v>
      </c>
      <c r="AR52" s="88">
        <v>2</v>
      </c>
      <c r="AS52" s="87"/>
      <c r="AT52" s="82">
        <v>30</v>
      </c>
      <c r="AU52" s="82"/>
      <c r="AV52" s="82"/>
      <c r="AW52" s="82"/>
      <c r="AX52" s="82" t="s">
        <v>33</v>
      </c>
      <c r="AY52" s="88">
        <v>2</v>
      </c>
    </row>
    <row r="53" spans="1:51" ht="23.25" customHeight="1" thickBot="1">
      <c r="A53" s="139">
        <v>40</v>
      </c>
      <c r="B53" s="120" t="s">
        <v>54</v>
      </c>
      <c r="C53" s="121">
        <v>8</v>
      </c>
      <c r="D53" s="121">
        <v>90</v>
      </c>
      <c r="E53" s="122">
        <v>0</v>
      </c>
      <c r="F53" s="122">
        <v>0</v>
      </c>
      <c r="G53" s="122">
        <v>0</v>
      </c>
      <c r="H53" s="122">
        <v>0</v>
      </c>
      <c r="I53" s="123">
        <v>90</v>
      </c>
      <c r="J53" s="124"/>
      <c r="K53" s="125"/>
      <c r="L53" s="125"/>
      <c r="M53" s="125"/>
      <c r="N53" s="125"/>
      <c r="O53" s="125"/>
      <c r="P53" s="126"/>
      <c r="Q53" s="124"/>
      <c r="R53" s="125"/>
      <c r="S53" s="125"/>
      <c r="T53" s="125"/>
      <c r="U53" s="125"/>
      <c r="V53" s="125"/>
      <c r="W53" s="126"/>
      <c r="X53" s="124"/>
      <c r="Y53" s="125"/>
      <c r="Z53" s="125"/>
      <c r="AA53" s="125"/>
      <c r="AB53" s="125"/>
      <c r="AC53" s="125"/>
      <c r="AD53" s="126"/>
      <c r="AE53" s="124"/>
      <c r="AF53" s="125"/>
      <c r="AG53" s="125"/>
      <c r="AH53" s="125"/>
      <c r="AI53" s="125">
        <v>30</v>
      </c>
      <c r="AJ53" s="125" t="s">
        <v>34</v>
      </c>
      <c r="AK53" s="126">
        <v>2</v>
      </c>
      <c r="AL53" s="124"/>
      <c r="AM53" s="125"/>
      <c r="AN53" s="125"/>
      <c r="AO53" s="125"/>
      <c r="AP53" s="125">
        <v>30</v>
      </c>
      <c r="AQ53" s="125" t="s">
        <v>34</v>
      </c>
      <c r="AR53" s="126">
        <v>2</v>
      </c>
      <c r="AS53" s="124"/>
      <c r="AT53" s="125"/>
      <c r="AU53" s="125"/>
      <c r="AV53" s="125"/>
      <c r="AW53" s="125">
        <v>30</v>
      </c>
      <c r="AX53" s="125" t="s">
        <v>34</v>
      </c>
      <c r="AY53" s="126">
        <v>4</v>
      </c>
    </row>
    <row r="54" spans="1:62" s="116" customFormat="1" ht="18" customHeight="1" thickBot="1">
      <c r="A54" s="178" t="s">
        <v>89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80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</row>
    <row r="55" spans="1:51" ht="18" customHeight="1">
      <c r="A55" s="119">
        <v>41</v>
      </c>
      <c r="B55" s="117" t="s">
        <v>90</v>
      </c>
      <c r="C55" s="118">
        <v>6</v>
      </c>
      <c r="D55" s="29">
        <v>27</v>
      </c>
      <c r="E55" s="30">
        <v>21</v>
      </c>
      <c r="F55" s="30">
        <v>6</v>
      </c>
      <c r="G55" s="30">
        <f aca="true" t="shared" si="5" ref="G55:I56">SUM(L55,S55,Z55,AG55,AN55,AU55)</f>
        <v>0</v>
      </c>
      <c r="H55" s="30">
        <f t="shared" si="5"/>
        <v>0</v>
      </c>
      <c r="I55" s="118">
        <f t="shared" si="5"/>
        <v>0</v>
      </c>
      <c r="J55" s="12"/>
      <c r="K55" s="32"/>
      <c r="L55" s="32"/>
      <c r="M55" s="32"/>
      <c r="N55" s="33"/>
      <c r="O55" s="34"/>
      <c r="P55" s="37"/>
      <c r="Q55" s="12"/>
      <c r="R55" s="32"/>
      <c r="S55" s="32"/>
      <c r="T55" s="32"/>
      <c r="U55" s="33"/>
      <c r="V55" s="33"/>
      <c r="W55" s="36"/>
      <c r="X55" s="37"/>
      <c r="Y55" s="32"/>
      <c r="Z55" s="32"/>
      <c r="AA55" s="32"/>
      <c r="AB55" s="33"/>
      <c r="AC55" s="33"/>
      <c r="AD55" s="37"/>
      <c r="AE55" s="12"/>
      <c r="AF55" s="32"/>
      <c r="AG55" s="32"/>
      <c r="AH55" s="32"/>
      <c r="AI55" s="33"/>
      <c r="AJ55" s="33"/>
      <c r="AK55" s="36"/>
      <c r="AL55" s="37">
        <v>21</v>
      </c>
      <c r="AM55" s="32">
        <v>6</v>
      </c>
      <c r="AN55" s="32"/>
      <c r="AO55" s="32"/>
      <c r="AP55" s="33"/>
      <c r="AQ55" s="33" t="s">
        <v>33</v>
      </c>
      <c r="AR55" s="37">
        <v>6</v>
      </c>
      <c r="AS55" s="12"/>
      <c r="AT55" s="32"/>
      <c r="AU55" s="32"/>
      <c r="AV55" s="32"/>
      <c r="AW55" s="32"/>
      <c r="AX55" s="32"/>
      <c r="AY55" s="38"/>
    </row>
    <row r="56" spans="1:51" ht="18" customHeight="1">
      <c r="A56" s="81">
        <v>42</v>
      </c>
      <c r="B56" s="111" t="s">
        <v>91</v>
      </c>
      <c r="C56" s="28">
        <v>6</v>
      </c>
      <c r="D56" s="51">
        <v>27</v>
      </c>
      <c r="E56" s="31">
        <v>21</v>
      </c>
      <c r="F56" s="31">
        <v>6</v>
      </c>
      <c r="G56" s="31">
        <f t="shared" si="5"/>
        <v>0</v>
      </c>
      <c r="H56" s="31">
        <f t="shared" si="5"/>
        <v>0</v>
      </c>
      <c r="I56" s="28">
        <f t="shared" si="5"/>
        <v>0</v>
      </c>
      <c r="J56" s="12"/>
      <c r="K56" s="32"/>
      <c r="L56" s="32"/>
      <c r="M56" s="32"/>
      <c r="N56" s="33"/>
      <c r="O56" s="34"/>
      <c r="P56" s="37"/>
      <c r="Q56" s="12"/>
      <c r="R56" s="32"/>
      <c r="S56" s="32"/>
      <c r="T56" s="32"/>
      <c r="U56" s="33"/>
      <c r="V56" s="33"/>
      <c r="W56" s="36"/>
      <c r="X56" s="37"/>
      <c r="Y56" s="32"/>
      <c r="Z56" s="32"/>
      <c r="AA56" s="32"/>
      <c r="AB56" s="33"/>
      <c r="AC56" s="33"/>
      <c r="AD56" s="37"/>
      <c r="AE56" s="12"/>
      <c r="AF56" s="32"/>
      <c r="AG56" s="32"/>
      <c r="AH56" s="32"/>
      <c r="AI56" s="33"/>
      <c r="AJ56" s="33"/>
      <c r="AK56" s="38"/>
      <c r="AL56" s="37">
        <v>21</v>
      </c>
      <c r="AM56" s="32">
        <v>6</v>
      </c>
      <c r="AN56" s="32"/>
      <c r="AO56" s="32"/>
      <c r="AP56" s="33"/>
      <c r="AQ56" s="33" t="s">
        <v>33</v>
      </c>
      <c r="AR56" s="37">
        <v>6</v>
      </c>
      <c r="AS56" s="12"/>
      <c r="AT56" s="32"/>
      <c r="AU56" s="32"/>
      <c r="AV56" s="32"/>
      <c r="AW56" s="32"/>
      <c r="AX56" s="32"/>
      <c r="AY56" s="38"/>
    </row>
    <row r="57" spans="1:51" ht="18" customHeight="1">
      <c r="A57" s="81">
        <f>A56+1</f>
        <v>43</v>
      </c>
      <c r="B57" s="111" t="s">
        <v>92</v>
      </c>
      <c r="C57" s="28">
        <v>6</v>
      </c>
      <c r="D57" s="51">
        <v>27</v>
      </c>
      <c r="E57" s="31">
        <v>21</v>
      </c>
      <c r="F57" s="31">
        <v>6</v>
      </c>
      <c r="G57" s="31">
        <f aca="true" t="shared" si="6" ref="G57:I58">SUM(L57,S57,Z57,AG57,AN57,AU57)</f>
        <v>0</v>
      </c>
      <c r="H57" s="31">
        <f t="shared" si="6"/>
        <v>0</v>
      </c>
      <c r="I57" s="28">
        <f t="shared" si="6"/>
        <v>0</v>
      </c>
      <c r="J57" s="12"/>
      <c r="K57" s="32"/>
      <c r="L57" s="32"/>
      <c r="M57" s="32"/>
      <c r="N57" s="33"/>
      <c r="O57" s="34"/>
      <c r="P57" s="37"/>
      <c r="Q57" s="12"/>
      <c r="R57" s="32"/>
      <c r="S57" s="32"/>
      <c r="T57" s="32"/>
      <c r="U57" s="33"/>
      <c r="V57" s="33"/>
      <c r="W57" s="36"/>
      <c r="X57" s="37"/>
      <c r="Y57" s="32"/>
      <c r="Z57" s="32"/>
      <c r="AA57" s="32"/>
      <c r="AB57" s="33"/>
      <c r="AC57" s="33"/>
      <c r="AD57" s="37"/>
      <c r="AE57" s="12"/>
      <c r="AF57" s="32"/>
      <c r="AG57" s="32"/>
      <c r="AH57" s="32"/>
      <c r="AI57" s="33"/>
      <c r="AJ57" s="33"/>
      <c r="AK57" s="36"/>
      <c r="AL57" s="37"/>
      <c r="AM57" s="32"/>
      <c r="AN57" s="32"/>
      <c r="AO57" s="32"/>
      <c r="AP57" s="33"/>
      <c r="AQ57" s="33"/>
      <c r="AR57" s="37"/>
      <c r="AS57" s="12">
        <v>21</v>
      </c>
      <c r="AT57" s="32">
        <v>6</v>
      </c>
      <c r="AU57" s="32"/>
      <c r="AV57" s="32"/>
      <c r="AW57" s="32"/>
      <c r="AX57" s="32" t="s">
        <v>33</v>
      </c>
      <c r="AY57" s="38">
        <v>6</v>
      </c>
    </row>
    <row r="58" spans="1:51" ht="18" customHeight="1" thickBot="1">
      <c r="A58" s="81">
        <f>A57+1</f>
        <v>44</v>
      </c>
      <c r="B58" s="112" t="s">
        <v>93</v>
      </c>
      <c r="C58" s="28">
        <v>6</v>
      </c>
      <c r="D58" s="51">
        <v>27</v>
      </c>
      <c r="E58" s="31">
        <v>21</v>
      </c>
      <c r="F58" s="31">
        <v>6</v>
      </c>
      <c r="G58" s="31">
        <f t="shared" si="6"/>
        <v>0</v>
      </c>
      <c r="H58" s="31">
        <f t="shared" si="6"/>
        <v>0</v>
      </c>
      <c r="I58" s="28">
        <f t="shared" si="6"/>
        <v>0</v>
      </c>
      <c r="J58" s="12"/>
      <c r="K58" s="32"/>
      <c r="L58" s="32"/>
      <c r="M58" s="32"/>
      <c r="N58" s="35"/>
      <c r="O58" s="34"/>
      <c r="P58" s="37"/>
      <c r="Q58" s="12"/>
      <c r="R58" s="32"/>
      <c r="S58" s="32"/>
      <c r="T58" s="32"/>
      <c r="U58" s="33"/>
      <c r="V58" s="33"/>
      <c r="W58" s="36"/>
      <c r="X58" s="37"/>
      <c r="Y58" s="32"/>
      <c r="Z58" s="32"/>
      <c r="AA58" s="32"/>
      <c r="AB58" s="33"/>
      <c r="AC58" s="33"/>
      <c r="AD58" s="37"/>
      <c r="AE58" s="12"/>
      <c r="AF58" s="32"/>
      <c r="AG58" s="32"/>
      <c r="AH58" s="32"/>
      <c r="AI58" s="33"/>
      <c r="AJ58" s="33"/>
      <c r="AK58" s="36"/>
      <c r="AL58" s="37"/>
      <c r="AM58" s="32"/>
      <c r="AN58" s="32"/>
      <c r="AO58" s="32"/>
      <c r="AP58" s="33"/>
      <c r="AQ58" s="33"/>
      <c r="AR58" s="37"/>
      <c r="AS58" s="12">
        <v>21</v>
      </c>
      <c r="AT58" s="32">
        <v>6</v>
      </c>
      <c r="AU58" s="32"/>
      <c r="AV58" s="32"/>
      <c r="AW58" s="32"/>
      <c r="AX58" s="32" t="s">
        <v>33</v>
      </c>
      <c r="AY58" s="38">
        <v>6</v>
      </c>
    </row>
    <row r="59" spans="1:62" s="7" customFormat="1" ht="22.5" customHeight="1" thickBot="1">
      <c r="A59" s="187" t="s">
        <v>22</v>
      </c>
      <c r="B59" s="188"/>
      <c r="C59" s="72">
        <v>92</v>
      </c>
      <c r="D59" s="73">
        <f aca="true" t="shared" si="7" ref="D59:N59">SUM(D36:D53,D55:D58)</f>
        <v>789</v>
      </c>
      <c r="E59" s="73">
        <f t="shared" si="7"/>
        <v>285</v>
      </c>
      <c r="F59" s="73">
        <f t="shared" si="7"/>
        <v>174</v>
      </c>
      <c r="G59" s="73">
        <f t="shared" si="7"/>
        <v>240</v>
      </c>
      <c r="H59" s="73">
        <f t="shared" si="7"/>
        <v>0</v>
      </c>
      <c r="I59" s="70">
        <f t="shared" si="7"/>
        <v>90</v>
      </c>
      <c r="J59" s="73">
        <f t="shared" si="7"/>
        <v>0</v>
      </c>
      <c r="K59" s="73">
        <f t="shared" si="7"/>
        <v>0</v>
      </c>
      <c r="L59" s="73">
        <f t="shared" si="7"/>
        <v>0</v>
      </c>
      <c r="M59" s="73">
        <f t="shared" si="7"/>
        <v>0</v>
      </c>
      <c r="N59" s="73">
        <f t="shared" si="7"/>
        <v>0</v>
      </c>
      <c r="O59" s="73"/>
      <c r="P59" s="70">
        <f>SUM(P36:P53,P55:P58)</f>
        <v>0</v>
      </c>
      <c r="Q59" s="73">
        <v>30</v>
      </c>
      <c r="R59" s="73">
        <f>SUM(R36:R47,R55:R58)</f>
        <v>6</v>
      </c>
      <c r="S59" s="102">
        <v>120</v>
      </c>
      <c r="T59" s="73">
        <f>SUM(T36:T47,T55:T58)</f>
        <v>0</v>
      </c>
      <c r="U59" s="73">
        <f>SUM(U36:U47,U55:U58)</f>
        <v>0</v>
      </c>
      <c r="V59" s="73"/>
      <c r="W59" s="70">
        <v>11</v>
      </c>
      <c r="X59" s="73">
        <f>SUM(X36:X53,X55:X58)</f>
        <v>9</v>
      </c>
      <c r="Y59" s="73">
        <f>SUM(Y36:Y53,Y55:Y58)</f>
        <v>30</v>
      </c>
      <c r="Z59" s="73">
        <f>SUM(Z36:Z47,Z55:Z58)</f>
        <v>0</v>
      </c>
      <c r="AA59" s="73">
        <f>SUM(AA36:AA47,AA55:AA58)</f>
        <v>0</v>
      </c>
      <c r="AB59" s="73">
        <f>SUM(AB36:AB47,AB55:AB58)</f>
        <v>0</v>
      </c>
      <c r="AC59" s="73"/>
      <c r="AD59" s="70">
        <v>4</v>
      </c>
      <c r="AE59" s="73">
        <f>SUM(AE36:AE53,AE55:AE58)</f>
        <v>39</v>
      </c>
      <c r="AF59" s="73">
        <f>SUM(AF36:AF53,AF55:AF58)</f>
        <v>36</v>
      </c>
      <c r="AG59" s="102">
        <v>120</v>
      </c>
      <c r="AH59" s="73">
        <f>SUM(AH36:AH47,AH55:AH58)</f>
        <v>0</v>
      </c>
      <c r="AI59" s="73">
        <v>30</v>
      </c>
      <c r="AJ59" s="73"/>
      <c r="AK59" s="70">
        <v>13</v>
      </c>
      <c r="AL59" s="73">
        <f>SUM(AL36:AL53,AL55:AL58)</f>
        <v>102</v>
      </c>
      <c r="AM59" s="73">
        <f>SUM(AM36:AM53,AM55:AM58)</f>
        <v>54</v>
      </c>
      <c r="AN59" s="73">
        <f>SUM(AN36:AN47,AN55:AN58)</f>
        <v>0</v>
      </c>
      <c r="AO59" s="73">
        <f>SUM(AO36:AO47,AO55:AO58)</f>
        <v>0</v>
      </c>
      <c r="AP59" s="73">
        <v>30</v>
      </c>
      <c r="AQ59" s="73"/>
      <c r="AR59" s="70">
        <v>30</v>
      </c>
      <c r="AS59" s="73">
        <f>SUM(AS36:AS53,AS55:AS58)</f>
        <v>105</v>
      </c>
      <c r="AT59" s="73">
        <f>SUM(AT36:AT53,AT55:AT58)</f>
        <v>48</v>
      </c>
      <c r="AU59" s="73">
        <f>SUM(AU36:AU47,AU55:AU58)</f>
        <v>0</v>
      </c>
      <c r="AV59" s="73">
        <f>SUM(AV36:AV47,AV55:AV58)</f>
        <v>0</v>
      </c>
      <c r="AW59" s="73">
        <v>30</v>
      </c>
      <c r="AX59" s="73"/>
      <c r="AY59" s="74">
        <v>30</v>
      </c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</row>
    <row r="60" spans="1:62" s="7" customFormat="1" ht="24.75" customHeight="1" thickBot="1">
      <c r="A60" s="187" t="s">
        <v>23</v>
      </c>
      <c r="B60" s="188"/>
      <c r="C60" s="72">
        <f aca="true" t="shared" si="8" ref="C60:N60">SUM(C34,C59)</f>
        <v>180</v>
      </c>
      <c r="D60" s="73">
        <f t="shared" si="8"/>
        <v>1266</v>
      </c>
      <c r="E60" s="73">
        <f t="shared" si="8"/>
        <v>669</v>
      </c>
      <c r="F60" s="73">
        <f>SUM(F34,F59)</f>
        <v>249</v>
      </c>
      <c r="G60" s="73">
        <f t="shared" si="8"/>
        <v>240</v>
      </c>
      <c r="H60" s="73">
        <f t="shared" si="8"/>
        <v>18</v>
      </c>
      <c r="I60" s="70">
        <f t="shared" si="8"/>
        <v>90</v>
      </c>
      <c r="J60" s="73">
        <f t="shared" si="8"/>
        <v>114</v>
      </c>
      <c r="K60" s="73">
        <f t="shared" si="8"/>
        <v>12</v>
      </c>
      <c r="L60" s="73">
        <f t="shared" si="8"/>
        <v>0</v>
      </c>
      <c r="M60" s="73">
        <f t="shared" si="8"/>
        <v>18</v>
      </c>
      <c r="N60" s="73">
        <f t="shared" si="8"/>
        <v>0</v>
      </c>
      <c r="O60" s="73"/>
      <c r="P60" s="70">
        <f aca="true" t="shared" si="9" ref="P60:U60">SUM(P34,P59)</f>
        <v>28</v>
      </c>
      <c r="Q60" s="73">
        <f t="shared" si="9"/>
        <v>114</v>
      </c>
      <c r="R60" s="73">
        <f t="shared" si="9"/>
        <v>39</v>
      </c>
      <c r="S60" s="102">
        <f t="shared" si="9"/>
        <v>120</v>
      </c>
      <c r="T60" s="73">
        <f t="shared" si="9"/>
        <v>0</v>
      </c>
      <c r="U60" s="73">
        <f t="shared" si="9"/>
        <v>0</v>
      </c>
      <c r="V60" s="73"/>
      <c r="W60" s="70">
        <f aca="true" t="shared" si="10" ref="W60:AB60">SUM(W34,W59)</f>
        <v>32</v>
      </c>
      <c r="X60" s="73">
        <f t="shared" si="10"/>
        <v>135</v>
      </c>
      <c r="Y60" s="73">
        <f t="shared" si="10"/>
        <v>48</v>
      </c>
      <c r="Z60" s="73">
        <f t="shared" si="10"/>
        <v>0</v>
      </c>
      <c r="AA60" s="73">
        <f t="shared" si="10"/>
        <v>0</v>
      </c>
      <c r="AB60" s="73">
        <f t="shared" si="10"/>
        <v>0</v>
      </c>
      <c r="AC60" s="73"/>
      <c r="AD60" s="70">
        <v>29</v>
      </c>
      <c r="AE60" s="73">
        <v>99</v>
      </c>
      <c r="AF60" s="73">
        <f>SUM(AF34,AF59)</f>
        <v>48</v>
      </c>
      <c r="AG60" s="102">
        <f>SUM(AG34,AG59)</f>
        <v>120</v>
      </c>
      <c r="AH60" s="73">
        <f>SUM(AH34,AH59)</f>
        <v>0</v>
      </c>
      <c r="AI60" s="73">
        <f>SUM(AI34,AI59)</f>
        <v>30</v>
      </c>
      <c r="AJ60" s="73"/>
      <c r="AK60" s="70">
        <v>31</v>
      </c>
      <c r="AL60" s="73">
        <f>SUM(AL34,AL59)</f>
        <v>102</v>
      </c>
      <c r="AM60" s="73">
        <f>SUM(AM34,AM59)</f>
        <v>54</v>
      </c>
      <c r="AN60" s="73">
        <f>SUM(AN34,AN59)</f>
        <v>0</v>
      </c>
      <c r="AO60" s="73">
        <f>SUM(AO34,AO59)</f>
        <v>0</v>
      </c>
      <c r="AP60" s="73">
        <f>SUM(AP34,AP59)</f>
        <v>30</v>
      </c>
      <c r="AQ60" s="73"/>
      <c r="AR60" s="70">
        <f aca="true" t="shared" si="11" ref="AR60:AW60">SUM(AR34,AR59)</f>
        <v>30</v>
      </c>
      <c r="AS60" s="73">
        <f t="shared" si="11"/>
        <v>105</v>
      </c>
      <c r="AT60" s="73">
        <f t="shared" si="11"/>
        <v>48</v>
      </c>
      <c r="AU60" s="73">
        <f t="shared" si="11"/>
        <v>0</v>
      </c>
      <c r="AV60" s="73">
        <f t="shared" si="11"/>
        <v>0</v>
      </c>
      <c r="AW60" s="73">
        <f t="shared" si="11"/>
        <v>30</v>
      </c>
      <c r="AX60" s="73"/>
      <c r="AY60" s="74">
        <f>SUM(AY34,AY59)</f>
        <v>30</v>
      </c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</row>
    <row r="61" spans="1:62" s="7" customFormat="1" ht="31.5" customHeight="1" thickBot="1">
      <c r="A61" s="167" t="s">
        <v>19</v>
      </c>
      <c r="B61" s="168"/>
      <c r="C61" s="75">
        <f aca="true" t="shared" si="12" ref="C61:I61">SUM(C60)</f>
        <v>180</v>
      </c>
      <c r="D61" s="76">
        <f t="shared" si="12"/>
        <v>1266</v>
      </c>
      <c r="E61" s="76">
        <f t="shared" si="12"/>
        <v>669</v>
      </c>
      <c r="F61" s="76">
        <f t="shared" si="12"/>
        <v>249</v>
      </c>
      <c r="G61" s="76">
        <f t="shared" si="12"/>
        <v>240</v>
      </c>
      <c r="H61" s="76">
        <f t="shared" si="12"/>
        <v>18</v>
      </c>
      <c r="I61" s="76">
        <f t="shared" si="12"/>
        <v>90</v>
      </c>
      <c r="J61" s="167">
        <f>SUM(J60:N60)</f>
        <v>144</v>
      </c>
      <c r="K61" s="168"/>
      <c r="L61" s="168"/>
      <c r="M61" s="168"/>
      <c r="N61" s="169"/>
      <c r="O61" s="77"/>
      <c r="P61" s="77">
        <f>SUM(P60)</f>
        <v>28</v>
      </c>
      <c r="Q61" s="167">
        <f>SUM(Q60:U60)</f>
        <v>273</v>
      </c>
      <c r="R61" s="168"/>
      <c r="S61" s="168"/>
      <c r="T61" s="168"/>
      <c r="U61" s="169"/>
      <c r="V61" s="77"/>
      <c r="W61" s="77">
        <f>SUM(W60)</f>
        <v>32</v>
      </c>
      <c r="X61" s="167">
        <f>SUM(X60:AB60)</f>
        <v>183</v>
      </c>
      <c r="Y61" s="168"/>
      <c r="Z61" s="168"/>
      <c r="AA61" s="168"/>
      <c r="AB61" s="169"/>
      <c r="AC61" s="77"/>
      <c r="AD61" s="77">
        <f>SUM(AD60)</f>
        <v>29</v>
      </c>
      <c r="AE61" s="167">
        <f>SUM(AE60:AI60)</f>
        <v>297</v>
      </c>
      <c r="AF61" s="168"/>
      <c r="AG61" s="168"/>
      <c r="AH61" s="168"/>
      <c r="AI61" s="169"/>
      <c r="AJ61" s="77"/>
      <c r="AK61" s="77">
        <f>SUM(AK60)</f>
        <v>31</v>
      </c>
      <c r="AL61" s="167">
        <f>SUM(AL60:AP60)</f>
        <v>186</v>
      </c>
      <c r="AM61" s="168"/>
      <c r="AN61" s="168"/>
      <c r="AO61" s="168"/>
      <c r="AP61" s="169"/>
      <c r="AQ61" s="77"/>
      <c r="AR61" s="77">
        <f>SUM(AR60)</f>
        <v>30</v>
      </c>
      <c r="AS61" s="167">
        <f>SUM(AS60:AW60)</f>
        <v>183</v>
      </c>
      <c r="AT61" s="168"/>
      <c r="AU61" s="168"/>
      <c r="AV61" s="168"/>
      <c r="AW61" s="169"/>
      <c r="AX61" s="77"/>
      <c r="AY61" s="77">
        <f>SUM(AY60)</f>
        <v>30</v>
      </c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</row>
    <row r="62" spans="1:62" s="10" customFormat="1" ht="19.5" customHeight="1" thickBot="1">
      <c r="A62" s="190" t="s">
        <v>20</v>
      </c>
      <c r="B62" s="191"/>
      <c r="C62" s="76">
        <v>180</v>
      </c>
      <c r="D62" s="76">
        <v>1266</v>
      </c>
      <c r="E62" s="76"/>
      <c r="F62" s="76"/>
      <c r="G62" s="76"/>
      <c r="H62" s="76"/>
      <c r="I62" s="76"/>
      <c r="J62" s="190">
        <f>SUM(J61,Q61)</f>
        <v>417</v>
      </c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2"/>
      <c r="V62" s="193">
        <f>SUM(P61,W61)</f>
        <v>60</v>
      </c>
      <c r="W62" s="193"/>
      <c r="X62" s="193">
        <f>SUM(X61,AE61)</f>
        <v>480</v>
      </c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>
        <f>SUM(AD61,AK61)</f>
        <v>60</v>
      </c>
      <c r="AK62" s="193"/>
      <c r="AL62" s="193">
        <f>SUM(AL61,AS61)</f>
        <v>369</v>
      </c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>
        <f>SUM(AR61,AY61)</f>
        <v>60</v>
      </c>
      <c r="AY62" s="193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</row>
    <row r="63" spans="36:51" ht="36.75" customHeight="1">
      <c r="AJ63" s="189"/>
      <c r="AK63" s="189"/>
      <c r="AX63" s="189"/>
      <c r="AY63" s="189"/>
    </row>
    <row r="64" spans="27:51" ht="36.75" customHeight="1">
      <c r="AA64" s="148" t="s">
        <v>113</v>
      </c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0"/>
      <c r="AY64" s="140"/>
    </row>
    <row r="65" spans="36:51" ht="36.75" customHeight="1">
      <c r="AJ65" s="140"/>
      <c r="AK65" s="140"/>
      <c r="AX65" s="140"/>
      <c r="AY65" s="140"/>
    </row>
    <row r="66" spans="36:51" ht="36.75" customHeight="1">
      <c r="AJ66" s="140"/>
      <c r="AK66" s="140"/>
      <c r="AX66" s="140"/>
      <c r="AY66" s="140"/>
    </row>
    <row r="68" spans="2:51" ht="14.25">
      <c r="B68" s="103" t="s">
        <v>27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9" t="s">
        <v>86</v>
      </c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</row>
    <row r="69" spans="1:62" s="7" customFormat="1" ht="18" customHeight="1">
      <c r="A69" s="6"/>
      <c r="B69" s="106" t="s">
        <v>15</v>
      </c>
      <c r="C69" s="106"/>
      <c r="D69" s="106"/>
      <c r="E69" s="106"/>
      <c r="F69" s="106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3" t="s">
        <v>77</v>
      </c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</row>
    <row r="70" spans="1:62" s="7" customFormat="1" ht="18" customHeight="1">
      <c r="A70" s="6"/>
      <c r="B70" s="106" t="s">
        <v>26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5"/>
      <c r="Q70" s="105"/>
      <c r="R70" s="105"/>
      <c r="S70" s="105"/>
      <c r="T70" s="105"/>
      <c r="U70" s="105"/>
      <c r="V70" s="105"/>
      <c r="W70" s="105"/>
      <c r="X70" s="105"/>
      <c r="Y70" s="103" t="s">
        <v>78</v>
      </c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</row>
    <row r="71" spans="1:62" s="7" customFormat="1" ht="17.25" customHeight="1">
      <c r="A71" s="6"/>
      <c r="B71" s="106" t="s">
        <v>75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3" t="s">
        <v>79</v>
      </c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</row>
    <row r="72" spans="1:62" s="7" customFormat="1" ht="18" customHeight="1">
      <c r="A72" s="6"/>
      <c r="B72" s="106" t="s">
        <v>17</v>
      </c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3" t="s">
        <v>80</v>
      </c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</row>
    <row r="73" spans="1:62" s="7" customFormat="1" ht="18" customHeight="1">
      <c r="A73" s="6"/>
      <c r="B73" s="106" t="s">
        <v>18</v>
      </c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3" t="s">
        <v>81</v>
      </c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</row>
    <row r="74" spans="1:62" s="7" customFormat="1" ht="18" customHeight="1">
      <c r="A74" s="6"/>
      <c r="B74" s="106" t="s">
        <v>28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3" t="s">
        <v>82</v>
      </c>
      <c r="Z74" s="106"/>
      <c r="AA74" s="106"/>
      <c r="AB74" s="106"/>
      <c r="AC74" s="106"/>
      <c r="AD74" s="106"/>
      <c r="AE74" s="106"/>
      <c r="AF74" s="106"/>
      <c r="AG74" s="106"/>
      <c r="AH74" s="106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</row>
    <row r="75" spans="2:51" ht="18" customHeight="1">
      <c r="B75" s="103" t="s">
        <v>25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4"/>
      <c r="Q75" s="104"/>
      <c r="R75" s="104"/>
      <c r="S75" s="104"/>
      <c r="T75" s="104"/>
      <c r="U75" s="104"/>
      <c r="V75" s="104"/>
      <c r="W75" s="104"/>
      <c r="X75" s="104"/>
      <c r="Y75" s="103" t="s">
        <v>83</v>
      </c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</row>
    <row r="76" spans="1:62" ht="18" customHeight="1">
      <c r="A76" s="1"/>
      <c r="B76" s="103" t="s">
        <v>24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4"/>
      <c r="U76" s="104"/>
      <c r="V76" s="104"/>
      <c r="W76" s="104"/>
      <c r="X76" s="104"/>
      <c r="Y76" s="103" t="s">
        <v>96</v>
      </c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BE76" s="1"/>
      <c r="BF76" s="1"/>
      <c r="BG76" s="1"/>
      <c r="BH76" s="1"/>
      <c r="BI76" s="1"/>
      <c r="BJ76" s="1"/>
    </row>
    <row r="77" spans="1:62" ht="14.25">
      <c r="A77" s="1"/>
      <c r="B77" s="107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3" t="s">
        <v>97</v>
      </c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BE77" s="1"/>
      <c r="BF77" s="1"/>
      <c r="BG77" s="1"/>
      <c r="BH77" s="1"/>
      <c r="BI77" s="1"/>
      <c r="BJ77" s="1"/>
    </row>
    <row r="78" spans="2:51" ht="14.25">
      <c r="B78" s="103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3" t="s">
        <v>98</v>
      </c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</row>
    <row r="79" spans="2:51" ht="14.25">
      <c r="B79" s="103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3" t="s">
        <v>84</v>
      </c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</row>
    <row r="80" spans="2:51" ht="19.5" customHeight="1">
      <c r="B80" s="109" t="s">
        <v>87</v>
      </c>
      <c r="C80" s="109"/>
      <c r="D80" s="109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3" t="s">
        <v>108</v>
      </c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</row>
    <row r="81" spans="1:51" ht="14.25">
      <c r="A81" s="1"/>
      <c r="B81" s="103" t="s">
        <v>57</v>
      </c>
      <c r="C81" s="103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3" t="s">
        <v>99</v>
      </c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</row>
    <row r="82" spans="2:51" ht="14.25">
      <c r="B82" s="103" t="s">
        <v>62</v>
      </c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3" t="s">
        <v>100</v>
      </c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</row>
    <row r="83" spans="2:51" ht="19.5" customHeight="1">
      <c r="B83" s="108" t="s">
        <v>63</v>
      </c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3" t="s">
        <v>101</v>
      </c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</row>
    <row r="84" spans="2:51" ht="19.5" customHeight="1">
      <c r="B84" s="103" t="s">
        <v>76</v>
      </c>
      <c r="C84" s="103"/>
      <c r="D84" s="103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3" t="s">
        <v>102</v>
      </c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</row>
    <row r="85" spans="2:51" ht="14.25">
      <c r="B85" s="103" t="s">
        <v>58</v>
      </c>
      <c r="C85" s="103"/>
      <c r="D85" s="103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3" t="s">
        <v>103</v>
      </c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</row>
    <row r="86" spans="2:51" ht="14.25">
      <c r="B86" s="103" t="s">
        <v>65</v>
      </c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3" t="s">
        <v>109</v>
      </c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</row>
    <row r="87" spans="2:51" ht="19.5" customHeight="1">
      <c r="B87" s="103" t="s">
        <v>64</v>
      </c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3" t="s">
        <v>104</v>
      </c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</row>
    <row r="88" spans="2:51" ht="14.25">
      <c r="B88" s="103" t="s">
        <v>59</v>
      </c>
      <c r="C88" s="103"/>
      <c r="D88" s="103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3" t="s">
        <v>105</v>
      </c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</row>
    <row r="89" spans="2:51" ht="14.25">
      <c r="B89" s="103" t="s">
        <v>74</v>
      </c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3" t="s">
        <v>106</v>
      </c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</row>
    <row r="90" spans="2:51" ht="14.25">
      <c r="B90" s="103" t="s">
        <v>66</v>
      </c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3" t="s">
        <v>107</v>
      </c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</row>
    <row r="91" spans="2:51" ht="19.5" customHeight="1">
      <c r="B91" s="103" t="s">
        <v>67</v>
      </c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3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</row>
    <row r="92" spans="2:51" ht="19.5" customHeight="1">
      <c r="B92" s="103" t="s">
        <v>60</v>
      </c>
      <c r="C92" s="103"/>
      <c r="D92" s="103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9" t="s">
        <v>85</v>
      </c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</row>
    <row r="93" spans="2:51" ht="19.5" customHeight="1">
      <c r="B93" s="103" t="s">
        <v>68</v>
      </c>
      <c r="C93" s="103"/>
      <c r="D93" s="103"/>
      <c r="E93" s="103"/>
      <c r="F93" s="103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</row>
    <row r="94" spans="2:51" ht="14.25">
      <c r="B94" s="103" t="s">
        <v>69</v>
      </c>
      <c r="C94" s="103"/>
      <c r="D94" s="103"/>
      <c r="E94" s="103"/>
      <c r="F94" s="103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</row>
    <row r="95" spans="2:51" ht="14.25">
      <c r="B95" s="103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</row>
    <row r="96" spans="3:51" ht="14.25">
      <c r="C96" s="109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</row>
    <row r="97" spans="3:51" ht="19.5" customHeight="1">
      <c r="C97" s="103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</row>
    <row r="98" spans="3:51" ht="14.25"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</row>
    <row r="99" spans="3:51" ht="14.25"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</row>
    <row r="100" spans="3:51" ht="14.25">
      <c r="C100" s="103"/>
      <c r="D100" s="103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</row>
    <row r="101" spans="3:51" ht="19.5" customHeight="1"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</row>
    <row r="102" spans="3:51" ht="14.25"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</row>
    <row r="103" spans="3:51" ht="14.25">
      <c r="C103" s="103"/>
      <c r="D103" s="103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</row>
    <row r="104" spans="3:51" ht="14.25"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</row>
    <row r="105" spans="3:51" ht="14.25"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</row>
    <row r="106" spans="3:51" ht="19.5" customHeight="1"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</row>
    <row r="107" spans="3:51" ht="14.25"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</row>
    <row r="108" spans="3:51" ht="14.25">
      <c r="C108" s="103"/>
      <c r="D108" s="103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</row>
    <row r="109" spans="3:51" ht="14.25"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</row>
    <row r="110" spans="3:51" ht="14.25"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</row>
    <row r="111" spans="3:51" ht="14.25"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</row>
    <row r="112" spans="3:51" ht="14.25"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</row>
    <row r="113" spans="3:51" ht="14.25"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</row>
    <row r="114" spans="3:51" ht="19.5" customHeight="1">
      <c r="C114" s="103"/>
      <c r="D114" s="103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</row>
    <row r="115" spans="3:51" ht="14.25"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</row>
    <row r="116" spans="3:51" ht="19.5" customHeight="1"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</row>
    <row r="117" spans="3:51" ht="14.25"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</row>
    <row r="118" spans="3:51" ht="14.25"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</row>
    <row r="119" spans="3:51" ht="14.25"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</row>
    <row r="120" spans="3:51" ht="14.25">
      <c r="C120" s="109"/>
      <c r="D120" s="109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</row>
    <row r="121" spans="2:51" ht="14.25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</row>
  </sheetData>
  <sheetProtection/>
  <mergeCells count="46">
    <mergeCell ref="AS61:AW61"/>
    <mergeCell ref="AJ62:AK62"/>
    <mergeCell ref="Q61:U61"/>
    <mergeCell ref="AE61:AI61"/>
    <mergeCell ref="V62:W62"/>
    <mergeCell ref="A62:B62"/>
    <mergeCell ref="X61:AB61"/>
    <mergeCell ref="A61:B61"/>
    <mergeCell ref="A59:B59"/>
    <mergeCell ref="A60:B60"/>
    <mergeCell ref="AX63:AY63"/>
    <mergeCell ref="J62:U62"/>
    <mergeCell ref="J61:N61"/>
    <mergeCell ref="AJ63:AK63"/>
    <mergeCell ref="AL61:AP61"/>
    <mergeCell ref="AL62:AW62"/>
    <mergeCell ref="X62:AI62"/>
    <mergeCell ref="AX62:AY62"/>
    <mergeCell ref="X8:AK8"/>
    <mergeCell ref="D8:I8"/>
    <mergeCell ref="AS9:AY9"/>
    <mergeCell ref="A54:AY54"/>
    <mergeCell ref="AL9:AR9"/>
    <mergeCell ref="A35:AY35"/>
    <mergeCell ref="X9:AB9"/>
    <mergeCell ref="A34:B34"/>
    <mergeCell ref="AE9:AK9"/>
    <mergeCell ref="C5:Q5"/>
    <mergeCell ref="Q9:W9"/>
    <mergeCell ref="C6:Q6"/>
    <mergeCell ref="AL7:AY7"/>
    <mergeCell ref="E9:I9"/>
    <mergeCell ref="J8:W8"/>
    <mergeCell ref="J9:P9"/>
    <mergeCell ref="AL8:AY8"/>
    <mergeCell ref="C7:X7"/>
    <mergeCell ref="AA64:AW64"/>
    <mergeCell ref="B1:U1"/>
    <mergeCell ref="A11:AY11"/>
    <mergeCell ref="D9:D10"/>
    <mergeCell ref="A8:A10"/>
    <mergeCell ref="B8:B10"/>
    <mergeCell ref="C8:C10"/>
    <mergeCell ref="C4:AE4"/>
    <mergeCell ref="AL2:AY2"/>
    <mergeCell ref="C3:AE3"/>
  </mergeCells>
  <printOptions/>
  <pageMargins left="0.2362204724409449" right="0.2362204724409449" top="0.3937007874015748" bottom="0.3937007874015748" header="0.31496062992125984" footer="0"/>
  <pageSetup fitToWidth="0" fitToHeight="1" horizontalDpi="600" verticalDpi="600" orientation="landscape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Kamil</cp:lastModifiedBy>
  <cp:lastPrinted>2019-03-18T08:42:11Z</cp:lastPrinted>
  <dcterms:created xsi:type="dcterms:W3CDTF">2007-12-04T15:57:32Z</dcterms:created>
  <dcterms:modified xsi:type="dcterms:W3CDTF">2019-07-15T11:47:27Z</dcterms:modified>
  <cp:category/>
  <cp:version/>
  <cp:contentType/>
  <cp:contentStatus/>
</cp:coreProperties>
</file>