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10" windowHeight="11010" tabRatio="260"/>
  </bookViews>
  <sheets>
    <sheet name="Arkusz1" sheetId="1" r:id="rId1"/>
    <sheet name="Arkusz2" sheetId="2" state="hidden" r:id="rId2"/>
    <sheet name="Arkusz3" sheetId="3" state="hidden" r:id="rId3"/>
  </sheets>
  <definedNames>
    <definedName name="_GoBack" localSheetId="0">Arkusz1!#REF!</definedName>
    <definedName name="_xlnm.Print_Area" localSheetId="0">Arkusz1!$A$1:$AY$66</definedName>
  </definedNames>
  <calcPr calcId="124519"/>
</workbook>
</file>

<file path=xl/calcChain.xml><?xml version="1.0" encoding="utf-8"?>
<calcChain xmlns="http://schemas.openxmlformats.org/spreadsheetml/2006/main">
  <c r="C36" i="1"/>
  <c r="E36"/>
  <c r="F36"/>
  <c r="G36"/>
  <c r="H36"/>
  <c r="I36"/>
  <c r="C37"/>
  <c r="E37"/>
  <c r="F37"/>
  <c r="G37"/>
  <c r="H37"/>
  <c r="I37"/>
  <c r="C38"/>
  <c r="E38"/>
  <c r="F38"/>
  <c r="G38"/>
  <c r="H38"/>
  <c r="I38"/>
  <c r="C39"/>
  <c r="E39"/>
  <c r="F39"/>
  <c r="G39"/>
  <c r="H39"/>
  <c r="I39"/>
  <c r="C40"/>
  <c r="E40"/>
  <c r="F40"/>
  <c r="G40"/>
  <c r="H40"/>
  <c r="I40"/>
  <c r="C41"/>
  <c r="E41"/>
  <c r="F41"/>
  <c r="G41"/>
  <c r="H41"/>
  <c r="I41"/>
  <c r="C42"/>
  <c r="E42"/>
  <c r="F42"/>
  <c r="G42"/>
  <c r="H42"/>
  <c r="I42"/>
  <c r="C46"/>
  <c r="E46"/>
  <c r="F46"/>
  <c r="G46"/>
  <c r="H46"/>
  <c r="I46"/>
  <c r="D37" l="1"/>
  <c r="D41"/>
  <c r="D39"/>
  <c r="D46"/>
  <c r="D42"/>
  <c r="D40"/>
  <c r="D38"/>
  <c r="D36"/>
  <c r="AL25"/>
  <c r="AM25"/>
  <c r="AN25"/>
  <c r="AO25"/>
  <c r="AP25"/>
  <c r="AQ25"/>
  <c r="AR25"/>
  <c r="AS25"/>
  <c r="AT25"/>
  <c r="AU25"/>
  <c r="AV25"/>
  <c r="AW25"/>
  <c r="AX25"/>
  <c r="AY25"/>
  <c r="AL47"/>
  <c r="AM47"/>
  <c r="AN47"/>
  <c r="AN48" s="1"/>
  <c r="AO47"/>
  <c r="AP47"/>
  <c r="AR47"/>
  <c r="AS47"/>
  <c r="AT47"/>
  <c r="AU47"/>
  <c r="AV47"/>
  <c r="AW47"/>
  <c r="AY47"/>
  <c r="C32"/>
  <c r="C31"/>
  <c r="A40"/>
  <c r="A41" s="1"/>
  <c r="A42" s="1"/>
  <c r="G22"/>
  <c r="E22"/>
  <c r="F22"/>
  <c r="H22"/>
  <c r="I22"/>
  <c r="E12"/>
  <c r="F12"/>
  <c r="G18"/>
  <c r="H18"/>
  <c r="I18"/>
  <c r="G19"/>
  <c r="H19"/>
  <c r="I19"/>
  <c r="G20"/>
  <c r="H20"/>
  <c r="I20"/>
  <c r="F24"/>
  <c r="G24"/>
  <c r="H24"/>
  <c r="I24"/>
  <c r="C22"/>
  <c r="C19"/>
  <c r="C20"/>
  <c r="C27"/>
  <c r="C28"/>
  <c r="C29"/>
  <c r="C30"/>
  <c r="C34"/>
  <c r="F27"/>
  <c r="F28"/>
  <c r="F29"/>
  <c r="F30"/>
  <c r="F34"/>
  <c r="G29"/>
  <c r="H29"/>
  <c r="I29"/>
  <c r="I27"/>
  <c r="I28"/>
  <c r="I30"/>
  <c r="I34"/>
  <c r="G27"/>
  <c r="G28"/>
  <c r="G30"/>
  <c r="G34"/>
  <c r="H34"/>
  <c r="E34"/>
  <c r="AK47"/>
  <c r="AK25"/>
  <c r="AI47"/>
  <c r="AH47"/>
  <c r="AH25"/>
  <c r="AG47"/>
  <c r="AF47"/>
  <c r="AE47"/>
  <c r="AD47"/>
  <c r="AD25"/>
  <c r="AB47"/>
  <c r="AA47"/>
  <c r="Z47"/>
  <c r="Y47"/>
  <c r="X47"/>
  <c r="W47"/>
  <c r="U47"/>
  <c r="T47"/>
  <c r="S47"/>
  <c r="R47"/>
  <c r="Q47"/>
  <c r="Q25"/>
  <c r="P47"/>
  <c r="N47"/>
  <c r="M47"/>
  <c r="M25"/>
  <c r="L47"/>
  <c r="K47"/>
  <c r="J47"/>
  <c r="H30"/>
  <c r="H28"/>
  <c r="H27"/>
  <c r="E28"/>
  <c r="E27"/>
  <c r="J25"/>
  <c r="K25"/>
  <c r="L25"/>
  <c r="N25"/>
  <c r="P25"/>
  <c r="W25"/>
  <c r="R25"/>
  <c r="S25"/>
  <c r="T25"/>
  <c r="U25"/>
  <c r="X25"/>
  <c r="Y25"/>
  <c r="Z25"/>
  <c r="AA25"/>
  <c r="AB25"/>
  <c r="AE25"/>
  <c r="AF25"/>
  <c r="AI25"/>
  <c r="AG25"/>
  <c r="V25"/>
  <c r="AC25"/>
  <c r="AJ25"/>
  <c r="O25"/>
  <c r="AI48" l="1"/>
  <c r="AU48"/>
  <c r="AY48"/>
  <c r="AY49" s="1"/>
  <c r="AM48"/>
  <c r="AW48"/>
  <c r="R48"/>
  <c r="AO48"/>
  <c r="AS48"/>
  <c r="AT48"/>
  <c r="AP48"/>
  <c r="AL48"/>
  <c r="S48"/>
  <c r="AV48"/>
  <c r="AR48"/>
  <c r="AR49" s="1"/>
  <c r="AX50" s="1"/>
  <c r="AG48"/>
  <c r="AF48"/>
  <c r="AB48"/>
  <c r="X48"/>
  <c r="P48"/>
  <c r="P49" s="1"/>
  <c r="L48"/>
  <c r="J48"/>
  <c r="H47"/>
  <c r="K48"/>
  <c r="Y48"/>
  <c r="F47"/>
  <c r="AA48"/>
  <c r="Q48"/>
  <c r="AD48"/>
  <c r="AD49" s="1"/>
  <c r="AK48"/>
  <c r="AK49" s="1"/>
  <c r="M48"/>
  <c r="I47"/>
  <c r="AE48"/>
  <c r="T48"/>
  <c r="D34"/>
  <c r="U48"/>
  <c r="AH48"/>
  <c r="N48"/>
  <c r="E47"/>
  <c r="Z48"/>
  <c r="G47"/>
  <c r="D12"/>
  <c r="G25"/>
  <c r="D19"/>
  <c r="I25"/>
  <c r="D22"/>
  <c r="D20"/>
  <c r="F25"/>
  <c r="D24"/>
  <c r="H25"/>
  <c r="D18"/>
  <c r="E25"/>
  <c r="D27"/>
  <c r="W48"/>
  <c r="W49" s="1"/>
  <c r="C47"/>
  <c r="C25"/>
  <c r="AL49" l="1"/>
  <c r="AS49"/>
  <c r="H48"/>
  <c r="H49" s="1"/>
  <c r="I48"/>
  <c r="I49" s="1"/>
  <c r="G48"/>
  <c r="G49" s="1"/>
  <c r="J49"/>
  <c r="Q49"/>
  <c r="V50"/>
  <c r="E48"/>
  <c r="E49" s="1"/>
  <c r="F48"/>
  <c r="F49" s="1"/>
  <c r="AJ50"/>
  <c r="AE49"/>
  <c r="X49"/>
  <c r="D47"/>
  <c r="D25"/>
  <c r="C48"/>
  <c r="C49" s="1"/>
  <c r="AL50" l="1"/>
  <c r="J50"/>
  <c r="C50"/>
  <c r="X50"/>
  <c r="D48"/>
  <c r="D49" s="1"/>
  <c r="D50" l="1"/>
</calcChain>
</file>

<file path=xl/sharedStrings.xml><?xml version="1.0" encoding="utf-8"?>
<sst xmlns="http://schemas.openxmlformats.org/spreadsheetml/2006/main" count="150" uniqueCount="74">
  <si>
    <t>Lp.</t>
  </si>
  <si>
    <t>Forma zal.</t>
  </si>
  <si>
    <t>Punkty ECTS</t>
  </si>
  <si>
    <t>Rok I</t>
  </si>
  <si>
    <t>Rok II</t>
  </si>
  <si>
    <t>Rok III</t>
  </si>
  <si>
    <t>Razem</t>
  </si>
  <si>
    <t>Rodzaj zaj.</t>
  </si>
  <si>
    <t>WY</t>
  </si>
  <si>
    <t>CA</t>
  </si>
  <si>
    <t>LB</t>
  </si>
  <si>
    <t>KW</t>
  </si>
  <si>
    <t>SM</t>
  </si>
  <si>
    <t>Razem A</t>
  </si>
  <si>
    <t>Blok modułów (przedmiotów) obowiązkowych - A</t>
  </si>
  <si>
    <t>Blok modułów (przedmiotów) wybieralnych/fakultatywnych  - B</t>
  </si>
  <si>
    <t xml:space="preserve">A - blok modulów (przedmiotów) obowiązujących wszystkich studentów danego kierunku i specjalności </t>
  </si>
  <si>
    <t>Wymiar godzin (łączny)</t>
  </si>
  <si>
    <t xml:space="preserve">E- egzamin </t>
  </si>
  <si>
    <t xml:space="preserve">Z- zaliczenie z oceną </t>
  </si>
  <si>
    <t>Punkty ECTS w semestrze/godziny w semestrze</t>
  </si>
  <si>
    <t>Punkty ECTS w roku</t>
  </si>
  <si>
    <t>Nazwa modułu (przedmiotu)*</t>
  </si>
  <si>
    <t>BN - zajęcia związane z prowadzonymi przez jedostkę badaniami naukowymi - konieczność oznaczenia tylko w przypadku kierunków o profilu ogólnoakademickim</t>
  </si>
  <si>
    <t>P - zajęcia o charakterze praktyczynym - konieczność oznaczenia tylko w przypadku kierunków o profilu praktycznym</t>
  </si>
  <si>
    <t>B/B1 - blok modułów (przedmiotów) wybieralnych/fakultatywnych m.in. Specjalnościowych, wykłady ogólnouniwerysteckich</t>
  </si>
  <si>
    <t>Legenda:</t>
  </si>
  <si>
    <t>Program studiów umożliwia wybór modułów zajęć za co najmniej 30% punktów ECTS</t>
  </si>
  <si>
    <t>Plan studiów obowiązujący od roku akademickiego 2019/20</t>
  </si>
  <si>
    <t>KIERUNEK: PRAWNO-ADMINISTRACYJNY</t>
  </si>
  <si>
    <t>Poziom studiów: DRUGIEGO STOPNIA</t>
  </si>
  <si>
    <t>Profil studiów: OGÓLNOAKADEMICKI</t>
  </si>
  <si>
    <t>Wykład ogólnouniwersytecki</t>
  </si>
  <si>
    <t>Praktyka</t>
  </si>
  <si>
    <t>Z</t>
  </si>
  <si>
    <t>E</t>
  </si>
  <si>
    <t>Forma studiów: stacjonarne</t>
  </si>
  <si>
    <t xml:space="preserve">Specjalność studiów: </t>
  </si>
  <si>
    <t>Moduł B2 - Administracja skarbowa i gospodarcza</t>
  </si>
  <si>
    <t>Ustrojowe prawo administracyjne BN</t>
  </si>
  <si>
    <t>Ustrój polityczny państwa BN</t>
  </si>
  <si>
    <t>Postępowanie sądowoadministracyjne BN</t>
  </si>
  <si>
    <t>Postępowanie cywilne z udziałem organów administracyjnych BN</t>
  </si>
  <si>
    <t>Postępowanie w sprawach o wykroczenia BN</t>
  </si>
  <si>
    <t>Zarys teorii prawa BN</t>
  </si>
  <si>
    <t>Prawo zamówień publicznych BN</t>
  </si>
  <si>
    <t>Prawo ubezpieczeń społecznych BN</t>
  </si>
  <si>
    <t>Historia myśli administracyjnej i prawnej BN</t>
  </si>
  <si>
    <t>Prawo prywatne przedsiębiorców BN</t>
  </si>
  <si>
    <t>Społeczne działanie prawa BN</t>
  </si>
  <si>
    <t>Prawo własności intelektualnej BN</t>
  </si>
  <si>
    <t>Seminarium magisterskie BN</t>
  </si>
  <si>
    <t>Przedmiot monograficzny BN</t>
  </si>
  <si>
    <t>Razem B+ B2</t>
  </si>
  <si>
    <t>Razem A+B+B2</t>
  </si>
  <si>
    <t>Prawne regulacje nadzoru finansowego BN</t>
  </si>
  <si>
    <t>Prawne aspekty dotowania rolnictwa BN</t>
  </si>
  <si>
    <t>Prawo papierów wartościowych BN</t>
  </si>
  <si>
    <t>Postępowanie podatkowe BN</t>
  </si>
  <si>
    <t>Organy administracji w postępowaniu upadłościowym BN</t>
  </si>
  <si>
    <t>Ekonomiczna analiza prawa BN</t>
  </si>
  <si>
    <t>Prawo karne skarbowe BN</t>
  </si>
  <si>
    <t>Prawo ochrony konkurencji i konsumentów BN</t>
  </si>
  <si>
    <t>Dochody samorządowe BN</t>
  </si>
  <si>
    <t>Fundusze strukturalne i system finansowania projektów Unii Europejskiej BN</t>
  </si>
  <si>
    <t>Prawo podatkowe, celne i dewizowe BN</t>
  </si>
  <si>
    <t>Swobody rynku wewnętrznego Unii Europejskiej  BN</t>
  </si>
  <si>
    <t>Lektorat języka obcego</t>
  </si>
  <si>
    <t>PR</t>
  </si>
  <si>
    <t xml:space="preserve">Listę przedmiotów monograficznych na dany rok akad. ogłasza Dziakan Wydziału                    
</t>
  </si>
  <si>
    <t>Symbole: WY-wykład, CA-ćwiczenia, LB-laboratorium, KW-konwersatorium, SM-seminarium, PR-praktyki</t>
  </si>
  <si>
    <t>data, podpis i pieczęć Prorektora</t>
  </si>
  <si>
    <t>Zatwierdzono na posiedzeniu Rady Wydziału w dniu</t>
  </si>
  <si>
    <t>Zatwierdzam</t>
  </si>
</sst>
</file>

<file path=xl/styles.xml><?xml version="1.0" encoding="utf-8"?>
<styleSheet xmlns="http://schemas.openxmlformats.org/spreadsheetml/2006/main">
  <fonts count="16">
    <font>
      <sz val="11"/>
      <color indexed="8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2"/>
      <name val="Arial Narrow"/>
      <family val="2"/>
      <charset val="238"/>
    </font>
    <font>
      <sz val="14"/>
      <name val="Arial CE"/>
      <family val="2"/>
      <charset val="238"/>
    </font>
    <font>
      <sz val="8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b/>
      <sz val="11"/>
      <color indexed="8"/>
      <name val="Czcionka tekstu podstawowego"/>
      <charset val="238"/>
    </font>
    <font>
      <sz val="10"/>
      <name val="Arial CE"/>
      <family val="2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Czcionka tekstu podstawowego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8"/>
      <name val="Czcionka tekstu podstawowego"/>
      <charset val="238"/>
    </font>
    <font>
      <sz val="8"/>
      <color indexed="8"/>
      <name val="Czcionka tekstu podstawowego"/>
      <family val="2"/>
      <charset val="238"/>
    </font>
    <font>
      <sz val="10"/>
      <color indexed="8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9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textRotation="90" wrapText="1"/>
    </xf>
    <xf numFmtId="0" fontId="11" fillId="2" borderId="32" xfId="0" applyFont="1" applyFill="1" applyBorder="1" applyAlignment="1">
      <alignment horizontal="center" vertical="center" textRotation="90" wrapText="1"/>
    </xf>
    <xf numFmtId="0" fontId="11" fillId="2" borderId="33" xfId="0" applyFont="1" applyFill="1" applyBorder="1" applyAlignment="1">
      <alignment horizontal="center" vertical="center" textRotation="90" wrapText="1"/>
    </xf>
    <xf numFmtId="0" fontId="11" fillId="2" borderId="3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1" fontId="11" fillId="3" borderId="36" xfId="0" applyNumberFormat="1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49" fontId="13" fillId="0" borderId="0" xfId="0" applyNumberFormat="1" applyFont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49" fontId="14" fillId="0" borderId="0" xfId="0" applyNumberFormat="1" applyFont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1" fontId="12" fillId="2" borderId="36" xfId="0" applyNumberFormat="1" applyFont="1" applyFill="1" applyBorder="1" applyAlignment="1">
      <alignment horizontal="center" vertical="center" wrapText="1"/>
    </xf>
    <xf numFmtId="0" fontId="15" fillId="0" borderId="36" xfId="0" applyFont="1" applyBorder="1" applyAlignment="1">
      <alignment vertical="top" wrapText="1"/>
    </xf>
    <xf numFmtId="0" fontId="15" fillId="0" borderId="52" xfId="0" applyFont="1" applyBorder="1" applyAlignment="1">
      <alignment vertical="top" wrapText="1"/>
    </xf>
    <xf numFmtId="0" fontId="10" fillId="0" borderId="4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vertical="center" wrapText="1"/>
    </xf>
    <xf numFmtId="0" fontId="12" fillId="5" borderId="32" xfId="0" applyFont="1" applyFill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2" borderId="64" xfId="0" applyFont="1" applyFill="1" applyBorder="1" applyAlignment="1">
      <alignment horizontal="center" vertical="center" wrapText="1"/>
    </xf>
    <xf numFmtId="0" fontId="10" fillId="2" borderId="63" xfId="0" applyFont="1" applyFill="1" applyBorder="1" applyAlignment="1">
      <alignment horizontal="center" vertical="center" wrapText="1"/>
    </xf>
    <xf numFmtId="0" fontId="10" fillId="2" borderId="66" xfId="0" applyFont="1" applyFill="1" applyBorder="1" applyAlignment="1">
      <alignment horizontal="center" vertical="center" wrapText="1"/>
    </xf>
    <xf numFmtId="0" fontId="10" fillId="2" borderId="62" xfId="0" applyFont="1" applyFill="1" applyBorder="1" applyAlignment="1">
      <alignment horizontal="center" vertical="center" wrapText="1"/>
    </xf>
    <xf numFmtId="0" fontId="10" fillId="7" borderId="64" xfId="0" applyFont="1" applyFill="1" applyBorder="1" applyAlignment="1">
      <alignment horizontal="center" vertical="center" wrapText="1"/>
    </xf>
    <xf numFmtId="0" fontId="10" fillId="7" borderId="63" xfId="0" applyFont="1" applyFill="1" applyBorder="1" applyAlignment="1">
      <alignment horizontal="center" vertical="center" wrapText="1"/>
    </xf>
    <xf numFmtId="0" fontId="10" fillId="7" borderId="66" xfId="0" applyFont="1" applyFill="1" applyBorder="1" applyAlignment="1">
      <alignment horizontal="center" vertical="center" wrapText="1"/>
    </xf>
    <xf numFmtId="0" fontId="10" fillId="7" borderId="62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vertical="top" wrapText="1"/>
    </xf>
    <xf numFmtId="0" fontId="10" fillId="0" borderId="66" xfId="0" applyFont="1" applyFill="1" applyBorder="1" applyAlignment="1">
      <alignment horizontal="center" vertical="center" wrapText="1"/>
    </xf>
    <xf numFmtId="0" fontId="10" fillId="8" borderId="66" xfId="0" applyFont="1" applyFill="1" applyBorder="1" applyAlignment="1">
      <alignment horizontal="center" vertical="center" wrapText="1"/>
    </xf>
    <xf numFmtId="0" fontId="10" fillId="8" borderId="18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textRotation="90" wrapText="1"/>
    </xf>
    <xf numFmtId="0" fontId="12" fillId="2" borderId="45" xfId="0" applyFont="1" applyFill="1" applyBorder="1" applyAlignment="1">
      <alignment horizontal="center" vertical="center" textRotation="90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center" wrapText="1"/>
    </xf>
    <xf numFmtId="0" fontId="11" fillId="2" borderId="49" xfId="0" applyFont="1" applyFill="1" applyBorder="1" applyAlignment="1">
      <alignment horizontal="center" vertical="center" wrapText="1"/>
    </xf>
    <xf numFmtId="0" fontId="11" fillId="2" borderId="50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textRotation="90" wrapText="1"/>
    </xf>
    <xf numFmtId="0" fontId="11" fillId="2" borderId="3" xfId="0" applyFont="1" applyFill="1" applyBorder="1" applyAlignment="1">
      <alignment horizontal="center" vertical="center" textRotation="90" wrapText="1"/>
    </xf>
    <xf numFmtId="0" fontId="11" fillId="2" borderId="38" xfId="0" applyFont="1" applyFill="1" applyBorder="1" applyAlignment="1">
      <alignment horizontal="center" vertical="center" textRotation="90" wrapText="1"/>
    </xf>
    <xf numFmtId="0" fontId="11" fillId="2" borderId="43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0" fillId="0" borderId="45" xfId="0" applyNumberFormat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11" fillId="6" borderId="56" xfId="0" applyFont="1" applyFill="1" applyBorder="1" applyAlignment="1">
      <alignment horizontal="center" vertical="center" wrapText="1"/>
    </xf>
    <xf numFmtId="0" fontId="11" fillId="6" borderId="29" xfId="0" applyFont="1" applyFill="1" applyBorder="1" applyAlignment="1">
      <alignment horizontal="center" vertical="center" wrapText="1"/>
    </xf>
    <xf numFmtId="0" fontId="11" fillId="6" borderId="32" xfId="0" applyFont="1" applyFill="1" applyBorder="1" applyAlignment="1">
      <alignment horizontal="center" vertical="center" wrapText="1"/>
    </xf>
    <xf numFmtId="0" fontId="13" fillId="2" borderId="43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left" vertical="center" wrapText="1"/>
    </xf>
    <xf numFmtId="0" fontId="11" fillId="6" borderId="65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44" xfId="0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1" fillId="4" borderId="57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11" fillId="4" borderId="32" xfId="0" applyFont="1" applyFill="1" applyBorder="1" applyAlignment="1">
      <alignment horizontal="center" vertical="center" wrapText="1"/>
    </xf>
    <xf numFmtId="0" fontId="11" fillId="3" borderId="43" xfId="0" applyFont="1" applyFill="1" applyBorder="1" applyAlignment="1">
      <alignment horizontal="left" vertical="center" wrapText="1"/>
    </xf>
    <xf numFmtId="0" fontId="11" fillId="3" borderId="29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49" fontId="0" fillId="0" borderId="0" xfId="0" applyNumberFormat="1" applyAlignment="1">
      <alignment horizontal="center" vertical="center" wrapText="1"/>
    </xf>
    <xf numFmtId="49" fontId="0" fillId="0" borderId="45" xfId="0" applyNumberForma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67"/>
  <sheetViews>
    <sheetView tabSelected="1" zoomScaleSheetLayoutView="85" workbookViewId="0">
      <pane xSplit="2" ySplit="11" topLeftCell="F12" activePane="bottomRight" state="frozen"/>
      <selection pane="topRight" activeCell="D1" sqref="D1"/>
      <selection pane="bottomLeft" activeCell="A12" sqref="A12"/>
      <selection pane="bottomRight" activeCell="Z7" sqref="Z7:AI7"/>
    </sheetView>
  </sheetViews>
  <sheetFormatPr defaultColWidth="9" defaultRowHeight="14.25"/>
  <cols>
    <col min="1" max="1" width="4.875" style="44" customWidth="1"/>
    <col min="2" max="2" width="45.625" style="54" customWidth="1"/>
    <col min="3" max="3" width="6.75" style="44" customWidth="1"/>
    <col min="4" max="4" width="8.75" style="44" customWidth="1"/>
    <col min="5" max="5" width="4" style="44" customWidth="1"/>
    <col min="6" max="6" width="4.25" style="44" customWidth="1"/>
    <col min="7" max="8" width="3.5" style="44" customWidth="1"/>
    <col min="9" max="9" width="4.125" style="44" customWidth="1"/>
    <col min="10" max="10" width="4" style="44" customWidth="1"/>
    <col min="11" max="11" width="4.25" style="44" customWidth="1"/>
    <col min="12" max="13" width="3.125" style="44" customWidth="1"/>
    <col min="14" max="16" width="3.5" style="44" customWidth="1"/>
    <col min="17" max="17" width="3.875" style="44" customWidth="1"/>
    <col min="18" max="20" width="3.125" style="44" customWidth="1"/>
    <col min="21" max="23" width="3.625" style="44" customWidth="1"/>
    <col min="24" max="24" width="4" style="44" customWidth="1"/>
    <col min="25" max="26" width="3.125" style="44" customWidth="1"/>
    <col min="27" max="27" width="4.125" style="44" customWidth="1"/>
    <col min="28" max="30" width="3.75" style="44" customWidth="1"/>
    <col min="31" max="31" width="3.125" style="44" customWidth="1"/>
    <col min="32" max="33" width="3.625" style="44" customWidth="1"/>
    <col min="34" max="34" width="3.125" style="44" customWidth="1"/>
    <col min="35" max="37" width="4" style="44" customWidth="1"/>
    <col min="38" max="38" width="3.75" style="44" hidden="1" customWidth="1"/>
    <col min="39" max="41" width="3.125" style="44" hidden="1" customWidth="1"/>
    <col min="42" max="44" width="4" style="44" hidden="1" customWidth="1"/>
    <col min="45" max="45" width="3.625" style="44" hidden="1" customWidth="1"/>
    <col min="46" max="50" width="3.125" style="44" hidden="1" customWidth="1"/>
    <col min="51" max="51" width="5" style="44" hidden="1" customWidth="1"/>
    <col min="52" max="62" width="9" style="44"/>
    <col min="63" max="16384" width="9" style="11"/>
  </cols>
  <sheetData>
    <row r="1" spans="1:51" ht="15.75">
      <c r="B1" s="139" t="s">
        <v>28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2"/>
      <c r="W1" s="12"/>
      <c r="X1" s="13"/>
      <c r="Y1" s="13"/>
      <c r="Z1" s="13"/>
      <c r="AA1" s="13"/>
      <c r="AB1" s="13"/>
      <c r="AC1" s="13"/>
      <c r="AD1" s="13"/>
      <c r="AE1" s="13"/>
    </row>
    <row r="2" spans="1:51" ht="15">
      <c r="B2" s="7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3"/>
      <c r="Y2" s="13"/>
      <c r="Z2" s="13"/>
      <c r="AA2" s="193" t="s">
        <v>73</v>
      </c>
      <c r="AB2" s="193"/>
      <c r="AC2" s="193"/>
      <c r="AD2" s="193"/>
      <c r="AE2" s="193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</row>
    <row r="3" spans="1:51" ht="15">
      <c r="A3" s="15"/>
      <c r="B3" s="75" t="s">
        <v>29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</row>
    <row r="4" spans="1:51" ht="16.350000000000001" customHeight="1">
      <c r="A4" s="45"/>
      <c r="B4" s="75" t="s">
        <v>37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</row>
    <row r="5" spans="1:51" ht="16.350000000000001" customHeight="1">
      <c r="A5" s="45"/>
      <c r="B5" s="75" t="s">
        <v>30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</row>
    <row r="6" spans="1:51">
      <c r="A6" s="15"/>
      <c r="B6" s="75" t="s">
        <v>31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</row>
    <row r="7" spans="1:51" ht="18.75" thickBot="1">
      <c r="A7" s="15"/>
      <c r="B7" s="76" t="s">
        <v>36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6"/>
      <c r="Z7" s="194" t="s">
        <v>71</v>
      </c>
      <c r="AA7" s="194"/>
      <c r="AB7" s="194"/>
      <c r="AC7" s="194"/>
      <c r="AD7" s="194"/>
      <c r="AE7" s="194"/>
      <c r="AF7" s="194"/>
      <c r="AG7" s="194"/>
      <c r="AH7" s="194"/>
      <c r="AI7" s="194"/>
      <c r="AJ7" s="1"/>
      <c r="AK7" s="1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</row>
    <row r="8" spans="1:51" ht="18.75" customHeight="1" thickBot="1">
      <c r="A8" s="142" t="s">
        <v>0</v>
      </c>
      <c r="B8" s="145" t="s">
        <v>22</v>
      </c>
      <c r="C8" s="148" t="s">
        <v>2</v>
      </c>
      <c r="D8" s="161" t="s">
        <v>17</v>
      </c>
      <c r="E8" s="161"/>
      <c r="F8" s="161"/>
      <c r="G8" s="161"/>
      <c r="H8" s="161"/>
      <c r="I8" s="161"/>
      <c r="J8" s="151" t="s">
        <v>3</v>
      </c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3"/>
      <c r="X8" s="151" t="s">
        <v>4</v>
      </c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3"/>
      <c r="AL8" s="151" t="s">
        <v>5</v>
      </c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3"/>
    </row>
    <row r="9" spans="1:51" ht="15" thickBot="1">
      <c r="A9" s="143"/>
      <c r="B9" s="146"/>
      <c r="C9" s="149"/>
      <c r="D9" s="140" t="s">
        <v>6</v>
      </c>
      <c r="E9" s="154" t="s">
        <v>7</v>
      </c>
      <c r="F9" s="155"/>
      <c r="G9" s="155"/>
      <c r="H9" s="155"/>
      <c r="I9" s="155"/>
      <c r="J9" s="169">
        <v>1</v>
      </c>
      <c r="K9" s="170"/>
      <c r="L9" s="170"/>
      <c r="M9" s="170"/>
      <c r="N9" s="170"/>
      <c r="O9" s="170"/>
      <c r="P9" s="171"/>
      <c r="Q9" s="169">
        <v>2</v>
      </c>
      <c r="R9" s="170"/>
      <c r="S9" s="170"/>
      <c r="T9" s="170"/>
      <c r="U9" s="170"/>
      <c r="V9" s="170"/>
      <c r="W9" s="171"/>
      <c r="X9" s="156">
        <v>3</v>
      </c>
      <c r="Y9" s="157"/>
      <c r="Z9" s="157"/>
      <c r="AA9" s="157"/>
      <c r="AB9" s="146"/>
      <c r="AC9" s="33"/>
      <c r="AD9" s="33"/>
      <c r="AE9" s="151">
        <v>4</v>
      </c>
      <c r="AF9" s="152"/>
      <c r="AG9" s="152"/>
      <c r="AH9" s="152"/>
      <c r="AI9" s="152"/>
      <c r="AJ9" s="152"/>
      <c r="AK9" s="153"/>
      <c r="AL9" s="151">
        <v>5</v>
      </c>
      <c r="AM9" s="152"/>
      <c r="AN9" s="152"/>
      <c r="AO9" s="152"/>
      <c r="AP9" s="152"/>
      <c r="AQ9" s="152"/>
      <c r="AR9" s="153"/>
      <c r="AS9" s="151">
        <v>6</v>
      </c>
      <c r="AT9" s="152"/>
      <c r="AU9" s="152"/>
      <c r="AV9" s="152"/>
      <c r="AW9" s="152"/>
      <c r="AX9" s="152"/>
      <c r="AY9" s="153"/>
    </row>
    <row r="10" spans="1:51" ht="72.75" customHeight="1" thickBot="1">
      <c r="A10" s="144"/>
      <c r="B10" s="147"/>
      <c r="C10" s="150"/>
      <c r="D10" s="141"/>
      <c r="E10" s="34" t="s">
        <v>8</v>
      </c>
      <c r="F10" s="35" t="s">
        <v>9</v>
      </c>
      <c r="G10" s="35" t="s">
        <v>68</v>
      </c>
      <c r="H10" s="35" t="s">
        <v>11</v>
      </c>
      <c r="I10" s="35" t="s">
        <v>12</v>
      </c>
      <c r="J10" s="36" t="s">
        <v>8</v>
      </c>
      <c r="K10" s="37" t="s">
        <v>9</v>
      </c>
      <c r="L10" s="38" t="s">
        <v>10</v>
      </c>
      <c r="M10" s="38" t="s">
        <v>11</v>
      </c>
      <c r="N10" s="39" t="s">
        <v>12</v>
      </c>
      <c r="O10" s="40" t="s">
        <v>1</v>
      </c>
      <c r="P10" s="41" t="s">
        <v>2</v>
      </c>
      <c r="Q10" s="36" t="s">
        <v>8</v>
      </c>
      <c r="R10" s="37" t="s">
        <v>9</v>
      </c>
      <c r="S10" s="38" t="s">
        <v>68</v>
      </c>
      <c r="T10" s="38" t="s">
        <v>11</v>
      </c>
      <c r="U10" s="39" t="s">
        <v>12</v>
      </c>
      <c r="V10" s="40" t="s">
        <v>1</v>
      </c>
      <c r="W10" s="42" t="s">
        <v>2</v>
      </c>
      <c r="X10" s="36" t="s">
        <v>8</v>
      </c>
      <c r="Y10" s="37" t="s">
        <v>9</v>
      </c>
      <c r="Z10" s="38" t="s">
        <v>10</v>
      </c>
      <c r="AA10" s="38" t="s">
        <v>11</v>
      </c>
      <c r="AB10" s="39" t="s">
        <v>12</v>
      </c>
      <c r="AC10" s="40" t="s">
        <v>1</v>
      </c>
      <c r="AD10" s="42" t="s">
        <v>2</v>
      </c>
      <c r="AE10" s="36" t="s">
        <v>8</v>
      </c>
      <c r="AF10" s="38" t="s">
        <v>9</v>
      </c>
      <c r="AG10" s="38" t="s">
        <v>10</v>
      </c>
      <c r="AH10" s="38" t="s">
        <v>11</v>
      </c>
      <c r="AI10" s="38" t="s">
        <v>12</v>
      </c>
      <c r="AJ10" s="40" t="s">
        <v>1</v>
      </c>
      <c r="AK10" s="42" t="s">
        <v>2</v>
      </c>
      <c r="AL10" s="36" t="s">
        <v>8</v>
      </c>
      <c r="AM10" s="38" t="s">
        <v>9</v>
      </c>
      <c r="AN10" s="38" t="s">
        <v>10</v>
      </c>
      <c r="AO10" s="38" t="s">
        <v>11</v>
      </c>
      <c r="AP10" s="38" t="s">
        <v>12</v>
      </c>
      <c r="AQ10" s="40" t="s">
        <v>1</v>
      </c>
      <c r="AR10" s="43" t="s">
        <v>2</v>
      </c>
      <c r="AS10" s="36" t="s">
        <v>8</v>
      </c>
      <c r="AT10" s="38" t="s">
        <v>9</v>
      </c>
      <c r="AU10" s="38" t="s">
        <v>10</v>
      </c>
      <c r="AV10" s="38" t="s">
        <v>11</v>
      </c>
      <c r="AW10" s="38" t="s">
        <v>12</v>
      </c>
      <c r="AX10" s="40" t="s">
        <v>1</v>
      </c>
      <c r="AY10" s="42" t="s">
        <v>2</v>
      </c>
    </row>
    <row r="11" spans="1:51" ht="18" customHeight="1" thickBot="1">
      <c r="A11" s="175" t="s">
        <v>14</v>
      </c>
      <c r="B11" s="176"/>
      <c r="C11" s="176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6"/>
      <c r="R11" s="176"/>
      <c r="S11" s="176"/>
      <c r="T11" s="176"/>
      <c r="U11" s="176"/>
      <c r="V11" s="176"/>
      <c r="W11" s="176"/>
      <c r="X11" s="177"/>
      <c r="Y11" s="177"/>
      <c r="Z11" s="177"/>
      <c r="AA11" s="177"/>
      <c r="AB11" s="177"/>
      <c r="AC11" s="177"/>
      <c r="AD11" s="177"/>
      <c r="AE11" s="176"/>
      <c r="AF11" s="176"/>
      <c r="AG11" s="176"/>
      <c r="AH11" s="176"/>
      <c r="AI11" s="176"/>
      <c r="AJ11" s="176"/>
      <c r="AK11" s="176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8"/>
    </row>
    <row r="12" spans="1:51" ht="18" customHeight="1" thickBot="1">
      <c r="A12" s="108">
        <v>1</v>
      </c>
      <c r="B12" s="85" t="s">
        <v>39</v>
      </c>
      <c r="C12" s="114">
        <v>4</v>
      </c>
      <c r="D12" s="96">
        <f t="shared" ref="D12:D24" si="0">SUM(E12:I12)</f>
        <v>45</v>
      </c>
      <c r="E12" s="59">
        <f>SUM(J12,Q12,X12,AE12,AL12,AS12)</f>
        <v>30</v>
      </c>
      <c r="F12" s="60">
        <f>SUM(K12,R12,Y12,AF12,AM12,AT12)</f>
        <v>15</v>
      </c>
      <c r="G12" s="58">
        <v>0</v>
      </c>
      <c r="H12" s="58">
        <v>0</v>
      </c>
      <c r="I12" s="58">
        <v>0</v>
      </c>
      <c r="J12" s="9">
        <v>30</v>
      </c>
      <c r="K12" s="6">
        <v>15</v>
      </c>
      <c r="L12" s="6"/>
      <c r="M12" s="6"/>
      <c r="N12" s="8"/>
      <c r="O12" s="10" t="s">
        <v>35</v>
      </c>
      <c r="P12" s="4">
        <v>4</v>
      </c>
      <c r="Q12" s="9"/>
      <c r="R12" s="6"/>
      <c r="S12" s="6"/>
      <c r="T12" s="6"/>
      <c r="U12" s="8"/>
      <c r="V12" s="8"/>
      <c r="W12" s="5"/>
      <c r="X12" s="7"/>
      <c r="Y12" s="6"/>
      <c r="Z12" s="6"/>
      <c r="AA12" s="6"/>
      <c r="AB12" s="8"/>
      <c r="AC12" s="8"/>
      <c r="AD12" s="7"/>
      <c r="AE12" s="9"/>
      <c r="AF12" s="6"/>
      <c r="AG12" s="6"/>
      <c r="AH12" s="6"/>
      <c r="AI12" s="8"/>
      <c r="AJ12" s="8"/>
      <c r="AK12" s="5"/>
      <c r="AL12" s="7"/>
      <c r="AM12" s="6"/>
      <c r="AN12" s="6"/>
      <c r="AO12" s="6"/>
      <c r="AP12" s="8"/>
      <c r="AQ12" s="8"/>
      <c r="AR12" s="7"/>
      <c r="AS12" s="9"/>
      <c r="AT12" s="6"/>
      <c r="AU12" s="6"/>
      <c r="AV12" s="6"/>
      <c r="AW12" s="6"/>
      <c r="AX12" s="6"/>
      <c r="AY12" s="17"/>
    </row>
    <row r="13" spans="1:51" ht="18" customHeight="1" thickBot="1">
      <c r="A13" s="109">
        <v>2</v>
      </c>
      <c r="B13" s="86" t="s">
        <v>40</v>
      </c>
      <c r="C13" s="115">
        <v>5</v>
      </c>
      <c r="D13" s="96">
        <v>60</v>
      </c>
      <c r="E13" s="59">
        <v>30</v>
      </c>
      <c r="F13" s="60">
        <v>30</v>
      </c>
      <c r="G13" s="58">
        <v>0</v>
      </c>
      <c r="H13" s="58">
        <v>0</v>
      </c>
      <c r="I13" s="58">
        <v>0</v>
      </c>
      <c r="J13" s="9">
        <v>30</v>
      </c>
      <c r="K13" s="6">
        <v>30</v>
      </c>
      <c r="L13" s="6"/>
      <c r="M13" s="6"/>
      <c r="N13" s="8"/>
      <c r="O13" s="10" t="s">
        <v>35</v>
      </c>
      <c r="P13" s="4">
        <v>5</v>
      </c>
      <c r="Q13" s="9"/>
      <c r="R13" s="6"/>
      <c r="S13" s="6"/>
      <c r="T13" s="6"/>
      <c r="U13" s="8"/>
      <c r="V13" s="8"/>
      <c r="W13" s="5"/>
      <c r="X13" s="7"/>
      <c r="Y13" s="6"/>
      <c r="Z13" s="6"/>
      <c r="AA13" s="6"/>
      <c r="AB13" s="8"/>
      <c r="AC13" s="8"/>
      <c r="AD13" s="7"/>
      <c r="AE13" s="9"/>
      <c r="AF13" s="6"/>
      <c r="AG13" s="6"/>
      <c r="AH13" s="6"/>
      <c r="AI13" s="8"/>
      <c r="AJ13" s="8"/>
      <c r="AK13" s="5"/>
      <c r="AL13" s="7"/>
      <c r="AM13" s="6"/>
      <c r="AN13" s="6"/>
      <c r="AO13" s="6"/>
      <c r="AP13" s="8"/>
      <c r="AQ13" s="8"/>
      <c r="AR13" s="7"/>
      <c r="AS13" s="9"/>
      <c r="AT13" s="6"/>
      <c r="AU13" s="6"/>
      <c r="AV13" s="6"/>
      <c r="AW13" s="6"/>
      <c r="AX13" s="6"/>
      <c r="AY13" s="17"/>
    </row>
    <row r="14" spans="1:51" ht="18" customHeight="1" thickBot="1">
      <c r="A14" s="109">
        <v>3</v>
      </c>
      <c r="B14" s="86" t="s">
        <v>41</v>
      </c>
      <c r="C14" s="115">
        <v>5</v>
      </c>
      <c r="D14" s="96">
        <v>60</v>
      </c>
      <c r="E14" s="59">
        <v>30</v>
      </c>
      <c r="F14" s="60">
        <v>30</v>
      </c>
      <c r="G14" s="58">
        <v>0</v>
      </c>
      <c r="H14" s="58">
        <v>0</v>
      </c>
      <c r="I14" s="58">
        <v>0</v>
      </c>
      <c r="J14" s="9">
        <v>30</v>
      </c>
      <c r="K14" s="6">
        <v>30</v>
      </c>
      <c r="L14" s="6"/>
      <c r="M14" s="6"/>
      <c r="N14" s="8"/>
      <c r="O14" s="10" t="s">
        <v>35</v>
      </c>
      <c r="P14" s="4">
        <v>5</v>
      </c>
      <c r="Q14" s="9"/>
      <c r="R14" s="6"/>
      <c r="S14" s="6"/>
      <c r="T14" s="6"/>
      <c r="U14" s="8"/>
      <c r="V14" s="8"/>
      <c r="W14" s="5"/>
      <c r="X14" s="7"/>
      <c r="Y14" s="6"/>
      <c r="Z14" s="6"/>
      <c r="AA14" s="6"/>
      <c r="AB14" s="8"/>
      <c r="AC14" s="8"/>
      <c r="AD14" s="7"/>
      <c r="AE14" s="9"/>
      <c r="AF14" s="6"/>
      <c r="AG14" s="6"/>
      <c r="AH14" s="6"/>
      <c r="AI14" s="8"/>
      <c r="AJ14" s="8"/>
      <c r="AK14" s="5"/>
      <c r="AL14" s="7"/>
      <c r="AM14" s="6"/>
      <c r="AN14" s="6"/>
      <c r="AO14" s="6"/>
      <c r="AP14" s="8"/>
      <c r="AQ14" s="8"/>
      <c r="AR14" s="7"/>
      <c r="AS14" s="9"/>
      <c r="AT14" s="6"/>
      <c r="AU14" s="6"/>
      <c r="AV14" s="6"/>
      <c r="AW14" s="6"/>
      <c r="AX14" s="6"/>
      <c r="AY14" s="17"/>
    </row>
    <row r="15" spans="1:51" ht="28.15" customHeight="1" thickBot="1">
      <c r="A15" s="109">
        <v>4</v>
      </c>
      <c r="B15" s="86" t="s">
        <v>42</v>
      </c>
      <c r="C15" s="115">
        <v>4</v>
      </c>
      <c r="D15" s="96">
        <v>45</v>
      </c>
      <c r="E15" s="59">
        <v>30</v>
      </c>
      <c r="F15" s="60">
        <v>15</v>
      </c>
      <c r="G15" s="58">
        <v>0</v>
      </c>
      <c r="H15" s="58">
        <v>0</v>
      </c>
      <c r="I15" s="58">
        <v>0</v>
      </c>
      <c r="J15" s="9">
        <v>30</v>
      </c>
      <c r="K15" s="6">
        <v>15</v>
      </c>
      <c r="L15" s="6"/>
      <c r="M15" s="6"/>
      <c r="N15" s="8"/>
      <c r="O15" s="10" t="s">
        <v>35</v>
      </c>
      <c r="P15" s="4">
        <v>4</v>
      </c>
      <c r="Q15" s="9"/>
      <c r="R15" s="6"/>
      <c r="S15" s="6"/>
      <c r="T15" s="6"/>
      <c r="U15" s="8"/>
      <c r="V15" s="8"/>
      <c r="W15" s="5"/>
      <c r="X15" s="7"/>
      <c r="Y15" s="6"/>
      <c r="Z15" s="6"/>
      <c r="AA15" s="6"/>
      <c r="AB15" s="8"/>
      <c r="AC15" s="8"/>
      <c r="AD15" s="7"/>
      <c r="AE15" s="9"/>
      <c r="AF15" s="6"/>
      <c r="AG15" s="6"/>
      <c r="AH15" s="6"/>
      <c r="AI15" s="8"/>
      <c r="AJ15" s="8"/>
      <c r="AK15" s="5"/>
      <c r="AL15" s="7"/>
      <c r="AM15" s="6"/>
      <c r="AN15" s="6"/>
      <c r="AO15" s="6"/>
      <c r="AP15" s="8"/>
      <c r="AQ15" s="8"/>
      <c r="AR15" s="7"/>
      <c r="AS15" s="9"/>
      <c r="AT15" s="6"/>
      <c r="AU15" s="6"/>
      <c r="AV15" s="6"/>
      <c r="AW15" s="6"/>
      <c r="AX15" s="6"/>
      <c r="AY15" s="17"/>
    </row>
    <row r="16" spans="1:51" ht="18" customHeight="1" thickBot="1">
      <c r="A16" s="109">
        <v>5</v>
      </c>
      <c r="B16" s="86" t="s">
        <v>43</v>
      </c>
      <c r="C16" s="115">
        <v>4</v>
      </c>
      <c r="D16" s="96">
        <v>45</v>
      </c>
      <c r="E16" s="59">
        <v>30</v>
      </c>
      <c r="F16" s="60">
        <v>15</v>
      </c>
      <c r="G16" s="58">
        <v>0</v>
      </c>
      <c r="H16" s="58">
        <v>0</v>
      </c>
      <c r="I16" s="58">
        <v>0</v>
      </c>
      <c r="J16" s="9">
        <v>30</v>
      </c>
      <c r="K16" s="6">
        <v>15</v>
      </c>
      <c r="L16" s="6"/>
      <c r="M16" s="6"/>
      <c r="N16" s="8"/>
      <c r="O16" s="10" t="s">
        <v>35</v>
      </c>
      <c r="P16" s="4">
        <v>4</v>
      </c>
      <c r="Q16" s="9"/>
      <c r="R16" s="6"/>
      <c r="S16" s="6"/>
      <c r="T16" s="6"/>
      <c r="U16" s="8"/>
      <c r="V16" s="8"/>
      <c r="W16" s="5"/>
      <c r="X16" s="7"/>
      <c r="Y16" s="6"/>
      <c r="Z16" s="6"/>
      <c r="AA16" s="6"/>
      <c r="AB16" s="8"/>
      <c r="AC16" s="8"/>
      <c r="AD16" s="7"/>
      <c r="AE16" s="9"/>
      <c r="AF16" s="6"/>
      <c r="AG16" s="6"/>
      <c r="AH16" s="6"/>
      <c r="AI16" s="8"/>
      <c r="AJ16" s="8"/>
      <c r="AK16" s="5"/>
      <c r="AL16" s="7"/>
      <c r="AM16" s="6"/>
      <c r="AN16" s="6"/>
      <c r="AO16" s="6"/>
      <c r="AP16" s="8"/>
      <c r="AQ16" s="8"/>
      <c r="AR16" s="7"/>
      <c r="AS16" s="9"/>
      <c r="AT16" s="6"/>
      <c r="AU16" s="6"/>
      <c r="AV16" s="6"/>
      <c r="AW16" s="6"/>
      <c r="AX16" s="6"/>
      <c r="AY16" s="17"/>
    </row>
    <row r="17" spans="1:51" ht="18" customHeight="1" thickBot="1">
      <c r="A17" s="109">
        <v>6</v>
      </c>
      <c r="B17" s="86" t="s">
        <v>44</v>
      </c>
      <c r="C17" s="115">
        <v>4</v>
      </c>
      <c r="D17" s="96">
        <v>45</v>
      </c>
      <c r="E17" s="59">
        <v>30</v>
      </c>
      <c r="F17" s="60">
        <v>15</v>
      </c>
      <c r="G17" s="58">
        <v>0</v>
      </c>
      <c r="H17" s="58">
        <v>0</v>
      </c>
      <c r="I17" s="58">
        <v>0</v>
      </c>
      <c r="J17" s="9">
        <v>30</v>
      </c>
      <c r="K17" s="6">
        <v>15</v>
      </c>
      <c r="L17" s="6"/>
      <c r="M17" s="6"/>
      <c r="N17" s="8"/>
      <c r="O17" s="10" t="s">
        <v>35</v>
      </c>
      <c r="P17" s="4">
        <v>4</v>
      </c>
      <c r="Q17" s="9"/>
      <c r="R17" s="6"/>
      <c r="S17" s="6"/>
      <c r="T17" s="6"/>
      <c r="U17" s="8"/>
      <c r="V17" s="8"/>
      <c r="W17" s="5"/>
      <c r="X17" s="7"/>
      <c r="Y17" s="6"/>
      <c r="Z17" s="6"/>
      <c r="AA17" s="6"/>
      <c r="AB17" s="8"/>
      <c r="AC17" s="8"/>
      <c r="AD17" s="7"/>
      <c r="AE17" s="9"/>
      <c r="AF17" s="6"/>
      <c r="AG17" s="6"/>
      <c r="AH17" s="6"/>
      <c r="AI17" s="8"/>
      <c r="AJ17" s="8"/>
      <c r="AK17" s="5"/>
      <c r="AL17" s="7"/>
      <c r="AM17" s="6"/>
      <c r="AN17" s="6"/>
      <c r="AO17" s="6"/>
      <c r="AP17" s="8"/>
      <c r="AQ17" s="8"/>
      <c r="AR17" s="7"/>
      <c r="AS17" s="9"/>
      <c r="AT17" s="6"/>
      <c r="AU17" s="6"/>
      <c r="AV17" s="6"/>
      <c r="AW17" s="6"/>
      <c r="AX17" s="6"/>
      <c r="AY17" s="17"/>
    </row>
    <row r="18" spans="1:51" ht="18" customHeight="1" thickBot="1">
      <c r="A18" s="109">
        <v>7</v>
      </c>
      <c r="B18" s="86" t="s">
        <v>45</v>
      </c>
      <c r="C18" s="115">
        <v>4</v>
      </c>
      <c r="D18" s="96">
        <f t="shared" si="0"/>
        <v>45</v>
      </c>
      <c r="E18" s="59">
        <v>30</v>
      </c>
      <c r="F18" s="60">
        <v>15</v>
      </c>
      <c r="G18" s="58">
        <f t="shared" ref="G18:I24" si="1">SUM(L18,S18,Z18,AG18,AN18,AU18)</f>
        <v>0</v>
      </c>
      <c r="H18" s="58">
        <f t="shared" si="1"/>
        <v>0</v>
      </c>
      <c r="I18" s="58">
        <f t="shared" si="1"/>
        <v>0</v>
      </c>
      <c r="J18" s="9">
        <v>30</v>
      </c>
      <c r="K18" s="6">
        <v>15</v>
      </c>
      <c r="L18" s="6"/>
      <c r="M18" s="6"/>
      <c r="N18" s="8"/>
      <c r="O18" s="10" t="s">
        <v>35</v>
      </c>
      <c r="P18" s="4">
        <v>4</v>
      </c>
      <c r="Q18" s="9"/>
      <c r="R18" s="6"/>
      <c r="S18" s="6"/>
      <c r="T18" s="6"/>
      <c r="U18" s="8"/>
      <c r="V18" s="8"/>
      <c r="W18" s="5"/>
      <c r="X18" s="7"/>
      <c r="Y18" s="6"/>
      <c r="Z18" s="6"/>
      <c r="AA18" s="6"/>
      <c r="AB18" s="8"/>
      <c r="AC18" s="8"/>
      <c r="AD18" s="7"/>
      <c r="AE18" s="9"/>
      <c r="AF18" s="6"/>
      <c r="AG18" s="6"/>
      <c r="AH18" s="6"/>
      <c r="AI18" s="8"/>
      <c r="AJ18" s="8"/>
      <c r="AK18" s="5"/>
      <c r="AL18" s="7"/>
      <c r="AM18" s="6"/>
      <c r="AN18" s="6"/>
      <c r="AO18" s="6"/>
      <c r="AP18" s="8"/>
      <c r="AQ18" s="8"/>
      <c r="AR18" s="7"/>
      <c r="AS18" s="9"/>
      <c r="AT18" s="6"/>
      <c r="AU18" s="6"/>
      <c r="AV18" s="6"/>
      <c r="AW18" s="6"/>
      <c r="AX18" s="6"/>
      <c r="AY18" s="17"/>
    </row>
    <row r="19" spans="1:51" ht="18" customHeight="1" thickBot="1">
      <c r="A19" s="109">
        <v>8</v>
      </c>
      <c r="B19" s="86" t="s">
        <v>46</v>
      </c>
      <c r="C19" s="115">
        <f>SUM(P19,W19,AD19,AK19,AR19,AY19)</f>
        <v>4</v>
      </c>
      <c r="D19" s="96">
        <f t="shared" si="0"/>
        <v>45</v>
      </c>
      <c r="E19" s="59">
        <v>30</v>
      </c>
      <c r="F19" s="60">
        <v>15</v>
      </c>
      <c r="G19" s="58">
        <f t="shared" si="1"/>
        <v>0</v>
      </c>
      <c r="H19" s="58">
        <f t="shared" si="1"/>
        <v>0</v>
      </c>
      <c r="I19" s="58">
        <f t="shared" si="1"/>
        <v>0</v>
      </c>
      <c r="J19" s="9"/>
      <c r="K19" s="6"/>
      <c r="L19" s="6"/>
      <c r="M19" s="6"/>
      <c r="N19" s="6"/>
      <c r="O19" s="8"/>
      <c r="P19" s="4"/>
      <c r="Q19" s="9">
        <v>30</v>
      </c>
      <c r="R19" s="4">
        <v>15</v>
      </c>
      <c r="S19" s="4"/>
      <c r="T19" s="4"/>
      <c r="U19" s="4"/>
      <c r="V19" s="2" t="s">
        <v>35</v>
      </c>
      <c r="W19" s="5">
        <v>4</v>
      </c>
      <c r="X19" s="7"/>
      <c r="Y19" s="6"/>
      <c r="Z19" s="6"/>
      <c r="AA19" s="6"/>
      <c r="AB19" s="8"/>
      <c r="AC19" s="8"/>
      <c r="AD19" s="7"/>
      <c r="AE19" s="9"/>
      <c r="AF19" s="6"/>
      <c r="AG19" s="6"/>
      <c r="AH19" s="6"/>
      <c r="AI19" s="8"/>
      <c r="AJ19" s="10"/>
      <c r="AK19" s="17"/>
      <c r="AL19" s="7"/>
      <c r="AM19" s="6"/>
      <c r="AN19" s="6"/>
      <c r="AO19" s="6"/>
      <c r="AP19" s="8"/>
      <c r="AQ19" s="8"/>
      <c r="AR19" s="7"/>
      <c r="AS19" s="9"/>
      <c r="AT19" s="6"/>
      <c r="AU19" s="6"/>
      <c r="AV19" s="6"/>
      <c r="AW19" s="6"/>
      <c r="AX19" s="6"/>
      <c r="AY19" s="17"/>
    </row>
    <row r="20" spans="1:51" ht="18" customHeight="1" thickBot="1">
      <c r="A20" s="109">
        <v>9</v>
      </c>
      <c r="B20" s="86" t="s">
        <v>47</v>
      </c>
      <c r="C20" s="115">
        <f>SUM(P20,W20,AD20,AK20,AR20,AY20)</f>
        <v>4</v>
      </c>
      <c r="D20" s="96">
        <f t="shared" si="0"/>
        <v>45</v>
      </c>
      <c r="E20" s="59">
        <v>30</v>
      </c>
      <c r="F20" s="60">
        <v>15</v>
      </c>
      <c r="G20" s="58">
        <f t="shared" si="1"/>
        <v>0</v>
      </c>
      <c r="H20" s="58">
        <f t="shared" si="1"/>
        <v>0</v>
      </c>
      <c r="I20" s="58">
        <f t="shared" si="1"/>
        <v>0</v>
      </c>
      <c r="J20" s="23"/>
      <c r="K20" s="26"/>
      <c r="L20" s="26"/>
      <c r="M20" s="26"/>
      <c r="N20" s="22"/>
      <c r="O20" s="27"/>
      <c r="P20" s="25"/>
      <c r="Q20" s="23">
        <v>30</v>
      </c>
      <c r="R20" s="26">
        <v>15</v>
      </c>
      <c r="S20" s="26"/>
      <c r="T20" s="26"/>
      <c r="U20" s="22"/>
      <c r="V20" s="22" t="s">
        <v>35</v>
      </c>
      <c r="W20" s="25">
        <v>4</v>
      </c>
      <c r="X20" s="19"/>
      <c r="Y20" s="26"/>
      <c r="Z20" s="26"/>
      <c r="AA20" s="26"/>
      <c r="AB20" s="22"/>
      <c r="AC20" s="22"/>
      <c r="AD20" s="19"/>
      <c r="AE20" s="23"/>
      <c r="AF20" s="26"/>
      <c r="AG20" s="26"/>
      <c r="AH20" s="26"/>
      <c r="AI20" s="22"/>
      <c r="AJ20" s="22"/>
      <c r="AK20" s="25"/>
      <c r="AL20" s="19"/>
      <c r="AM20" s="26"/>
      <c r="AN20" s="26"/>
      <c r="AO20" s="26"/>
      <c r="AP20" s="22"/>
      <c r="AQ20" s="22"/>
      <c r="AR20" s="19"/>
      <c r="AS20" s="23"/>
      <c r="AT20" s="26"/>
      <c r="AU20" s="26"/>
      <c r="AV20" s="26"/>
      <c r="AW20" s="26"/>
      <c r="AX20" s="26"/>
      <c r="AY20" s="18"/>
    </row>
    <row r="21" spans="1:51" ht="18" customHeight="1" thickBot="1">
      <c r="A21" s="111">
        <v>10</v>
      </c>
      <c r="B21" s="86" t="s">
        <v>48</v>
      </c>
      <c r="C21" s="116">
        <v>4</v>
      </c>
      <c r="D21" s="97">
        <v>45</v>
      </c>
      <c r="E21" s="57">
        <v>30</v>
      </c>
      <c r="F21" s="57">
        <v>15</v>
      </c>
      <c r="G21" s="63">
        <v>0</v>
      </c>
      <c r="H21" s="63">
        <v>0</v>
      </c>
      <c r="I21" s="63">
        <v>0</v>
      </c>
      <c r="J21" s="87"/>
      <c r="K21" s="4"/>
      <c r="L21" s="4"/>
      <c r="M21" s="4"/>
      <c r="N21" s="4"/>
      <c r="O21" s="4"/>
      <c r="P21" s="88"/>
      <c r="Q21" s="87">
        <v>30</v>
      </c>
      <c r="R21" s="4">
        <v>15</v>
      </c>
      <c r="S21" s="4"/>
      <c r="T21" s="4"/>
      <c r="U21" s="4"/>
      <c r="V21" s="4" t="s">
        <v>35</v>
      </c>
      <c r="W21" s="88">
        <v>4</v>
      </c>
      <c r="X21" s="87"/>
      <c r="Y21" s="4"/>
      <c r="Z21" s="4"/>
      <c r="AA21" s="4"/>
      <c r="AB21" s="4"/>
      <c r="AC21" s="4"/>
      <c r="AD21" s="88"/>
      <c r="AE21" s="87"/>
      <c r="AF21" s="4"/>
      <c r="AG21" s="4"/>
      <c r="AH21" s="4"/>
      <c r="AI21" s="4"/>
      <c r="AJ21" s="4"/>
      <c r="AK21" s="88"/>
      <c r="AL21" s="87"/>
      <c r="AM21" s="4"/>
      <c r="AN21" s="4"/>
      <c r="AO21" s="4"/>
      <c r="AP21" s="4"/>
      <c r="AQ21" s="4"/>
      <c r="AR21" s="88"/>
      <c r="AS21" s="87"/>
      <c r="AT21" s="4"/>
      <c r="AU21" s="4"/>
      <c r="AV21" s="4"/>
      <c r="AW21" s="4"/>
      <c r="AX21" s="4"/>
      <c r="AY21" s="88"/>
    </row>
    <row r="22" spans="1:51" ht="18" customHeight="1" thickBot="1">
      <c r="A22" s="111">
        <v>11</v>
      </c>
      <c r="B22" s="86" t="s">
        <v>49</v>
      </c>
      <c r="C22" s="116">
        <f>SUM(P22,W22,AD22,AK22,AR22,AY22)</f>
        <v>4</v>
      </c>
      <c r="D22" s="97">
        <f t="shared" si="0"/>
        <v>45</v>
      </c>
      <c r="E22" s="61">
        <f>SUM(J22,Q22,X22,AE22,AL22,AS22)</f>
        <v>30</v>
      </c>
      <c r="F22" s="62">
        <f>SUM(K22,R22,Y22,AF22,AM22,AT22)</f>
        <v>15</v>
      </c>
      <c r="G22" s="63">
        <f t="shared" si="1"/>
        <v>0</v>
      </c>
      <c r="H22" s="63">
        <f t="shared" si="1"/>
        <v>0</v>
      </c>
      <c r="I22" s="63">
        <f t="shared" si="1"/>
        <v>0</v>
      </c>
      <c r="J22" s="87"/>
      <c r="K22" s="4"/>
      <c r="L22" s="4"/>
      <c r="M22" s="4"/>
      <c r="N22" s="4"/>
      <c r="O22" s="4"/>
      <c r="P22" s="88"/>
      <c r="Q22" s="87">
        <v>30</v>
      </c>
      <c r="R22" s="4">
        <v>15</v>
      </c>
      <c r="S22" s="4"/>
      <c r="T22" s="4"/>
      <c r="U22" s="4"/>
      <c r="V22" s="4" t="s">
        <v>35</v>
      </c>
      <c r="W22" s="88">
        <v>4</v>
      </c>
      <c r="X22" s="87"/>
      <c r="Y22" s="4"/>
      <c r="Z22" s="4"/>
      <c r="AA22" s="4"/>
      <c r="AB22" s="4"/>
      <c r="AC22" s="4"/>
      <c r="AD22" s="88"/>
      <c r="AE22" s="87"/>
      <c r="AF22" s="4"/>
      <c r="AG22" s="4"/>
      <c r="AH22" s="4"/>
      <c r="AI22" s="4"/>
      <c r="AJ22" s="4"/>
      <c r="AK22" s="88"/>
      <c r="AL22" s="87"/>
      <c r="AM22" s="4"/>
      <c r="AN22" s="4"/>
      <c r="AO22" s="4"/>
      <c r="AP22" s="4"/>
      <c r="AQ22" s="4"/>
      <c r="AR22" s="88"/>
      <c r="AS22" s="87"/>
      <c r="AT22" s="4"/>
      <c r="AU22" s="4"/>
      <c r="AV22" s="4"/>
      <c r="AW22" s="4"/>
      <c r="AX22" s="4"/>
      <c r="AY22" s="88"/>
    </row>
    <row r="23" spans="1:51" ht="27" customHeight="1" thickBot="1">
      <c r="A23" s="123">
        <v>12</v>
      </c>
      <c r="B23" s="122" t="s">
        <v>64</v>
      </c>
      <c r="C23" s="124">
        <v>3</v>
      </c>
      <c r="D23" s="125">
        <v>30</v>
      </c>
      <c r="E23" s="126">
        <v>15</v>
      </c>
      <c r="F23" s="126">
        <v>15</v>
      </c>
      <c r="G23" s="127">
        <v>0</v>
      </c>
      <c r="H23" s="127">
        <v>0</v>
      </c>
      <c r="I23" s="127">
        <v>0</v>
      </c>
      <c r="J23" s="4"/>
      <c r="K23" s="4"/>
      <c r="L23" s="4"/>
      <c r="M23" s="4"/>
      <c r="N23" s="4"/>
      <c r="O23" s="4"/>
      <c r="P23" s="4"/>
      <c r="Q23" s="128">
        <v>15</v>
      </c>
      <c r="R23" s="128">
        <v>15</v>
      </c>
      <c r="S23" s="128"/>
      <c r="T23" s="128"/>
      <c r="U23" s="128"/>
      <c r="V23" s="128" t="s">
        <v>35</v>
      </c>
      <c r="W23" s="128">
        <v>3</v>
      </c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1:51" ht="18" customHeight="1" thickBot="1">
      <c r="A24" s="129">
        <v>13</v>
      </c>
      <c r="B24" s="86" t="s">
        <v>50</v>
      </c>
      <c r="C24" s="117">
        <v>1</v>
      </c>
      <c r="D24" s="96">
        <f t="shared" si="0"/>
        <v>15</v>
      </c>
      <c r="E24" s="95">
        <v>15</v>
      </c>
      <c r="F24" s="95">
        <f>SUM(K24,R24,Y24,AF24,AM24,AT24)</f>
        <v>0</v>
      </c>
      <c r="G24" s="95">
        <f t="shared" si="1"/>
        <v>0</v>
      </c>
      <c r="H24" s="95">
        <f t="shared" si="1"/>
        <v>0</v>
      </c>
      <c r="I24" s="95">
        <f t="shared" si="1"/>
        <v>0</v>
      </c>
      <c r="J24" s="101"/>
      <c r="K24" s="102"/>
      <c r="L24" s="102"/>
      <c r="M24" s="102"/>
      <c r="N24" s="102"/>
      <c r="O24" s="103"/>
      <c r="P24" s="104"/>
      <c r="Q24" s="101">
        <v>15</v>
      </c>
      <c r="R24" s="103"/>
      <c r="S24" s="102"/>
      <c r="T24" s="102"/>
      <c r="U24" s="103"/>
      <c r="V24" s="105" t="s">
        <v>34</v>
      </c>
      <c r="W24" s="106">
        <v>1</v>
      </c>
      <c r="X24" s="104"/>
      <c r="Y24" s="102"/>
      <c r="Z24" s="102"/>
      <c r="AA24" s="102"/>
      <c r="AB24" s="103"/>
      <c r="AC24" s="103"/>
      <c r="AD24" s="104"/>
      <c r="AE24" s="101"/>
      <c r="AF24" s="102"/>
      <c r="AG24" s="102"/>
      <c r="AH24" s="102"/>
      <c r="AI24" s="103"/>
      <c r="AJ24" s="105"/>
      <c r="AK24" s="107"/>
      <c r="AL24" s="104"/>
      <c r="AM24" s="102"/>
      <c r="AN24" s="102"/>
      <c r="AO24" s="102"/>
      <c r="AP24" s="103"/>
      <c r="AQ24" s="103"/>
      <c r="AR24" s="104"/>
      <c r="AS24" s="101"/>
      <c r="AT24" s="102"/>
      <c r="AU24" s="102"/>
      <c r="AV24" s="102"/>
      <c r="AW24" s="102"/>
      <c r="AX24" s="102"/>
      <c r="AY24" s="107"/>
    </row>
    <row r="25" spans="1:51" ht="25.5" customHeight="1" thickBot="1">
      <c r="A25" s="174" t="s">
        <v>13</v>
      </c>
      <c r="B25" s="174"/>
      <c r="C25" s="47">
        <f t="shared" ref="C25:AH25" si="2">SUM(C12:C24)</f>
        <v>50</v>
      </c>
      <c r="D25" s="47">
        <f t="shared" si="2"/>
        <v>570</v>
      </c>
      <c r="E25" s="47">
        <f t="shared" si="2"/>
        <v>360</v>
      </c>
      <c r="F25" s="49">
        <f t="shared" si="2"/>
        <v>210</v>
      </c>
      <c r="G25" s="49">
        <f t="shared" si="2"/>
        <v>0</v>
      </c>
      <c r="H25" s="49">
        <f t="shared" si="2"/>
        <v>0</v>
      </c>
      <c r="I25" s="49">
        <f t="shared" si="2"/>
        <v>0</v>
      </c>
      <c r="J25" s="49">
        <f t="shared" si="2"/>
        <v>210</v>
      </c>
      <c r="K25" s="49">
        <f t="shared" si="2"/>
        <v>135</v>
      </c>
      <c r="L25" s="49">
        <f t="shared" si="2"/>
        <v>0</v>
      </c>
      <c r="M25" s="49">
        <f t="shared" si="2"/>
        <v>0</v>
      </c>
      <c r="N25" s="49">
        <f t="shared" si="2"/>
        <v>0</v>
      </c>
      <c r="O25" s="49">
        <f t="shared" si="2"/>
        <v>0</v>
      </c>
      <c r="P25" s="49">
        <f t="shared" si="2"/>
        <v>30</v>
      </c>
      <c r="Q25" s="49">
        <f t="shared" si="2"/>
        <v>150</v>
      </c>
      <c r="R25" s="49">
        <f t="shared" si="2"/>
        <v>75</v>
      </c>
      <c r="S25" s="49">
        <f t="shared" si="2"/>
        <v>0</v>
      </c>
      <c r="T25" s="49">
        <f t="shared" si="2"/>
        <v>0</v>
      </c>
      <c r="U25" s="49">
        <f t="shared" si="2"/>
        <v>0</v>
      </c>
      <c r="V25" s="49">
        <f t="shared" si="2"/>
        <v>0</v>
      </c>
      <c r="W25" s="49">
        <f t="shared" si="2"/>
        <v>20</v>
      </c>
      <c r="X25" s="49">
        <f t="shared" si="2"/>
        <v>0</v>
      </c>
      <c r="Y25" s="49">
        <f t="shared" si="2"/>
        <v>0</v>
      </c>
      <c r="Z25" s="49">
        <f t="shared" si="2"/>
        <v>0</v>
      </c>
      <c r="AA25" s="49">
        <f t="shared" si="2"/>
        <v>0</v>
      </c>
      <c r="AB25" s="49">
        <f t="shared" si="2"/>
        <v>0</v>
      </c>
      <c r="AC25" s="49">
        <f t="shared" si="2"/>
        <v>0</v>
      </c>
      <c r="AD25" s="49">
        <f t="shared" si="2"/>
        <v>0</v>
      </c>
      <c r="AE25" s="49">
        <f t="shared" si="2"/>
        <v>0</v>
      </c>
      <c r="AF25" s="49">
        <f t="shared" si="2"/>
        <v>0</v>
      </c>
      <c r="AG25" s="49">
        <f t="shared" si="2"/>
        <v>0</v>
      </c>
      <c r="AH25" s="49">
        <f t="shared" si="2"/>
        <v>0</v>
      </c>
      <c r="AI25" s="49">
        <f t="shared" ref="AI25:AY25" si="3">SUM(AI12:AI24)</f>
        <v>0</v>
      </c>
      <c r="AJ25" s="49">
        <f t="shared" si="3"/>
        <v>0</v>
      </c>
      <c r="AK25" s="49">
        <f t="shared" si="3"/>
        <v>0</v>
      </c>
      <c r="AL25" s="49">
        <f t="shared" si="3"/>
        <v>0</v>
      </c>
      <c r="AM25" s="49">
        <f t="shared" si="3"/>
        <v>0</v>
      </c>
      <c r="AN25" s="49">
        <f t="shared" si="3"/>
        <v>0</v>
      </c>
      <c r="AO25" s="49">
        <f t="shared" si="3"/>
        <v>0</v>
      </c>
      <c r="AP25" s="49">
        <f t="shared" si="3"/>
        <v>0</v>
      </c>
      <c r="AQ25" s="49">
        <f t="shared" si="3"/>
        <v>0</v>
      </c>
      <c r="AR25" s="49">
        <f t="shared" si="3"/>
        <v>0</v>
      </c>
      <c r="AS25" s="49">
        <f t="shared" si="3"/>
        <v>0</v>
      </c>
      <c r="AT25" s="49">
        <f t="shared" si="3"/>
        <v>0</v>
      </c>
      <c r="AU25" s="49">
        <f t="shared" si="3"/>
        <v>0</v>
      </c>
      <c r="AV25" s="49">
        <f t="shared" si="3"/>
        <v>0</v>
      </c>
      <c r="AW25" s="49">
        <f t="shared" si="3"/>
        <v>0</v>
      </c>
      <c r="AX25" s="49">
        <f t="shared" si="3"/>
        <v>0</v>
      </c>
      <c r="AY25" s="52">
        <f t="shared" si="3"/>
        <v>0</v>
      </c>
    </row>
    <row r="26" spans="1:51" ht="18" customHeight="1" thickBot="1">
      <c r="A26" s="164" t="s">
        <v>15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6"/>
    </row>
    <row r="27" spans="1:51" ht="18" customHeight="1" thickBot="1">
      <c r="A27" s="131">
        <v>14</v>
      </c>
      <c r="B27" s="98" t="s">
        <v>51</v>
      </c>
      <c r="C27" s="114">
        <f t="shared" ref="C27:C32" si="4">SUM(P27,W27,AD27,AK27,AR27,AY27)</f>
        <v>11</v>
      </c>
      <c r="D27" s="65">
        <f>SUM(E27:I27)</f>
        <v>90</v>
      </c>
      <c r="E27" s="64">
        <f t="shared" ref="E27:I30" si="5">SUM(J27,Q27,X27,AE27,AL27,AS27)</f>
        <v>0</v>
      </c>
      <c r="F27" s="64">
        <f t="shared" si="5"/>
        <v>0</v>
      </c>
      <c r="G27" s="64">
        <f t="shared" si="5"/>
        <v>0</v>
      </c>
      <c r="H27" s="64">
        <f t="shared" si="5"/>
        <v>0</v>
      </c>
      <c r="I27" s="66">
        <f t="shared" si="5"/>
        <v>90</v>
      </c>
      <c r="J27" s="46"/>
      <c r="K27" s="30"/>
      <c r="L27" s="30"/>
      <c r="M27" s="30"/>
      <c r="N27" s="30"/>
      <c r="O27" s="30"/>
      <c r="P27" s="32"/>
      <c r="Q27" s="46"/>
      <c r="R27" s="30"/>
      <c r="S27" s="30"/>
      <c r="T27" s="30"/>
      <c r="U27" s="30">
        <v>30</v>
      </c>
      <c r="V27" s="30" t="s">
        <v>34</v>
      </c>
      <c r="W27" s="32">
        <v>2</v>
      </c>
      <c r="X27" s="46"/>
      <c r="Y27" s="30"/>
      <c r="Z27" s="30"/>
      <c r="AA27" s="30"/>
      <c r="AB27" s="30">
        <v>30</v>
      </c>
      <c r="AC27" s="30" t="s">
        <v>34</v>
      </c>
      <c r="AD27" s="32">
        <v>4</v>
      </c>
      <c r="AE27" s="46"/>
      <c r="AF27" s="30"/>
      <c r="AG27" s="30"/>
      <c r="AH27" s="30"/>
      <c r="AI27" s="30">
        <v>30</v>
      </c>
      <c r="AJ27" s="30" t="s">
        <v>34</v>
      </c>
      <c r="AK27" s="130">
        <v>5</v>
      </c>
      <c r="AL27" s="46"/>
      <c r="AM27" s="30"/>
      <c r="AN27" s="30"/>
      <c r="AO27" s="30"/>
      <c r="AP27" s="30"/>
      <c r="AQ27" s="30"/>
      <c r="AR27" s="32"/>
      <c r="AS27" s="31"/>
      <c r="AT27" s="30"/>
      <c r="AU27" s="30"/>
      <c r="AV27" s="30"/>
      <c r="AW27" s="30"/>
      <c r="AX27" s="30"/>
      <c r="AY27" s="32"/>
    </row>
    <row r="28" spans="1:51" ht="18" customHeight="1" thickBot="1">
      <c r="A28" s="132">
        <v>15</v>
      </c>
      <c r="B28" s="99" t="s">
        <v>67</v>
      </c>
      <c r="C28" s="115">
        <f t="shared" si="4"/>
        <v>4</v>
      </c>
      <c r="D28" s="59">
        <v>60</v>
      </c>
      <c r="E28" s="60">
        <f t="shared" si="5"/>
        <v>0</v>
      </c>
      <c r="F28" s="60">
        <f t="shared" si="5"/>
        <v>60</v>
      </c>
      <c r="G28" s="60">
        <f t="shared" si="5"/>
        <v>0</v>
      </c>
      <c r="H28" s="60">
        <f t="shared" si="5"/>
        <v>0</v>
      </c>
      <c r="I28" s="60">
        <f t="shared" si="5"/>
        <v>0</v>
      </c>
      <c r="J28" s="9"/>
      <c r="K28" s="6"/>
      <c r="L28" s="6"/>
      <c r="M28" s="6"/>
      <c r="N28" s="4"/>
      <c r="O28" s="4"/>
      <c r="P28" s="7"/>
      <c r="Q28" s="9"/>
      <c r="R28" s="6"/>
      <c r="S28" s="6"/>
      <c r="T28" s="6"/>
      <c r="U28" s="8"/>
      <c r="V28" s="10"/>
      <c r="W28" s="5"/>
      <c r="X28" s="7"/>
      <c r="Y28" s="6">
        <v>30</v>
      </c>
      <c r="Z28" s="6"/>
      <c r="AA28" s="6"/>
      <c r="AB28" s="8"/>
      <c r="AC28" s="8" t="s">
        <v>34</v>
      </c>
      <c r="AD28" s="7">
        <v>2</v>
      </c>
      <c r="AE28" s="9"/>
      <c r="AF28" s="6">
        <v>30</v>
      </c>
      <c r="AG28" s="6"/>
      <c r="AH28" s="6"/>
      <c r="AI28" s="8"/>
      <c r="AJ28" s="10" t="s">
        <v>34</v>
      </c>
      <c r="AK28" s="5">
        <v>2</v>
      </c>
      <c r="AL28" s="7"/>
      <c r="AM28" s="6"/>
      <c r="AN28" s="6"/>
      <c r="AO28" s="6"/>
      <c r="AP28" s="8"/>
      <c r="AQ28" s="8"/>
      <c r="AR28" s="7"/>
      <c r="AS28" s="9"/>
      <c r="AT28" s="6"/>
      <c r="AU28" s="6"/>
      <c r="AV28" s="6"/>
      <c r="AW28" s="6"/>
      <c r="AX28" s="6"/>
      <c r="AY28" s="17"/>
    </row>
    <row r="29" spans="1:51" ht="18" customHeight="1" thickBot="1">
      <c r="A29" s="132">
        <v>16</v>
      </c>
      <c r="B29" s="99" t="s">
        <v>52</v>
      </c>
      <c r="C29" s="115">
        <f t="shared" si="4"/>
        <v>2</v>
      </c>
      <c r="D29" s="59">
        <v>15</v>
      </c>
      <c r="E29" s="60">
        <v>15</v>
      </c>
      <c r="F29" s="60">
        <f t="shared" si="5"/>
        <v>0</v>
      </c>
      <c r="G29" s="60">
        <f t="shared" si="5"/>
        <v>0</v>
      </c>
      <c r="H29" s="60">
        <f t="shared" si="5"/>
        <v>0</v>
      </c>
      <c r="I29" s="60">
        <f t="shared" si="5"/>
        <v>0</v>
      </c>
      <c r="J29" s="9"/>
      <c r="K29" s="6"/>
      <c r="L29" s="6"/>
      <c r="M29" s="6"/>
      <c r="N29" s="4"/>
      <c r="O29" s="4"/>
      <c r="P29" s="7"/>
      <c r="Q29" s="9">
        <v>15</v>
      </c>
      <c r="R29" s="6"/>
      <c r="S29" s="6"/>
      <c r="T29" s="6"/>
      <c r="U29" s="8"/>
      <c r="V29" s="10" t="s">
        <v>34</v>
      </c>
      <c r="W29" s="5">
        <v>2</v>
      </c>
      <c r="X29" s="7"/>
      <c r="Y29" s="6"/>
      <c r="Z29" s="6"/>
      <c r="AA29" s="6"/>
      <c r="AB29" s="8"/>
      <c r="AC29" s="8"/>
      <c r="AD29" s="7"/>
      <c r="AE29" s="9"/>
      <c r="AF29" s="6"/>
      <c r="AG29" s="6"/>
      <c r="AH29" s="6"/>
      <c r="AI29" s="8"/>
      <c r="AJ29" s="10"/>
      <c r="AK29" s="5"/>
      <c r="AL29" s="7"/>
      <c r="AM29" s="6"/>
      <c r="AN29" s="6"/>
      <c r="AO29" s="6"/>
      <c r="AP29" s="8"/>
      <c r="AQ29" s="8"/>
      <c r="AR29" s="7"/>
      <c r="AS29" s="9"/>
      <c r="AT29" s="6"/>
      <c r="AU29" s="6"/>
      <c r="AV29" s="6"/>
      <c r="AW29" s="6"/>
      <c r="AX29" s="6"/>
      <c r="AY29" s="17"/>
    </row>
    <row r="30" spans="1:51" ht="21" customHeight="1" thickBot="1">
      <c r="A30" s="132">
        <v>17</v>
      </c>
      <c r="B30" s="100" t="s">
        <v>52</v>
      </c>
      <c r="C30" s="115">
        <f t="shared" si="4"/>
        <v>2</v>
      </c>
      <c r="D30" s="59">
        <v>15</v>
      </c>
      <c r="E30" s="60">
        <v>15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0">
        <f t="shared" si="5"/>
        <v>0</v>
      </c>
      <c r="J30" s="23"/>
      <c r="K30" s="26"/>
      <c r="L30" s="26"/>
      <c r="M30" s="26"/>
      <c r="N30" s="21"/>
      <c r="O30" s="21"/>
      <c r="P30" s="19"/>
      <c r="Q30" s="9">
        <v>15</v>
      </c>
      <c r="R30" s="6"/>
      <c r="S30" s="6"/>
      <c r="T30" s="6"/>
      <c r="U30" s="8"/>
      <c r="V30" s="10" t="s">
        <v>34</v>
      </c>
      <c r="W30" s="5">
        <v>2</v>
      </c>
      <c r="X30" s="19"/>
      <c r="Y30" s="26"/>
      <c r="Z30" s="26"/>
      <c r="AA30" s="26"/>
      <c r="AB30" s="22"/>
      <c r="AC30" s="22"/>
      <c r="AD30" s="19"/>
      <c r="AE30" s="9"/>
      <c r="AF30" s="6"/>
      <c r="AG30" s="6"/>
      <c r="AH30" s="6"/>
      <c r="AI30" s="8"/>
      <c r="AJ30" s="10"/>
      <c r="AK30" s="5"/>
      <c r="AL30" s="19"/>
      <c r="AM30" s="26"/>
      <c r="AN30" s="26"/>
      <c r="AO30" s="26"/>
      <c r="AP30" s="22"/>
      <c r="AQ30" s="27"/>
      <c r="AR30" s="25"/>
      <c r="AS30" s="23"/>
      <c r="AT30" s="26"/>
      <c r="AU30" s="26"/>
      <c r="AV30" s="26"/>
      <c r="AW30" s="26"/>
      <c r="AX30" s="26"/>
      <c r="AY30" s="18"/>
    </row>
    <row r="31" spans="1:51" ht="21" customHeight="1" thickBot="1">
      <c r="A31" s="132">
        <v>18</v>
      </c>
      <c r="B31" s="100" t="s">
        <v>52</v>
      </c>
      <c r="C31" s="116">
        <f t="shared" si="4"/>
        <v>2</v>
      </c>
      <c r="D31" s="96">
        <v>15</v>
      </c>
      <c r="E31" s="57">
        <v>15</v>
      </c>
      <c r="F31" s="57">
        <v>0</v>
      </c>
      <c r="G31" s="57">
        <v>0</v>
      </c>
      <c r="H31" s="57">
        <v>0</v>
      </c>
      <c r="I31" s="58">
        <v>0</v>
      </c>
      <c r="J31" s="87"/>
      <c r="K31" s="4"/>
      <c r="L31" s="4"/>
      <c r="M31" s="4"/>
      <c r="N31" s="4"/>
      <c r="O31" s="4"/>
      <c r="P31" s="88"/>
      <c r="Q31" s="2">
        <v>15</v>
      </c>
      <c r="R31" s="4"/>
      <c r="S31" s="4"/>
      <c r="T31" s="4"/>
      <c r="U31" s="4"/>
      <c r="V31" s="4" t="s">
        <v>34</v>
      </c>
      <c r="W31" s="3">
        <v>2</v>
      </c>
      <c r="X31" s="87"/>
      <c r="Y31" s="4"/>
      <c r="Z31" s="4"/>
      <c r="AA31" s="4"/>
      <c r="AB31" s="4"/>
      <c r="AC31" s="4"/>
      <c r="AD31" s="88"/>
      <c r="AE31" s="2"/>
      <c r="AF31" s="4"/>
      <c r="AG31" s="4"/>
      <c r="AH31" s="4"/>
      <c r="AI31" s="4"/>
      <c r="AJ31" s="4"/>
      <c r="AK31" s="3"/>
      <c r="AL31" s="87"/>
      <c r="AM31" s="4"/>
      <c r="AN31" s="4"/>
      <c r="AO31" s="4"/>
      <c r="AP31" s="4"/>
      <c r="AQ31" s="4"/>
      <c r="AR31" s="88"/>
      <c r="AS31" s="87"/>
      <c r="AT31" s="4"/>
      <c r="AU31" s="4"/>
      <c r="AV31" s="4"/>
      <c r="AW31" s="4"/>
      <c r="AX31" s="4"/>
      <c r="AY31" s="88"/>
    </row>
    <row r="32" spans="1:51" ht="21" customHeight="1" thickBot="1">
      <c r="A32" s="109">
        <v>19</v>
      </c>
      <c r="B32" s="100" t="s">
        <v>52</v>
      </c>
      <c r="C32" s="116">
        <f t="shared" si="4"/>
        <v>2</v>
      </c>
      <c r="D32" s="96">
        <v>15</v>
      </c>
      <c r="E32" s="57">
        <v>15</v>
      </c>
      <c r="F32" s="57">
        <v>0</v>
      </c>
      <c r="G32" s="57">
        <v>0</v>
      </c>
      <c r="H32" s="57">
        <v>0</v>
      </c>
      <c r="I32" s="58">
        <v>0</v>
      </c>
      <c r="J32" s="87"/>
      <c r="K32" s="4"/>
      <c r="L32" s="4"/>
      <c r="M32" s="4"/>
      <c r="N32" s="4"/>
      <c r="O32" s="4"/>
      <c r="P32" s="88"/>
      <c r="Q32" s="2"/>
      <c r="R32" s="4"/>
      <c r="S32" s="4"/>
      <c r="T32" s="4"/>
      <c r="U32" s="4"/>
      <c r="V32" s="4"/>
      <c r="W32" s="3"/>
      <c r="X32" s="87"/>
      <c r="Y32" s="4"/>
      <c r="Z32" s="4"/>
      <c r="AA32" s="4"/>
      <c r="AB32" s="4"/>
      <c r="AC32" s="4"/>
      <c r="AD32" s="88"/>
      <c r="AE32" s="2">
        <v>15</v>
      </c>
      <c r="AF32" s="4"/>
      <c r="AG32" s="4"/>
      <c r="AH32" s="4"/>
      <c r="AI32" s="4"/>
      <c r="AJ32" s="4" t="s">
        <v>34</v>
      </c>
      <c r="AK32" s="3">
        <v>2</v>
      </c>
      <c r="AL32" s="87"/>
      <c r="AM32" s="4"/>
      <c r="AN32" s="4"/>
      <c r="AO32" s="4"/>
      <c r="AP32" s="4"/>
      <c r="AQ32" s="4"/>
      <c r="AR32" s="88"/>
      <c r="AS32" s="87"/>
      <c r="AT32" s="4"/>
      <c r="AU32" s="4"/>
      <c r="AV32" s="4"/>
      <c r="AW32" s="4"/>
      <c r="AX32" s="4"/>
      <c r="AY32" s="88"/>
    </row>
    <row r="33" spans="1:62" ht="21" customHeight="1" thickBot="1">
      <c r="A33" s="109">
        <v>20</v>
      </c>
      <c r="B33" s="98" t="s">
        <v>32</v>
      </c>
      <c r="C33" s="116">
        <v>1</v>
      </c>
      <c r="D33" s="96">
        <v>15</v>
      </c>
      <c r="E33" s="57">
        <v>15</v>
      </c>
      <c r="F33" s="57">
        <v>0</v>
      </c>
      <c r="G33" s="57">
        <v>0</v>
      </c>
      <c r="H33" s="57">
        <v>0</v>
      </c>
      <c r="I33" s="58">
        <v>0</v>
      </c>
      <c r="J33" s="77"/>
      <c r="K33" s="21"/>
      <c r="L33" s="21"/>
      <c r="M33" s="21"/>
      <c r="N33" s="21"/>
      <c r="O33" s="21"/>
      <c r="P33" s="80"/>
      <c r="Q33" s="133"/>
      <c r="R33" s="128"/>
      <c r="S33" s="128"/>
      <c r="T33" s="128"/>
      <c r="U33" s="128"/>
      <c r="V33" s="128"/>
      <c r="W33" s="134"/>
      <c r="X33" s="135"/>
      <c r="Y33" s="136"/>
      <c r="Z33" s="136"/>
      <c r="AA33" s="136"/>
      <c r="AB33" s="136"/>
      <c r="AC33" s="136"/>
      <c r="AD33" s="137"/>
      <c r="AE33" s="133">
        <v>15</v>
      </c>
      <c r="AF33" s="128"/>
      <c r="AG33" s="128"/>
      <c r="AH33" s="128"/>
      <c r="AI33" s="128"/>
      <c r="AJ33" s="128" t="s">
        <v>34</v>
      </c>
      <c r="AK33" s="134">
        <v>1</v>
      </c>
      <c r="AL33" s="77"/>
      <c r="AM33" s="21"/>
      <c r="AN33" s="21"/>
      <c r="AO33" s="21"/>
      <c r="AP33" s="21"/>
      <c r="AQ33" s="21"/>
      <c r="AR33" s="80"/>
      <c r="AS33" s="77"/>
      <c r="AT33" s="21"/>
      <c r="AU33" s="21"/>
      <c r="AV33" s="21"/>
      <c r="AW33" s="21"/>
      <c r="AX33" s="21"/>
      <c r="AY33" s="80"/>
    </row>
    <row r="34" spans="1:62" ht="23.25" customHeight="1" thickBot="1">
      <c r="A34" s="110">
        <v>21</v>
      </c>
      <c r="B34" s="98" t="s">
        <v>33</v>
      </c>
      <c r="C34" s="117">
        <f>SUM(P34,W34,AD34,AK34,AR34,AY34)</f>
        <v>2</v>
      </c>
      <c r="D34" s="67">
        <f>SUM(E34:I34)</f>
        <v>60</v>
      </c>
      <c r="E34" s="63">
        <f>SUM(J34,Q34,X34,AE34,AL34,AS34)</f>
        <v>0</v>
      </c>
      <c r="F34" s="63">
        <f>SUM(K34,R34,Y34,AF34,AM34,AT34)</f>
        <v>0</v>
      </c>
      <c r="G34" s="63">
        <f>SUM(L34,S34,Z34,AG34,AN34,AU34)</f>
        <v>60</v>
      </c>
      <c r="H34" s="63">
        <f>SUM(M34,T34,AA34,AH34,AO34,AV34)</f>
        <v>0</v>
      </c>
      <c r="I34" s="63">
        <f>SUM(N34,U34,AB34,AI34,AP34,AW34)</f>
        <v>0</v>
      </c>
      <c r="J34" s="91"/>
      <c r="K34" s="92"/>
      <c r="L34" s="92"/>
      <c r="M34" s="92"/>
      <c r="N34" s="89"/>
      <c r="O34" s="89"/>
      <c r="P34" s="93"/>
      <c r="Q34" s="78"/>
      <c r="R34" s="20"/>
      <c r="S34" s="20">
        <v>60</v>
      </c>
      <c r="T34" s="20"/>
      <c r="U34" s="21"/>
      <c r="V34" s="24" t="s">
        <v>34</v>
      </c>
      <c r="W34" s="79">
        <v>2</v>
      </c>
      <c r="X34" s="91"/>
      <c r="Y34" s="92"/>
      <c r="Z34" s="92"/>
      <c r="AA34" s="92"/>
      <c r="AB34" s="89"/>
      <c r="AC34" s="89"/>
      <c r="AD34" s="93"/>
      <c r="AE34" s="78"/>
      <c r="AF34" s="20"/>
      <c r="AG34" s="20"/>
      <c r="AH34" s="20"/>
      <c r="AI34" s="21"/>
      <c r="AJ34" s="24"/>
      <c r="AK34" s="79"/>
      <c r="AL34" s="91"/>
      <c r="AM34" s="92"/>
      <c r="AN34" s="92"/>
      <c r="AO34" s="92"/>
      <c r="AP34" s="89"/>
      <c r="AQ34" s="94"/>
      <c r="AR34" s="93"/>
      <c r="AS34" s="91"/>
      <c r="AT34" s="92"/>
      <c r="AU34" s="92"/>
      <c r="AV34" s="92"/>
      <c r="AW34" s="92"/>
      <c r="AX34" s="92"/>
      <c r="AY34" s="90"/>
    </row>
    <row r="35" spans="1:62" s="72" customFormat="1" ht="18" customHeight="1" thickBot="1">
      <c r="A35" s="187" t="s">
        <v>38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8"/>
      <c r="AY35" s="189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</row>
    <row r="36" spans="1:62" ht="18" customHeight="1" thickBot="1">
      <c r="A36" s="108">
        <v>22</v>
      </c>
      <c r="B36" s="85" t="s">
        <v>55</v>
      </c>
      <c r="C36" s="118">
        <f t="shared" ref="C36:C42" si="6">SUM(P36,W36,AD36,AK36,AR36,AY36)</f>
        <v>4</v>
      </c>
      <c r="D36" s="81">
        <f t="shared" ref="D36:D46" si="7">SUM(E36:I36)</f>
        <v>30</v>
      </c>
      <c r="E36" s="82">
        <f t="shared" ref="E36:I42" si="8">SUM(J36,Q36,X36,AE36,AL36,AS36)</f>
        <v>15</v>
      </c>
      <c r="F36" s="82">
        <f t="shared" si="8"/>
        <v>15</v>
      </c>
      <c r="G36" s="82">
        <f t="shared" si="8"/>
        <v>0</v>
      </c>
      <c r="H36" s="82">
        <f t="shared" si="8"/>
        <v>0</v>
      </c>
      <c r="I36" s="83">
        <f t="shared" si="8"/>
        <v>0</v>
      </c>
      <c r="J36" s="9"/>
      <c r="K36" s="6"/>
      <c r="L36" s="6"/>
      <c r="M36" s="6"/>
      <c r="N36" s="8"/>
      <c r="O36" s="10"/>
      <c r="P36" s="7"/>
      <c r="Q36" s="9"/>
      <c r="R36" s="6"/>
      <c r="S36" s="6"/>
      <c r="T36" s="6"/>
      <c r="U36" s="8"/>
      <c r="V36" s="8"/>
      <c r="W36" s="5"/>
      <c r="X36" s="7">
        <v>15</v>
      </c>
      <c r="Y36" s="6">
        <v>15</v>
      </c>
      <c r="Z36" s="6"/>
      <c r="AA36" s="6"/>
      <c r="AB36" s="8"/>
      <c r="AC36" s="8" t="s">
        <v>35</v>
      </c>
      <c r="AD36" s="7">
        <v>4</v>
      </c>
      <c r="AE36" s="9"/>
      <c r="AF36" s="6"/>
      <c r="AG36" s="6"/>
      <c r="AH36" s="6"/>
      <c r="AI36" s="8"/>
      <c r="AJ36" s="8"/>
      <c r="AK36" s="5"/>
      <c r="AL36" s="7"/>
      <c r="AM36" s="6"/>
      <c r="AN36" s="6"/>
      <c r="AO36" s="6"/>
      <c r="AP36" s="8"/>
      <c r="AQ36" s="8"/>
      <c r="AR36" s="7"/>
      <c r="AS36" s="9"/>
      <c r="AT36" s="6"/>
      <c r="AU36" s="6"/>
      <c r="AV36" s="6"/>
      <c r="AW36" s="6"/>
      <c r="AX36" s="6"/>
      <c r="AY36" s="17"/>
    </row>
    <row r="37" spans="1:62" ht="18" customHeight="1" thickBot="1">
      <c r="A37" s="109">
        <v>23</v>
      </c>
      <c r="B37" s="86" t="s">
        <v>56</v>
      </c>
      <c r="C37" s="119">
        <f t="shared" si="6"/>
        <v>4</v>
      </c>
      <c r="D37" s="81">
        <f t="shared" si="7"/>
        <v>30</v>
      </c>
      <c r="E37" s="82">
        <f t="shared" si="8"/>
        <v>15</v>
      </c>
      <c r="F37" s="82">
        <f t="shared" si="8"/>
        <v>15</v>
      </c>
      <c r="G37" s="82">
        <f t="shared" si="8"/>
        <v>0</v>
      </c>
      <c r="H37" s="82">
        <f t="shared" si="8"/>
        <v>0</v>
      </c>
      <c r="I37" s="83">
        <f t="shared" si="8"/>
        <v>0</v>
      </c>
      <c r="J37" s="9"/>
      <c r="K37" s="6"/>
      <c r="L37" s="6"/>
      <c r="M37" s="6"/>
      <c r="N37" s="8"/>
      <c r="O37" s="10"/>
      <c r="P37" s="7"/>
      <c r="Q37" s="9"/>
      <c r="R37" s="6"/>
      <c r="S37" s="6"/>
      <c r="T37" s="6"/>
      <c r="U37" s="8"/>
      <c r="V37" s="8"/>
      <c r="W37" s="5"/>
      <c r="X37" s="7">
        <v>15</v>
      </c>
      <c r="Y37" s="6">
        <v>15</v>
      </c>
      <c r="Z37" s="6"/>
      <c r="AA37" s="6"/>
      <c r="AB37" s="8"/>
      <c r="AC37" s="8" t="s">
        <v>35</v>
      </c>
      <c r="AD37" s="7">
        <v>4</v>
      </c>
      <c r="AE37" s="9"/>
      <c r="AF37" s="6"/>
      <c r="AG37" s="6"/>
      <c r="AH37" s="6"/>
      <c r="AI37" s="8"/>
      <c r="AJ37" s="8"/>
      <c r="AK37" s="17"/>
      <c r="AL37" s="7"/>
      <c r="AM37" s="6"/>
      <c r="AN37" s="6"/>
      <c r="AO37" s="6"/>
      <c r="AP37" s="8"/>
      <c r="AQ37" s="8"/>
      <c r="AR37" s="7"/>
      <c r="AS37" s="9"/>
      <c r="AT37" s="6"/>
      <c r="AU37" s="6"/>
      <c r="AV37" s="6"/>
      <c r="AW37" s="6"/>
      <c r="AX37" s="6"/>
      <c r="AY37" s="17"/>
    </row>
    <row r="38" spans="1:62" ht="18" customHeight="1" thickBot="1">
      <c r="A38" s="109">
        <v>24</v>
      </c>
      <c r="B38" s="122" t="s">
        <v>65</v>
      </c>
      <c r="C38" s="119">
        <f t="shared" si="6"/>
        <v>4</v>
      </c>
      <c r="D38" s="81">
        <f t="shared" si="7"/>
        <v>30</v>
      </c>
      <c r="E38" s="82">
        <f t="shared" si="8"/>
        <v>15</v>
      </c>
      <c r="F38" s="82">
        <f t="shared" si="8"/>
        <v>15</v>
      </c>
      <c r="G38" s="82">
        <f t="shared" si="8"/>
        <v>0</v>
      </c>
      <c r="H38" s="82">
        <f t="shared" si="8"/>
        <v>0</v>
      </c>
      <c r="I38" s="83">
        <f t="shared" si="8"/>
        <v>0</v>
      </c>
      <c r="J38" s="9"/>
      <c r="K38" s="6"/>
      <c r="L38" s="6"/>
      <c r="M38" s="6"/>
      <c r="N38" s="8"/>
      <c r="O38" s="10"/>
      <c r="P38" s="7"/>
      <c r="Q38" s="9"/>
      <c r="R38" s="6"/>
      <c r="S38" s="6"/>
      <c r="T38" s="6"/>
      <c r="U38" s="8"/>
      <c r="V38" s="8"/>
      <c r="W38" s="5"/>
      <c r="X38" s="7">
        <v>15</v>
      </c>
      <c r="Y38" s="6">
        <v>15</v>
      </c>
      <c r="Z38" s="6"/>
      <c r="AA38" s="6"/>
      <c r="AB38" s="8"/>
      <c r="AC38" s="8" t="s">
        <v>35</v>
      </c>
      <c r="AD38" s="7">
        <v>4</v>
      </c>
      <c r="AE38" s="9"/>
      <c r="AF38" s="6"/>
      <c r="AG38" s="6"/>
      <c r="AH38" s="6"/>
      <c r="AI38" s="8"/>
      <c r="AJ38" s="8"/>
      <c r="AK38" s="5"/>
      <c r="AL38" s="7"/>
      <c r="AM38" s="6"/>
      <c r="AN38" s="6"/>
      <c r="AO38" s="6"/>
      <c r="AP38" s="8"/>
      <c r="AQ38" s="8"/>
      <c r="AR38" s="7"/>
      <c r="AS38" s="9"/>
      <c r="AT38" s="6"/>
      <c r="AU38" s="6"/>
      <c r="AV38" s="6"/>
      <c r="AW38" s="6"/>
      <c r="AX38" s="6"/>
      <c r="AY38" s="17"/>
    </row>
    <row r="39" spans="1:62" ht="18" customHeight="1" thickBot="1">
      <c r="A39" s="109">
        <v>25</v>
      </c>
      <c r="B39" s="86" t="s">
        <v>57</v>
      </c>
      <c r="C39" s="119">
        <f t="shared" si="6"/>
        <v>4</v>
      </c>
      <c r="D39" s="81">
        <f t="shared" si="7"/>
        <v>30</v>
      </c>
      <c r="E39" s="82">
        <f t="shared" si="8"/>
        <v>15</v>
      </c>
      <c r="F39" s="82">
        <f t="shared" si="8"/>
        <v>15</v>
      </c>
      <c r="G39" s="82">
        <f t="shared" si="8"/>
        <v>0</v>
      </c>
      <c r="H39" s="82">
        <f t="shared" si="8"/>
        <v>0</v>
      </c>
      <c r="I39" s="83">
        <f t="shared" si="8"/>
        <v>0</v>
      </c>
      <c r="J39" s="9"/>
      <c r="K39" s="6"/>
      <c r="L39" s="6"/>
      <c r="M39" s="6"/>
      <c r="N39" s="4"/>
      <c r="O39" s="10"/>
      <c r="P39" s="7"/>
      <c r="Q39" s="9"/>
      <c r="R39" s="6"/>
      <c r="S39" s="6"/>
      <c r="T39" s="6"/>
      <c r="U39" s="8"/>
      <c r="V39" s="8"/>
      <c r="W39" s="5"/>
      <c r="X39" s="7">
        <v>15</v>
      </c>
      <c r="Y39" s="6">
        <v>15</v>
      </c>
      <c r="Z39" s="6"/>
      <c r="AA39" s="6"/>
      <c r="AB39" s="8"/>
      <c r="AC39" s="8" t="s">
        <v>35</v>
      </c>
      <c r="AD39" s="7">
        <v>4</v>
      </c>
      <c r="AE39" s="9"/>
      <c r="AF39" s="6"/>
      <c r="AG39" s="6"/>
      <c r="AH39" s="6"/>
      <c r="AI39" s="8"/>
      <c r="AJ39" s="8"/>
      <c r="AK39" s="5"/>
      <c r="AL39" s="7"/>
      <c r="AM39" s="6"/>
      <c r="AN39" s="6"/>
      <c r="AO39" s="6"/>
      <c r="AP39" s="8"/>
      <c r="AQ39" s="8"/>
      <c r="AR39" s="7"/>
      <c r="AS39" s="9"/>
      <c r="AT39" s="6"/>
      <c r="AU39" s="6"/>
      <c r="AV39" s="6"/>
      <c r="AW39" s="6"/>
      <c r="AX39" s="6"/>
      <c r="AY39" s="17"/>
    </row>
    <row r="40" spans="1:62" ht="18" customHeight="1" thickBot="1">
      <c r="A40" s="109">
        <f t="shared" ref="A40:A42" si="9">A39+1</f>
        <v>26</v>
      </c>
      <c r="B40" s="86" t="s">
        <v>58</v>
      </c>
      <c r="C40" s="119">
        <f t="shared" si="6"/>
        <v>4</v>
      </c>
      <c r="D40" s="81">
        <f t="shared" si="7"/>
        <v>30</v>
      </c>
      <c r="E40" s="82">
        <f t="shared" si="8"/>
        <v>15</v>
      </c>
      <c r="F40" s="82">
        <f t="shared" si="8"/>
        <v>15</v>
      </c>
      <c r="G40" s="82">
        <f t="shared" si="8"/>
        <v>0</v>
      </c>
      <c r="H40" s="82">
        <f t="shared" si="8"/>
        <v>0</v>
      </c>
      <c r="I40" s="83">
        <f t="shared" si="8"/>
        <v>0</v>
      </c>
      <c r="J40" s="9"/>
      <c r="K40" s="6"/>
      <c r="L40" s="6"/>
      <c r="M40" s="6"/>
      <c r="N40" s="6"/>
      <c r="O40" s="8"/>
      <c r="P40" s="7"/>
      <c r="Q40" s="9"/>
      <c r="R40" s="4"/>
      <c r="S40" s="3"/>
      <c r="T40" s="6"/>
      <c r="U40" s="8"/>
      <c r="V40" s="8"/>
      <c r="W40" s="5"/>
      <c r="X40" s="7">
        <v>15</v>
      </c>
      <c r="Y40" s="6">
        <v>15</v>
      </c>
      <c r="Z40" s="6"/>
      <c r="AA40" s="6"/>
      <c r="AB40" s="8"/>
      <c r="AC40" s="8" t="s">
        <v>35</v>
      </c>
      <c r="AD40" s="7">
        <v>4</v>
      </c>
      <c r="AE40" s="9"/>
      <c r="AF40" s="6"/>
      <c r="AG40" s="6"/>
      <c r="AH40" s="6"/>
      <c r="AI40" s="8"/>
      <c r="AJ40" s="8"/>
      <c r="AK40" s="5"/>
      <c r="AL40" s="7"/>
      <c r="AM40" s="6"/>
      <c r="AN40" s="6"/>
      <c r="AO40" s="6"/>
      <c r="AP40" s="8"/>
      <c r="AQ40" s="8"/>
      <c r="AR40" s="7"/>
      <c r="AS40" s="9"/>
      <c r="AT40" s="6"/>
      <c r="AU40" s="6"/>
      <c r="AV40" s="6"/>
      <c r="AW40" s="6"/>
      <c r="AX40" s="6"/>
      <c r="AY40" s="17"/>
    </row>
    <row r="41" spans="1:62" ht="18" customHeight="1" thickBot="1">
      <c r="A41" s="109">
        <f t="shared" si="9"/>
        <v>27</v>
      </c>
      <c r="B41" s="122" t="s">
        <v>63</v>
      </c>
      <c r="C41" s="119">
        <f t="shared" si="6"/>
        <v>4</v>
      </c>
      <c r="D41" s="81">
        <f t="shared" si="7"/>
        <v>30</v>
      </c>
      <c r="E41" s="82">
        <f t="shared" si="8"/>
        <v>15</v>
      </c>
      <c r="F41" s="82">
        <f t="shared" si="8"/>
        <v>15</v>
      </c>
      <c r="G41" s="82">
        <f t="shared" si="8"/>
        <v>0</v>
      </c>
      <c r="H41" s="82">
        <f t="shared" si="8"/>
        <v>0</v>
      </c>
      <c r="I41" s="83">
        <f t="shared" si="8"/>
        <v>0</v>
      </c>
      <c r="J41" s="9"/>
      <c r="K41" s="6"/>
      <c r="L41" s="6"/>
      <c r="M41" s="6"/>
      <c r="N41" s="8"/>
      <c r="O41" s="10"/>
      <c r="P41" s="7"/>
      <c r="Q41" s="9"/>
      <c r="R41" s="6"/>
      <c r="S41" s="6"/>
      <c r="T41" s="6"/>
      <c r="U41" s="8"/>
      <c r="V41" s="8"/>
      <c r="W41" s="5"/>
      <c r="X41" s="7">
        <v>15</v>
      </c>
      <c r="Y41" s="6">
        <v>15</v>
      </c>
      <c r="Z41" s="6"/>
      <c r="AA41" s="6"/>
      <c r="AB41" s="8"/>
      <c r="AC41" s="8" t="s">
        <v>35</v>
      </c>
      <c r="AD41" s="7">
        <v>4</v>
      </c>
      <c r="AE41" s="9"/>
      <c r="AF41" s="6"/>
      <c r="AG41" s="6"/>
      <c r="AH41" s="6"/>
      <c r="AI41" s="8"/>
      <c r="AJ41" s="8"/>
      <c r="AK41" s="5"/>
      <c r="AL41" s="7"/>
      <c r="AM41" s="6"/>
      <c r="AN41" s="6"/>
      <c r="AO41" s="6"/>
      <c r="AP41" s="8"/>
      <c r="AQ41" s="8"/>
      <c r="AR41" s="7"/>
      <c r="AS41" s="9"/>
      <c r="AT41" s="6"/>
      <c r="AU41" s="6"/>
      <c r="AV41" s="6"/>
      <c r="AW41" s="6"/>
      <c r="AX41" s="6"/>
      <c r="AY41" s="17"/>
    </row>
    <row r="42" spans="1:62" ht="18" customHeight="1" thickBot="1">
      <c r="A42" s="109">
        <f t="shared" si="9"/>
        <v>28</v>
      </c>
      <c r="B42" s="86" t="s">
        <v>59</v>
      </c>
      <c r="C42" s="119">
        <f t="shared" si="6"/>
        <v>4</v>
      </c>
      <c r="D42" s="81">
        <f t="shared" si="7"/>
        <v>30</v>
      </c>
      <c r="E42" s="82">
        <f t="shared" si="8"/>
        <v>15</v>
      </c>
      <c r="F42" s="82">
        <f t="shared" si="8"/>
        <v>15</v>
      </c>
      <c r="G42" s="82">
        <f t="shared" si="8"/>
        <v>0</v>
      </c>
      <c r="H42" s="82">
        <f t="shared" si="8"/>
        <v>0</v>
      </c>
      <c r="I42" s="83">
        <f t="shared" si="8"/>
        <v>0</v>
      </c>
      <c r="J42" s="9"/>
      <c r="K42" s="6"/>
      <c r="L42" s="6"/>
      <c r="M42" s="6"/>
      <c r="N42" s="8"/>
      <c r="O42" s="10"/>
      <c r="P42" s="7"/>
      <c r="Q42" s="9"/>
      <c r="R42" s="6"/>
      <c r="S42" s="6"/>
      <c r="T42" s="6"/>
      <c r="U42" s="8"/>
      <c r="V42" s="8"/>
      <c r="W42" s="5"/>
      <c r="X42" s="7"/>
      <c r="Y42" s="6"/>
      <c r="Z42" s="6"/>
      <c r="AA42" s="6"/>
      <c r="AB42" s="8"/>
      <c r="AC42" s="8"/>
      <c r="AD42" s="7"/>
      <c r="AE42" s="9">
        <v>15</v>
      </c>
      <c r="AF42" s="6">
        <v>15</v>
      </c>
      <c r="AG42" s="6"/>
      <c r="AH42" s="6"/>
      <c r="AI42" s="8"/>
      <c r="AJ42" s="8" t="s">
        <v>35</v>
      </c>
      <c r="AK42" s="5">
        <v>4</v>
      </c>
      <c r="AL42" s="7"/>
      <c r="AM42" s="6"/>
      <c r="AN42" s="6"/>
      <c r="AO42" s="6"/>
      <c r="AP42" s="8"/>
      <c r="AQ42" s="8"/>
      <c r="AR42" s="7"/>
      <c r="AS42" s="9"/>
      <c r="AT42" s="6"/>
      <c r="AU42" s="6"/>
      <c r="AV42" s="6"/>
      <c r="AW42" s="6"/>
      <c r="AX42" s="6"/>
      <c r="AY42" s="17"/>
    </row>
    <row r="43" spans="1:62" ht="18" customHeight="1" thickBot="1">
      <c r="A43" s="112">
        <v>29</v>
      </c>
      <c r="B43" s="86" t="s">
        <v>60</v>
      </c>
      <c r="C43" s="120">
        <v>4</v>
      </c>
      <c r="D43" s="81">
        <v>30</v>
      </c>
      <c r="E43" s="82">
        <v>15</v>
      </c>
      <c r="F43" s="82">
        <v>15</v>
      </c>
      <c r="G43" s="82">
        <v>0</v>
      </c>
      <c r="H43" s="82">
        <v>0</v>
      </c>
      <c r="I43" s="83">
        <v>0</v>
      </c>
      <c r="J43" s="9"/>
      <c r="K43" s="6"/>
      <c r="L43" s="6"/>
      <c r="M43" s="6"/>
      <c r="N43" s="8"/>
      <c r="O43" s="10"/>
      <c r="P43" s="7"/>
      <c r="Q43" s="9"/>
      <c r="R43" s="6"/>
      <c r="S43" s="6"/>
      <c r="T43" s="6"/>
      <c r="U43" s="8"/>
      <c r="V43" s="8"/>
      <c r="W43" s="5"/>
      <c r="X43" s="7"/>
      <c r="Y43" s="6"/>
      <c r="Z43" s="6"/>
      <c r="AA43" s="6"/>
      <c r="AB43" s="8"/>
      <c r="AC43" s="8"/>
      <c r="AD43" s="7"/>
      <c r="AE43" s="9">
        <v>15</v>
      </c>
      <c r="AF43" s="6">
        <v>15</v>
      </c>
      <c r="AG43" s="6"/>
      <c r="AH43" s="6"/>
      <c r="AI43" s="8"/>
      <c r="AJ43" s="8" t="s">
        <v>35</v>
      </c>
      <c r="AK43" s="5">
        <v>4</v>
      </c>
      <c r="AL43" s="7"/>
      <c r="AM43" s="6"/>
      <c r="AN43" s="6"/>
      <c r="AO43" s="6"/>
      <c r="AP43" s="8"/>
      <c r="AQ43" s="8"/>
      <c r="AR43" s="7"/>
      <c r="AS43" s="9"/>
      <c r="AT43" s="6"/>
      <c r="AU43" s="6"/>
      <c r="AV43" s="6"/>
      <c r="AW43" s="6"/>
      <c r="AX43" s="6"/>
      <c r="AY43" s="17"/>
    </row>
    <row r="44" spans="1:62" ht="18" customHeight="1" thickBot="1">
      <c r="A44" s="112">
        <v>30</v>
      </c>
      <c r="B44" s="86" t="s">
        <v>61</v>
      </c>
      <c r="C44" s="120">
        <v>4</v>
      </c>
      <c r="D44" s="81">
        <v>30</v>
      </c>
      <c r="E44" s="82">
        <v>15</v>
      </c>
      <c r="F44" s="82">
        <v>15</v>
      </c>
      <c r="G44" s="82">
        <v>0</v>
      </c>
      <c r="H44" s="82">
        <v>0</v>
      </c>
      <c r="I44" s="83">
        <v>0</v>
      </c>
      <c r="J44" s="9"/>
      <c r="K44" s="6"/>
      <c r="L44" s="6"/>
      <c r="M44" s="6"/>
      <c r="N44" s="8"/>
      <c r="O44" s="10"/>
      <c r="P44" s="7"/>
      <c r="Q44" s="9"/>
      <c r="R44" s="6"/>
      <c r="S44" s="6"/>
      <c r="T44" s="6"/>
      <c r="U44" s="8"/>
      <c r="V44" s="8"/>
      <c r="W44" s="5"/>
      <c r="X44" s="7"/>
      <c r="Y44" s="6"/>
      <c r="Z44" s="6"/>
      <c r="AA44" s="6"/>
      <c r="AB44" s="8"/>
      <c r="AC44" s="8"/>
      <c r="AD44" s="7"/>
      <c r="AE44" s="9">
        <v>15</v>
      </c>
      <c r="AF44" s="6">
        <v>15</v>
      </c>
      <c r="AG44" s="6"/>
      <c r="AH44" s="6"/>
      <c r="AI44" s="8"/>
      <c r="AJ44" s="8" t="s">
        <v>35</v>
      </c>
      <c r="AK44" s="5">
        <v>4</v>
      </c>
      <c r="AL44" s="7"/>
      <c r="AM44" s="6"/>
      <c r="AN44" s="6"/>
      <c r="AO44" s="6"/>
      <c r="AP44" s="8"/>
      <c r="AQ44" s="8"/>
      <c r="AR44" s="7"/>
      <c r="AS44" s="9"/>
      <c r="AT44" s="6"/>
      <c r="AU44" s="6"/>
      <c r="AV44" s="6"/>
      <c r="AW44" s="6"/>
      <c r="AX44" s="6"/>
      <c r="AY44" s="17"/>
    </row>
    <row r="45" spans="1:62" ht="18" customHeight="1" thickBot="1">
      <c r="A45" s="112">
        <v>31</v>
      </c>
      <c r="B45" s="86" t="s">
        <v>62</v>
      </c>
      <c r="C45" s="120">
        <v>4</v>
      </c>
      <c r="D45" s="81">
        <v>30</v>
      </c>
      <c r="E45" s="82">
        <v>15</v>
      </c>
      <c r="F45" s="82">
        <v>15</v>
      </c>
      <c r="G45" s="82">
        <v>0</v>
      </c>
      <c r="H45" s="82">
        <v>0</v>
      </c>
      <c r="I45" s="83">
        <v>0</v>
      </c>
      <c r="J45" s="9"/>
      <c r="K45" s="6"/>
      <c r="L45" s="6"/>
      <c r="M45" s="6"/>
      <c r="N45" s="8"/>
      <c r="O45" s="10"/>
      <c r="P45" s="7"/>
      <c r="Q45" s="9"/>
      <c r="R45" s="6"/>
      <c r="S45" s="6"/>
      <c r="T45" s="6"/>
      <c r="U45" s="8"/>
      <c r="V45" s="8"/>
      <c r="W45" s="5"/>
      <c r="X45" s="7"/>
      <c r="Y45" s="6"/>
      <c r="Z45" s="6"/>
      <c r="AA45" s="6"/>
      <c r="AB45" s="8"/>
      <c r="AC45" s="8"/>
      <c r="AD45" s="7"/>
      <c r="AE45" s="9">
        <v>15</v>
      </c>
      <c r="AF45" s="6">
        <v>15</v>
      </c>
      <c r="AG45" s="6"/>
      <c r="AH45" s="6"/>
      <c r="AI45" s="8"/>
      <c r="AJ45" s="8" t="s">
        <v>35</v>
      </c>
      <c r="AK45" s="5">
        <v>4</v>
      </c>
      <c r="AL45" s="7"/>
      <c r="AM45" s="6"/>
      <c r="AN45" s="6"/>
      <c r="AO45" s="6"/>
      <c r="AP45" s="8"/>
      <c r="AQ45" s="8"/>
      <c r="AR45" s="7"/>
      <c r="AS45" s="9"/>
      <c r="AT45" s="6"/>
      <c r="AU45" s="6"/>
      <c r="AV45" s="6"/>
      <c r="AW45" s="6"/>
      <c r="AX45" s="6"/>
      <c r="AY45" s="17"/>
    </row>
    <row r="46" spans="1:62" ht="18" customHeight="1" thickBot="1">
      <c r="A46" s="113">
        <v>32</v>
      </c>
      <c r="B46" s="122" t="s">
        <v>66</v>
      </c>
      <c r="C46" s="121">
        <f>SUM(P46,W46,AD46,AK46,AR46,AY46)</f>
        <v>4</v>
      </c>
      <c r="D46" s="81">
        <f t="shared" si="7"/>
        <v>30</v>
      </c>
      <c r="E46" s="82">
        <f>SUM(J46,Q46,X46,AE46,AL46,AS46)</f>
        <v>15</v>
      </c>
      <c r="F46" s="82">
        <f>SUM(K46,R46,Y46,AF46,AM46,AT46)</f>
        <v>15</v>
      </c>
      <c r="G46" s="82">
        <f>SUM(L46,S46,Z46,AG46,AN46,AU46)</f>
        <v>0</v>
      </c>
      <c r="H46" s="82">
        <f>SUM(M46,T46,AA46,AH46,AO46,AV46)</f>
        <v>0</v>
      </c>
      <c r="I46" s="83">
        <f>SUM(N46,U46,AB46,AI46,AP46,AW46)</f>
        <v>0</v>
      </c>
      <c r="J46" s="9"/>
      <c r="K46" s="6"/>
      <c r="L46" s="6"/>
      <c r="M46" s="6"/>
      <c r="N46" s="8"/>
      <c r="O46" s="10"/>
      <c r="P46" s="7"/>
      <c r="Q46" s="9"/>
      <c r="R46" s="6"/>
      <c r="S46" s="6"/>
      <c r="T46" s="6"/>
      <c r="U46" s="8"/>
      <c r="V46" s="8"/>
      <c r="W46" s="5"/>
      <c r="X46" s="7"/>
      <c r="Y46" s="6"/>
      <c r="Z46" s="6"/>
      <c r="AA46" s="6"/>
      <c r="AB46" s="8"/>
      <c r="AC46" s="8"/>
      <c r="AD46" s="7"/>
      <c r="AE46" s="9">
        <v>15</v>
      </c>
      <c r="AF46" s="6">
        <v>15</v>
      </c>
      <c r="AG46" s="6"/>
      <c r="AH46" s="6"/>
      <c r="AI46" s="8"/>
      <c r="AJ46" s="8" t="s">
        <v>35</v>
      </c>
      <c r="AK46" s="5">
        <v>4</v>
      </c>
      <c r="AL46" s="7"/>
      <c r="AM46" s="6"/>
      <c r="AN46" s="6"/>
      <c r="AO46" s="6"/>
      <c r="AP46" s="8"/>
      <c r="AQ46" s="8"/>
      <c r="AR46" s="7"/>
      <c r="AS46" s="9"/>
      <c r="AT46" s="6"/>
      <c r="AU46" s="6"/>
      <c r="AV46" s="6"/>
      <c r="AW46" s="6"/>
      <c r="AX46" s="6"/>
      <c r="AY46" s="17"/>
    </row>
    <row r="47" spans="1:62" s="29" customFormat="1" ht="22.5" customHeight="1" thickBot="1">
      <c r="A47" s="190" t="s">
        <v>53</v>
      </c>
      <c r="B47" s="191"/>
      <c r="C47" s="51">
        <f t="shared" ref="C47:N47" si="10">SUM(C27:C34,C36:C46)</f>
        <v>70</v>
      </c>
      <c r="D47" s="48">
        <f t="shared" si="10"/>
        <v>615</v>
      </c>
      <c r="E47" s="48">
        <f t="shared" si="10"/>
        <v>240</v>
      </c>
      <c r="F47" s="48">
        <f t="shared" si="10"/>
        <v>225</v>
      </c>
      <c r="G47" s="48">
        <f t="shared" si="10"/>
        <v>60</v>
      </c>
      <c r="H47" s="48">
        <f t="shared" si="10"/>
        <v>0</v>
      </c>
      <c r="I47" s="52">
        <f t="shared" si="10"/>
        <v>90</v>
      </c>
      <c r="J47" s="48">
        <f t="shared" si="10"/>
        <v>0</v>
      </c>
      <c r="K47" s="48">
        <f t="shared" si="10"/>
        <v>0</v>
      </c>
      <c r="L47" s="48">
        <f t="shared" si="10"/>
        <v>0</v>
      </c>
      <c r="M47" s="48">
        <f t="shared" si="10"/>
        <v>0</v>
      </c>
      <c r="N47" s="48">
        <f t="shared" si="10"/>
        <v>0</v>
      </c>
      <c r="O47" s="48"/>
      <c r="P47" s="52">
        <f t="shared" ref="P47:U47" si="11">SUM(P27:P34,P36:P46)</f>
        <v>0</v>
      </c>
      <c r="Q47" s="48">
        <f t="shared" si="11"/>
        <v>45</v>
      </c>
      <c r="R47" s="48">
        <f t="shared" si="11"/>
        <v>0</v>
      </c>
      <c r="S47" s="48">
        <f t="shared" si="11"/>
        <v>60</v>
      </c>
      <c r="T47" s="48">
        <f t="shared" si="11"/>
        <v>0</v>
      </c>
      <c r="U47" s="48">
        <f t="shared" si="11"/>
        <v>30</v>
      </c>
      <c r="V47" s="48"/>
      <c r="W47" s="52">
        <f t="shared" ref="W47:AB47" si="12">SUM(W27:W34,W36:W46)</f>
        <v>10</v>
      </c>
      <c r="X47" s="48">
        <f t="shared" si="12"/>
        <v>90</v>
      </c>
      <c r="Y47" s="48">
        <f t="shared" si="12"/>
        <v>120</v>
      </c>
      <c r="Z47" s="48">
        <f t="shared" si="12"/>
        <v>0</v>
      </c>
      <c r="AA47" s="48">
        <f t="shared" si="12"/>
        <v>0</v>
      </c>
      <c r="AB47" s="48">
        <f t="shared" si="12"/>
        <v>30</v>
      </c>
      <c r="AC47" s="48"/>
      <c r="AD47" s="52">
        <f t="shared" ref="AD47:AI47" si="13">SUM(AD27:AD34,AD36:AD46)</f>
        <v>30</v>
      </c>
      <c r="AE47" s="48">
        <f t="shared" si="13"/>
        <v>105</v>
      </c>
      <c r="AF47" s="48">
        <f t="shared" si="13"/>
        <v>105</v>
      </c>
      <c r="AG47" s="48">
        <f t="shared" si="13"/>
        <v>0</v>
      </c>
      <c r="AH47" s="48">
        <f t="shared" si="13"/>
        <v>0</v>
      </c>
      <c r="AI47" s="48">
        <f t="shared" si="13"/>
        <v>30</v>
      </c>
      <c r="AJ47" s="48"/>
      <c r="AK47" s="52">
        <f t="shared" ref="AK47:AP47" si="14">SUM(AK27:AK34,AK36:AK46)</f>
        <v>30</v>
      </c>
      <c r="AL47" s="48">
        <f t="shared" si="14"/>
        <v>0</v>
      </c>
      <c r="AM47" s="48">
        <f t="shared" si="14"/>
        <v>0</v>
      </c>
      <c r="AN47" s="48">
        <f t="shared" si="14"/>
        <v>0</v>
      </c>
      <c r="AO47" s="48">
        <f t="shared" si="14"/>
        <v>0</v>
      </c>
      <c r="AP47" s="48">
        <f t="shared" si="14"/>
        <v>0</v>
      </c>
      <c r="AQ47" s="48"/>
      <c r="AR47" s="52">
        <f t="shared" ref="AR47:AW47" si="15">SUM(AR27:AR34,AR36:AR46)</f>
        <v>0</v>
      </c>
      <c r="AS47" s="48">
        <f t="shared" si="15"/>
        <v>0</v>
      </c>
      <c r="AT47" s="48">
        <f t="shared" si="15"/>
        <v>0</v>
      </c>
      <c r="AU47" s="48">
        <f t="shared" si="15"/>
        <v>0</v>
      </c>
      <c r="AV47" s="48">
        <f t="shared" si="15"/>
        <v>0</v>
      </c>
      <c r="AW47" s="48">
        <f t="shared" si="15"/>
        <v>0</v>
      </c>
      <c r="AX47" s="48"/>
      <c r="AY47" s="50">
        <f>SUM(AY27:AY34,AY36:AY46)</f>
        <v>0</v>
      </c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</row>
    <row r="48" spans="1:62" s="29" customFormat="1" ht="24.75" customHeight="1" thickBot="1">
      <c r="A48" s="190" t="s">
        <v>54</v>
      </c>
      <c r="B48" s="191"/>
      <c r="C48" s="51">
        <f t="shared" ref="C48:N48" si="16">SUM(C25,C47)</f>
        <v>120</v>
      </c>
      <c r="D48" s="48">
        <f t="shared" si="16"/>
        <v>1185</v>
      </c>
      <c r="E48" s="48">
        <f t="shared" si="16"/>
        <v>600</v>
      </c>
      <c r="F48" s="48">
        <f t="shared" si="16"/>
        <v>435</v>
      </c>
      <c r="G48" s="48">
        <f t="shared" si="16"/>
        <v>60</v>
      </c>
      <c r="H48" s="48">
        <f t="shared" si="16"/>
        <v>0</v>
      </c>
      <c r="I48" s="52">
        <f t="shared" si="16"/>
        <v>90</v>
      </c>
      <c r="J48" s="48">
        <f t="shared" si="16"/>
        <v>210</v>
      </c>
      <c r="K48" s="48">
        <f t="shared" si="16"/>
        <v>135</v>
      </c>
      <c r="L48" s="48">
        <f t="shared" si="16"/>
        <v>0</v>
      </c>
      <c r="M48" s="48">
        <f t="shared" si="16"/>
        <v>0</v>
      </c>
      <c r="N48" s="48">
        <f t="shared" si="16"/>
        <v>0</v>
      </c>
      <c r="O48" s="48"/>
      <c r="P48" s="52">
        <f t="shared" ref="P48:U48" si="17">SUM(P25,P47)</f>
        <v>30</v>
      </c>
      <c r="Q48" s="48">
        <f t="shared" si="17"/>
        <v>195</v>
      </c>
      <c r="R48" s="48">
        <f t="shared" si="17"/>
        <v>75</v>
      </c>
      <c r="S48" s="48">
        <f t="shared" si="17"/>
        <v>60</v>
      </c>
      <c r="T48" s="48">
        <f t="shared" si="17"/>
        <v>0</v>
      </c>
      <c r="U48" s="48">
        <f t="shared" si="17"/>
        <v>30</v>
      </c>
      <c r="V48" s="48"/>
      <c r="W48" s="52">
        <f t="shared" ref="W48:AB48" si="18">SUM(W25,W47)</f>
        <v>30</v>
      </c>
      <c r="X48" s="48">
        <f t="shared" si="18"/>
        <v>90</v>
      </c>
      <c r="Y48" s="48">
        <f t="shared" si="18"/>
        <v>120</v>
      </c>
      <c r="Z48" s="48">
        <f t="shared" si="18"/>
        <v>0</v>
      </c>
      <c r="AA48" s="48">
        <f t="shared" si="18"/>
        <v>0</v>
      </c>
      <c r="AB48" s="48">
        <f t="shared" si="18"/>
        <v>30</v>
      </c>
      <c r="AC48" s="48"/>
      <c r="AD48" s="52">
        <f t="shared" ref="AD48:AI48" si="19">SUM(AD25,AD47)</f>
        <v>30</v>
      </c>
      <c r="AE48" s="48">
        <f t="shared" si="19"/>
        <v>105</v>
      </c>
      <c r="AF48" s="48">
        <f t="shared" si="19"/>
        <v>105</v>
      </c>
      <c r="AG48" s="48">
        <f t="shared" si="19"/>
        <v>0</v>
      </c>
      <c r="AH48" s="48">
        <f t="shared" si="19"/>
        <v>0</v>
      </c>
      <c r="AI48" s="48">
        <f t="shared" si="19"/>
        <v>30</v>
      </c>
      <c r="AJ48" s="48"/>
      <c r="AK48" s="52">
        <f t="shared" ref="AK48:AP48" si="20">SUM(AK25,AK47)</f>
        <v>30</v>
      </c>
      <c r="AL48" s="48">
        <f t="shared" si="20"/>
        <v>0</v>
      </c>
      <c r="AM48" s="48">
        <f t="shared" si="20"/>
        <v>0</v>
      </c>
      <c r="AN48" s="48">
        <f t="shared" si="20"/>
        <v>0</v>
      </c>
      <c r="AO48" s="48">
        <f t="shared" si="20"/>
        <v>0</v>
      </c>
      <c r="AP48" s="48">
        <f t="shared" si="20"/>
        <v>0</v>
      </c>
      <c r="AQ48" s="48"/>
      <c r="AR48" s="52">
        <f t="shared" ref="AR48:AW48" si="21">SUM(AR25,AR47)</f>
        <v>0</v>
      </c>
      <c r="AS48" s="48">
        <f t="shared" si="21"/>
        <v>0</v>
      </c>
      <c r="AT48" s="48">
        <f t="shared" si="21"/>
        <v>0</v>
      </c>
      <c r="AU48" s="48">
        <f t="shared" si="21"/>
        <v>0</v>
      </c>
      <c r="AV48" s="48">
        <f t="shared" si="21"/>
        <v>0</v>
      </c>
      <c r="AW48" s="48">
        <f t="shared" si="21"/>
        <v>0</v>
      </c>
      <c r="AX48" s="48"/>
      <c r="AY48" s="48">
        <f>SUM(AY25,AY47)</f>
        <v>0</v>
      </c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</row>
    <row r="49" spans="1:62" s="29" customFormat="1" ht="31.5" customHeight="1" thickBot="1">
      <c r="A49" s="151" t="s">
        <v>20</v>
      </c>
      <c r="B49" s="152"/>
      <c r="C49" s="84">
        <f t="shared" ref="C49:I49" si="22">SUM(C48)</f>
        <v>120</v>
      </c>
      <c r="D49" s="68">
        <f t="shared" si="22"/>
        <v>1185</v>
      </c>
      <c r="E49" s="68">
        <f t="shared" si="22"/>
        <v>600</v>
      </c>
      <c r="F49" s="68">
        <f t="shared" si="22"/>
        <v>435</v>
      </c>
      <c r="G49" s="68">
        <f t="shared" si="22"/>
        <v>60</v>
      </c>
      <c r="H49" s="68">
        <f t="shared" si="22"/>
        <v>0</v>
      </c>
      <c r="I49" s="68">
        <f t="shared" si="22"/>
        <v>90</v>
      </c>
      <c r="J49" s="151">
        <f>SUM(J48:N48)</f>
        <v>345</v>
      </c>
      <c r="K49" s="152"/>
      <c r="L49" s="152"/>
      <c r="M49" s="152"/>
      <c r="N49" s="153"/>
      <c r="O49" s="69"/>
      <c r="P49" s="69">
        <f>SUM(P48)</f>
        <v>30</v>
      </c>
      <c r="Q49" s="151">
        <f>SUM(Q48:U48)</f>
        <v>360</v>
      </c>
      <c r="R49" s="152"/>
      <c r="S49" s="152"/>
      <c r="T49" s="152"/>
      <c r="U49" s="153"/>
      <c r="V49" s="69"/>
      <c r="W49" s="69">
        <f>SUM(W48)</f>
        <v>30</v>
      </c>
      <c r="X49" s="151">
        <f>SUM(X48:AB48)</f>
        <v>240</v>
      </c>
      <c r="Y49" s="152"/>
      <c r="Z49" s="152"/>
      <c r="AA49" s="152"/>
      <c r="AB49" s="153"/>
      <c r="AC49" s="69"/>
      <c r="AD49" s="69">
        <f>SUM(AD48)</f>
        <v>30</v>
      </c>
      <c r="AE49" s="151">
        <f>SUM(AE48:AI48)</f>
        <v>240</v>
      </c>
      <c r="AF49" s="152"/>
      <c r="AG49" s="152"/>
      <c r="AH49" s="152"/>
      <c r="AI49" s="153"/>
      <c r="AJ49" s="69"/>
      <c r="AK49" s="69">
        <f>SUM(AK48)</f>
        <v>30</v>
      </c>
      <c r="AL49" s="151">
        <f>SUM(AL48:AP48)</f>
        <v>0</v>
      </c>
      <c r="AM49" s="152"/>
      <c r="AN49" s="152"/>
      <c r="AO49" s="152"/>
      <c r="AP49" s="153"/>
      <c r="AQ49" s="69"/>
      <c r="AR49" s="69">
        <f>SUM(AR48)</f>
        <v>0</v>
      </c>
      <c r="AS49" s="151">
        <f>SUM(AS48:AW48)</f>
        <v>0</v>
      </c>
      <c r="AT49" s="152"/>
      <c r="AU49" s="152"/>
      <c r="AV49" s="152"/>
      <c r="AW49" s="153"/>
      <c r="AX49" s="69"/>
      <c r="AY49" s="69">
        <f>SUM(AY48)</f>
        <v>0</v>
      </c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</row>
    <row r="50" spans="1:62" s="56" customFormat="1" ht="19.5" customHeight="1" thickBot="1">
      <c r="A50" s="167" t="s">
        <v>21</v>
      </c>
      <c r="B50" s="168"/>
      <c r="C50" s="70">
        <f>SUM(V50,AX50,AJ50)</f>
        <v>120</v>
      </c>
      <c r="D50" s="70">
        <f>SUM(J50,X50,AL50)</f>
        <v>1185</v>
      </c>
      <c r="E50" s="70"/>
      <c r="F50" s="138"/>
      <c r="G50" s="138"/>
      <c r="H50" s="138"/>
      <c r="I50" s="138"/>
      <c r="J50" s="167">
        <f>SUM(J49,Q49)</f>
        <v>705</v>
      </c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72"/>
      <c r="V50" s="173">
        <f>SUM(P49,W49)</f>
        <v>60</v>
      </c>
      <c r="W50" s="173"/>
      <c r="X50" s="173">
        <f>SUM(X49,AE49)</f>
        <v>480</v>
      </c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>
        <f>SUM(AD49,AK49)</f>
        <v>60</v>
      </c>
      <c r="AK50" s="173"/>
      <c r="AL50" s="167">
        <f>SUM(AL49,AS49)</f>
        <v>0</v>
      </c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172"/>
      <c r="AX50" s="167">
        <f>SUM(AR49,AY49)</f>
        <v>0</v>
      </c>
      <c r="AY50" s="172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</row>
    <row r="51" spans="1:62" ht="36.75" customHeight="1">
      <c r="A51" s="15"/>
      <c r="B51" s="7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80"/>
      <c r="AK51" s="180"/>
      <c r="AL51" s="15"/>
      <c r="AX51" s="180"/>
      <c r="AY51" s="180"/>
    </row>
    <row r="52" spans="1:62" ht="29.25" customHeight="1">
      <c r="A52" s="15"/>
      <c r="B52" s="7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81" t="s">
        <v>72</v>
      </c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5"/>
      <c r="AF52" s="15"/>
      <c r="AG52" s="182"/>
      <c r="AH52" s="183"/>
      <c r="AI52" s="183"/>
      <c r="AJ52" s="183"/>
      <c r="AK52" s="183"/>
      <c r="AL52" s="184"/>
    </row>
    <row r="53" spans="1:62">
      <c r="A53" s="15"/>
      <c r="B53" s="74" t="s">
        <v>26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</row>
    <row r="54" spans="1:62" s="29" customFormat="1" ht="18" customHeight="1">
      <c r="A54" s="28"/>
      <c r="B54" s="192" t="s">
        <v>16</v>
      </c>
      <c r="C54" s="192"/>
      <c r="D54" s="192"/>
      <c r="E54" s="192"/>
      <c r="F54" s="192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</row>
    <row r="55" spans="1:62" s="29" customFormat="1" ht="18" customHeight="1">
      <c r="A55" s="28"/>
      <c r="B55" s="192" t="s">
        <v>25</v>
      </c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</row>
    <row r="56" spans="1:62" s="29" customFormat="1" ht="17.25" customHeight="1">
      <c r="A56" s="28"/>
      <c r="B56" s="179" t="s">
        <v>70</v>
      </c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</row>
    <row r="57" spans="1:62" s="29" customFormat="1" ht="18" customHeight="1">
      <c r="A57" s="28"/>
      <c r="B57" s="29" t="s">
        <v>18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</row>
    <row r="58" spans="1:62" s="29" customFormat="1" ht="18" customHeight="1">
      <c r="A58" s="28"/>
      <c r="B58" s="29" t="s">
        <v>19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</row>
    <row r="59" spans="1:62" s="29" customFormat="1" ht="18" customHeight="1">
      <c r="A59" s="28"/>
      <c r="B59" s="179" t="s">
        <v>27</v>
      </c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</row>
    <row r="60" spans="1:62" ht="18" customHeight="1">
      <c r="B60" s="186" t="s">
        <v>24</v>
      </c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</row>
    <row r="61" spans="1:62" ht="18" customHeight="1">
      <c r="A61" s="11"/>
      <c r="B61" s="186" t="s">
        <v>23</v>
      </c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BE61" s="11"/>
      <c r="BF61" s="11"/>
      <c r="BG61" s="11"/>
      <c r="BH61" s="11"/>
      <c r="BI61" s="11"/>
      <c r="BJ61" s="11"/>
    </row>
    <row r="62" spans="1:62">
      <c r="A62" s="11"/>
      <c r="B62" s="11"/>
      <c r="BE62" s="11"/>
      <c r="BF62" s="11"/>
      <c r="BG62" s="11"/>
      <c r="BH62" s="11"/>
      <c r="BI62" s="11"/>
      <c r="BJ62" s="11"/>
    </row>
    <row r="63" spans="1:62">
      <c r="B63" s="185" t="s">
        <v>69</v>
      </c>
      <c r="C63" s="185"/>
      <c r="D63" s="185"/>
      <c r="E63" s="185"/>
      <c r="F63" s="185"/>
      <c r="G63" s="185"/>
      <c r="H63" s="185"/>
      <c r="I63" s="185"/>
    </row>
    <row r="66" spans="1:2">
      <c r="A66" s="11"/>
      <c r="B66" s="11"/>
    </row>
    <row r="67" spans="1:2">
      <c r="B67" s="44"/>
    </row>
  </sheetData>
  <mergeCells count="56">
    <mergeCell ref="AA2:AE2"/>
    <mergeCell ref="Z7:AI7"/>
    <mergeCell ref="B63:I63"/>
    <mergeCell ref="B61:O61"/>
    <mergeCell ref="A35:AY35"/>
    <mergeCell ref="A49:B49"/>
    <mergeCell ref="A47:B47"/>
    <mergeCell ref="A48:B48"/>
    <mergeCell ref="Q49:U49"/>
    <mergeCell ref="AE49:AI49"/>
    <mergeCell ref="AL49:AP49"/>
    <mergeCell ref="B59:AH59"/>
    <mergeCell ref="X49:AB49"/>
    <mergeCell ref="J49:N49"/>
    <mergeCell ref="B55:O55"/>
    <mergeCell ref="B54:F54"/>
    <mergeCell ref="AJ51:AK51"/>
    <mergeCell ref="B60:O60"/>
    <mergeCell ref="B56:AY56"/>
    <mergeCell ref="X50:AI50"/>
    <mergeCell ref="AS49:AW49"/>
    <mergeCell ref="AL50:AW50"/>
    <mergeCell ref="AX51:AY51"/>
    <mergeCell ref="AX50:AY50"/>
    <mergeCell ref="AJ50:AK50"/>
    <mergeCell ref="O52:AD52"/>
    <mergeCell ref="AG52:AL52"/>
    <mergeCell ref="A26:AY26"/>
    <mergeCell ref="A50:B50"/>
    <mergeCell ref="Q9:W9"/>
    <mergeCell ref="J50:U50"/>
    <mergeCell ref="V50:W50"/>
    <mergeCell ref="A25:B25"/>
    <mergeCell ref="J9:P9"/>
    <mergeCell ref="A11:AY11"/>
    <mergeCell ref="X8:AK8"/>
    <mergeCell ref="E9:I9"/>
    <mergeCell ref="AE9:AK9"/>
    <mergeCell ref="X9:AB9"/>
    <mergeCell ref="AL2:AY2"/>
    <mergeCell ref="AL8:AY8"/>
    <mergeCell ref="C7:X7"/>
    <mergeCell ref="AL7:AY7"/>
    <mergeCell ref="D8:I8"/>
    <mergeCell ref="J8:W8"/>
    <mergeCell ref="C3:AE3"/>
    <mergeCell ref="C4:AE4"/>
    <mergeCell ref="C5:Q5"/>
    <mergeCell ref="C6:Q6"/>
    <mergeCell ref="AS9:AY9"/>
    <mergeCell ref="AL9:AR9"/>
    <mergeCell ref="B1:U1"/>
    <mergeCell ref="D9:D10"/>
    <mergeCell ref="A8:A10"/>
    <mergeCell ref="B8:B10"/>
    <mergeCell ref="C8:C10"/>
  </mergeCells>
  <phoneticPr fontId="4" type="noConversion"/>
  <pageMargins left="0.23622047244094491" right="0.23622047244094491" top="0.39370078740157483" bottom="0.39370078740157483" header="0.31496062992125984" footer="0"/>
  <pageSetup paperSize="8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1" sqref="A31"/>
    </sheetView>
  </sheetViews>
  <sheetFormatPr defaultRowHeight="14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Użytkownik systemu Windows</cp:lastModifiedBy>
  <cp:lastPrinted>2019-02-14T08:26:01Z</cp:lastPrinted>
  <dcterms:created xsi:type="dcterms:W3CDTF">2007-12-04T15:57:32Z</dcterms:created>
  <dcterms:modified xsi:type="dcterms:W3CDTF">2019-06-28T09:41:33Z</dcterms:modified>
</cp:coreProperties>
</file>