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apier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<sst xmlns="http://schemas.openxmlformats.org/spreadsheetml/2006/main" count="71" uniqueCount="47">
  <si>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Lp.</t>
  </si>
  <si>
    <t>opak.</t>
  </si>
  <si>
    <t>Opis</t>
  </si>
  <si>
    <t>Papier biały A4 do drukowania dwustronnego, białość 153, klasa min. B, gr. 80g/m²</t>
  </si>
  <si>
    <t>ryza</t>
  </si>
  <si>
    <t>Papier biały A3 do drukowania dwustronnego, białość 153, klasa min. B, gr. 80g/m²</t>
  </si>
  <si>
    <t>Papier biały A4 do drukowania dwustronnego, białość 166, min. A, gr. 80g/m²</t>
  </si>
  <si>
    <t>Papier biały A3 do drukowania dwustronnego, białość 166, min. A, gr. 80g/m²</t>
  </si>
  <si>
    <t>Papier A4, kolory pastelowe, do drukowania dwustronnego, gr. 80g/m².</t>
  </si>
  <si>
    <t>Papier A4, kolory intensywne, do drukowania dwustronnego, gr. 80g/m².</t>
  </si>
  <si>
    <t>Papier A4, mix kolorów intensywnych, 5 kolorów, gr. 80g/m², 100 ark. w opak.</t>
  </si>
  <si>
    <t>Papier A4, kolory mix, pastelowe, 5 kolorów, gr. 80g/m², 100 ark. w opak.</t>
  </si>
  <si>
    <t>Papier A4, kolory mix, intensywne, 10 kolorów, gr. 80g/m², 200 ark. w opak.</t>
  </si>
  <si>
    <t>Papier A4, kolory mix, pastelowe, 10 kolorów, gr. 80g/m², 200 ark. w opak.</t>
  </si>
  <si>
    <t>Papier biały A4, gr. 160g/m², 250 ark. w opak.</t>
  </si>
  <si>
    <t>Papier A4, kolory pastelowe, gr. 160g/m², 250 ark. w opak.</t>
  </si>
  <si>
    <t>Papier, składanka komputerowa 240 x 12 kolor, nadruk 1+2.</t>
  </si>
  <si>
    <t>Papier kancelaryjny A3, kratka.</t>
  </si>
  <si>
    <t>Papier kancelaryjny A3, linia.</t>
  </si>
  <si>
    <t>Karton ozdobny na zaproszenia i wizytówki A4, gr. 246g/m², 25 ark. w opak.</t>
  </si>
  <si>
    <t>Karton ozdobny, A50 w opak., gr. 100g/m², biały, kremowy, różne wzory.</t>
  </si>
  <si>
    <t>Papier A4 do druku dyplomów, do drukarek atramentowych i laserowych, 25 ark. w opak., gr. 170g/m².</t>
  </si>
  <si>
    <t>Papier A4 do druku dyplomów, do drukarek atramentowych i laserowych,  20 ark. w opak., gr. 250g/m² lub produkt równoważny.</t>
  </si>
  <si>
    <t>Papier pakowy, brązowy, siarczan niebielony, w prążki, 105 x 126 cm, gr. 70g/m²</t>
  </si>
  <si>
    <t>Papier pakowy, szary, siarczan niebielony, gładki, makulaturowy, 105 x 126 cm, gr. 70g/m²</t>
  </si>
  <si>
    <t>Brystol  biały B1, 70x100, gr. 200g/m²</t>
  </si>
  <si>
    <t>Brystol kolorowy B1, 70x100, gr. 200g/m²</t>
  </si>
  <si>
    <t>Brystol czarny B1, 70x100, gr. 200g/m²</t>
  </si>
  <si>
    <t>Brystol kolor mix B1, gr. 200g/m², 20 ark. w opak.</t>
  </si>
  <si>
    <t>kg</t>
  </si>
  <si>
    <t>ark.</t>
  </si>
  <si>
    <t>oznaczenie sprawy: TP/183-2021/DZP-p</t>
  </si>
  <si>
    <t>Załącznik nr 5 - Formularz asortymentowo-cenowy część 2</t>
  </si>
  <si>
    <t>JM</t>
  </si>
  <si>
    <t>Ilość</t>
  </si>
  <si>
    <t>Cena jednostkowa netto (zł)</t>
  </si>
  <si>
    <t>Wartość netto (zł)</t>
  </si>
  <si>
    <t>Cena jednostkowa brutto (zł)</t>
  </si>
  <si>
    <t>Stawka VAT (%)</t>
  </si>
  <si>
    <t>Wartość brutto (zł)</t>
  </si>
  <si>
    <t>X</t>
  </si>
  <si>
    <t>RAZEM</t>
  </si>
  <si>
    <t>Papier A4, gr. 250g/m², 250 ark. w opak. biały</t>
  </si>
  <si>
    <t>Papier A4, gr. 200g/m², 250 ark. w opak. biały</t>
  </si>
  <si>
    <t xml:space="preserve">INDEKS MATERIAŁOWY </t>
  </si>
  <si>
    <t>15000840 KREM 15000914 BIAŁY</t>
  </si>
  <si>
    <t>15000188 KREM 15000921 BIAŁY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</si>
</sst>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0" fontId="6" fillId="0" borderId="0" xfId="0" applyNumberFormat="1" applyFont="1" applyFill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3" fontId="5" fillId="32" borderId="10" xfId="0" applyNumberFormat="1" applyFont="1" applyFill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164" fontId="5" fillId="0" borderId="0" xfId="0" applyNumberFormat="1" applyFont="1" applyFill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9" fontId="6" fillId="0" borderId="0" xfId="0" applyNumberFormat="1" applyFont="1" applyAlignment="1">
      <alignment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" fontId="3" fillId="32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Alignment="1">
      <alignment vertical="center" wrapText="1"/>
    </xf>
    <xf numFmtId="169" fontId="3" fillId="32" borderId="10" xfId="0" applyNumberFormat="1" applyFont="1" applyFill="1" applyBorder="1" applyAlignment="1" applyProtection="1">
      <alignment horizontal="center" vertical="center" wrapText="1"/>
      <protection/>
    </xf>
    <xf numFmtId="169" fontId="6" fillId="0" borderId="0" xfId="0" applyNumberFormat="1" applyFont="1" applyAlignment="1">
      <alignment vertical="center" wrapText="1"/>
    </xf>
    <xf numFmtId="9" fontId="5" fillId="0" borderId="10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tabSelected="1" zoomScale="120" zoomScaleNormal="120" zoomScalePageLayoutView="0" workbookViewId="0" topLeftCell="A1">
      <selection activeCell="A2" sqref="A2:IV2"/>
    </sheetView>
  </sheetViews>
  <sheetFormatPr defaultColWidth="8.796875" defaultRowHeight="19.5" customHeight="1"/>
  <cols>
    <col min="1" max="1" width="4.09765625" style="4" customWidth="1"/>
    <col min="2" max="2" width="12.09765625" style="4" customWidth="1"/>
    <col min="3" max="3" width="40.09765625" style="4" customWidth="1"/>
    <col min="4" max="4" width="5.69921875" style="4" customWidth="1"/>
    <col min="5" max="5" width="7.3984375" style="4" customWidth="1"/>
    <col min="6" max="6" width="9.3984375" style="4" customWidth="1"/>
    <col min="7" max="7" width="10.8984375" style="20" customWidth="1"/>
    <col min="8" max="9" width="9.69921875" style="4" customWidth="1"/>
    <col min="10" max="10" width="8.69921875" style="18" customWidth="1"/>
    <col min="11" max="11" width="8.69921875" style="3" hidden="1" customWidth="1"/>
    <col min="12" max="12" width="8.69921875" style="4" hidden="1" customWidth="1"/>
    <col min="13" max="13" width="3.19921875" style="4" customWidth="1"/>
    <col min="14" max="14" width="8.69921875" style="4" customWidth="1"/>
    <col min="15" max="15" width="15.3984375" style="5" customWidth="1"/>
    <col min="16" max="16384" width="8.69921875" style="4" customWidth="1"/>
  </cols>
  <sheetData>
    <row r="1" spans="1:15" ht="16.5" customHeight="1">
      <c r="A1" s="28" t="s">
        <v>31</v>
      </c>
      <c r="B1" s="28"/>
      <c r="C1" s="28"/>
      <c r="D1" s="28"/>
      <c r="E1" s="28"/>
      <c r="F1" s="28"/>
      <c r="G1" s="28"/>
      <c r="H1" s="28"/>
      <c r="I1" s="28"/>
      <c r="J1" s="28"/>
      <c r="O1" s="24"/>
    </row>
    <row r="2" spans="1:10" ht="16.5" customHeight="1">
      <c r="A2" s="29" t="s">
        <v>32</v>
      </c>
      <c r="B2" s="29"/>
      <c r="C2" s="29"/>
      <c r="D2" s="29"/>
      <c r="E2" s="29"/>
      <c r="F2" s="29"/>
      <c r="G2" s="29"/>
      <c r="H2" s="29"/>
      <c r="I2" s="29"/>
      <c r="J2" s="29"/>
    </row>
    <row r="3" spans="1:15" ht="48" customHeight="1">
      <c r="A3" s="2" t="s">
        <v>0</v>
      </c>
      <c r="B3" s="2" t="s">
        <v>44</v>
      </c>
      <c r="C3" s="2" t="s">
        <v>2</v>
      </c>
      <c r="D3" s="2" t="s">
        <v>33</v>
      </c>
      <c r="E3" s="2" t="s">
        <v>34</v>
      </c>
      <c r="F3" s="1" t="s">
        <v>35</v>
      </c>
      <c r="G3" s="19" t="s">
        <v>36</v>
      </c>
      <c r="H3" s="1" t="s">
        <v>37</v>
      </c>
      <c r="I3" s="1" t="s">
        <v>38</v>
      </c>
      <c r="J3" s="17" t="s">
        <v>39</v>
      </c>
      <c r="K3" s="6"/>
      <c r="N3" s="6"/>
      <c r="O3" s="24"/>
    </row>
    <row r="4" spans="1:15" ht="22.5">
      <c r="A4" s="7">
        <v>1</v>
      </c>
      <c r="B4" s="7">
        <v>15000300</v>
      </c>
      <c r="C4" s="8" t="s">
        <v>3</v>
      </c>
      <c r="D4" s="9" t="s">
        <v>4</v>
      </c>
      <c r="E4" s="10">
        <v>10000</v>
      </c>
      <c r="F4" s="11">
        <v>10.45</v>
      </c>
      <c r="G4" s="11">
        <f>ROUND(E4*F4,2)</f>
        <v>104500</v>
      </c>
      <c r="H4" s="11">
        <f>ROUND(F4*(1+I4),2)</f>
        <v>12.85</v>
      </c>
      <c r="I4" s="21">
        <v>0.23</v>
      </c>
      <c r="J4" s="11">
        <f>ROUND(E4*H4,2)</f>
        <v>128500</v>
      </c>
      <c r="K4" s="12"/>
      <c r="L4" s="13"/>
      <c r="M4" s="14"/>
      <c r="O4" s="24"/>
    </row>
    <row r="5" spans="1:13" ht="22.5">
      <c r="A5" s="7">
        <v>2</v>
      </c>
      <c r="B5" s="7">
        <v>15000847</v>
      </c>
      <c r="C5" s="8" t="s">
        <v>5</v>
      </c>
      <c r="D5" s="9" t="s">
        <v>4</v>
      </c>
      <c r="E5" s="10">
        <v>20</v>
      </c>
      <c r="F5" s="11">
        <v>20.25</v>
      </c>
      <c r="G5" s="11">
        <f aca="true" t="shared" si="0" ref="G5:G30">ROUND(E5*F5,2)</f>
        <v>405</v>
      </c>
      <c r="H5" s="11">
        <f aca="true" t="shared" si="1" ref="H5:H30">ROUND(F5*(1+I5),2)</f>
        <v>24.91</v>
      </c>
      <c r="I5" s="21">
        <v>0.23</v>
      </c>
      <c r="J5" s="11">
        <f aca="true" t="shared" si="2" ref="J5:J30">ROUND(E5*H5,2)</f>
        <v>498.2</v>
      </c>
      <c r="L5" s="13"/>
      <c r="M5" s="14"/>
    </row>
    <row r="6" spans="1:13" ht="22.5">
      <c r="A6" s="7">
        <v>3</v>
      </c>
      <c r="B6" s="7">
        <v>15000880</v>
      </c>
      <c r="C6" s="8" t="s">
        <v>6</v>
      </c>
      <c r="D6" s="9" t="s">
        <v>4</v>
      </c>
      <c r="E6" s="10">
        <v>3000</v>
      </c>
      <c r="F6" s="11">
        <v>10.55</v>
      </c>
      <c r="G6" s="11">
        <f t="shared" si="0"/>
        <v>31650</v>
      </c>
      <c r="H6" s="11">
        <f t="shared" si="1"/>
        <v>12.98</v>
      </c>
      <c r="I6" s="21">
        <v>0.23</v>
      </c>
      <c r="J6" s="11">
        <f t="shared" si="2"/>
        <v>38940</v>
      </c>
      <c r="L6" s="13"/>
      <c r="M6" s="14"/>
    </row>
    <row r="7" spans="1:13" ht="22.5">
      <c r="A7" s="7">
        <v>4</v>
      </c>
      <c r="B7" s="7">
        <v>15000311</v>
      </c>
      <c r="C7" s="8" t="s">
        <v>7</v>
      </c>
      <c r="D7" s="9" t="s">
        <v>4</v>
      </c>
      <c r="E7" s="10">
        <v>20</v>
      </c>
      <c r="F7" s="11">
        <v>20.25</v>
      </c>
      <c r="G7" s="11">
        <f t="shared" si="0"/>
        <v>405</v>
      </c>
      <c r="H7" s="11">
        <f t="shared" si="1"/>
        <v>24.91</v>
      </c>
      <c r="I7" s="21">
        <v>0.23</v>
      </c>
      <c r="J7" s="11">
        <f t="shared" si="2"/>
        <v>498.2</v>
      </c>
      <c r="L7" s="13"/>
      <c r="M7" s="14"/>
    </row>
    <row r="8" spans="1:13" ht="22.5">
      <c r="A8" s="7">
        <v>5</v>
      </c>
      <c r="B8" s="7">
        <v>15000842</v>
      </c>
      <c r="C8" s="8" t="s">
        <v>8</v>
      </c>
      <c r="D8" s="9" t="s">
        <v>4</v>
      </c>
      <c r="E8" s="10">
        <v>50</v>
      </c>
      <c r="F8" s="11">
        <v>23.13</v>
      </c>
      <c r="G8" s="11">
        <f t="shared" si="0"/>
        <v>1156.5</v>
      </c>
      <c r="H8" s="11">
        <f t="shared" si="1"/>
        <v>28.45</v>
      </c>
      <c r="I8" s="21">
        <v>0.23</v>
      </c>
      <c r="J8" s="11">
        <f t="shared" si="2"/>
        <v>1422.5</v>
      </c>
      <c r="L8" s="13"/>
      <c r="M8" s="14"/>
    </row>
    <row r="9" spans="1:13" ht="22.5">
      <c r="A9" s="7">
        <v>6</v>
      </c>
      <c r="B9" s="7">
        <v>15000306</v>
      </c>
      <c r="C9" s="8" t="s">
        <v>9</v>
      </c>
      <c r="D9" s="9" t="s">
        <v>4</v>
      </c>
      <c r="E9" s="10">
        <v>20</v>
      </c>
      <c r="F9" s="11">
        <v>28.6</v>
      </c>
      <c r="G9" s="11">
        <f t="shared" si="0"/>
        <v>572</v>
      </c>
      <c r="H9" s="11">
        <f t="shared" si="1"/>
        <v>35.18</v>
      </c>
      <c r="I9" s="21">
        <v>0.23</v>
      </c>
      <c r="J9" s="11">
        <f t="shared" si="2"/>
        <v>703.6</v>
      </c>
      <c r="L9" s="13"/>
      <c r="M9" s="14"/>
    </row>
    <row r="10" spans="1:13" ht="22.5">
      <c r="A10" s="7">
        <v>7</v>
      </c>
      <c r="B10" s="7">
        <v>15000843</v>
      </c>
      <c r="C10" s="8" t="s">
        <v>10</v>
      </c>
      <c r="D10" s="9" t="s">
        <v>1</v>
      </c>
      <c r="E10" s="10">
        <v>20</v>
      </c>
      <c r="F10" s="11">
        <v>8.01</v>
      </c>
      <c r="G10" s="11">
        <f t="shared" si="0"/>
        <v>160.2</v>
      </c>
      <c r="H10" s="11">
        <f t="shared" si="1"/>
        <v>9.85</v>
      </c>
      <c r="I10" s="21">
        <v>0.23</v>
      </c>
      <c r="J10" s="11">
        <f t="shared" si="2"/>
        <v>197</v>
      </c>
      <c r="L10" s="13"/>
      <c r="M10" s="14"/>
    </row>
    <row r="11" spans="1:13" ht="22.5">
      <c r="A11" s="7">
        <v>8</v>
      </c>
      <c r="B11" s="7">
        <v>15000559</v>
      </c>
      <c r="C11" s="8" t="s">
        <v>11</v>
      </c>
      <c r="D11" s="9" t="s">
        <v>1</v>
      </c>
      <c r="E11" s="10">
        <v>10</v>
      </c>
      <c r="F11" s="11">
        <v>7.13</v>
      </c>
      <c r="G11" s="11">
        <f t="shared" si="0"/>
        <v>71.3</v>
      </c>
      <c r="H11" s="11">
        <f t="shared" si="1"/>
        <v>8.77</v>
      </c>
      <c r="I11" s="21">
        <v>0.23</v>
      </c>
      <c r="J11" s="11">
        <f t="shared" si="2"/>
        <v>87.7</v>
      </c>
      <c r="L11" s="13"/>
      <c r="M11" s="14"/>
    </row>
    <row r="12" spans="1:13" ht="22.5">
      <c r="A12" s="7">
        <v>9</v>
      </c>
      <c r="B12" s="7">
        <v>15000274</v>
      </c>
      <c r="C12" s="8" t="s">
        <v>12</v>
      </c>
      <c r="D12" s="9" t="s">
        <v>1</v>
      </c>
      <c r="E12" s="10">
        <v>10</v>
      </c>
      <c r="F12" s="11">
        <v>19.25</v>
      </c>
      <c r="G12" s="11">
        <f t="shared" si="0"/>
        <v>192.5</v>
      </c>
      <c r="H12" s="11">
        <f t="shared" si="1"/>
        <v>23.68</v>
      </c>
      <c r="I12" s="21">
        <v>0.23</v>
      </c>
      <c r="J12" s="11">
        <f t="shared" si="2"/>
        <v>236.8</v>
      </c>
      <c r="L12" s="13"/>
      <c r="M12" s="14"/>
    </row>
    <row r="13" spans="1:13" ht="22.5">
      <c r="A13" s="7">
        <v>10</v>
      </c>
      <c r="B13" s="7">
        <v>15001558</v>
      </c>
      <c r="C13" s="8" t="s">
        <v>13</v>
      </c>
      <c r="D13" s="9" t="s">
        <v>1</v>
      </c>
      <c r="E13" s="10">
        <v>10</v>
      </c>
      <c r="F13" s="11">
        <v>15.13</v>
      </c>
      <c r="G13" s="11">
        <f t="shared" si="0"/>
        <v>151.3</v>
      </c>
      <c r="H13" s="11">
        <f t="shared" si="1"/>
        <v>18.61</v>
      </c>
      <c r="I13" s="21">
        <v>0.23</v>
      </c>
      <c r="J13" s="11">
        <f t="shared" si="2"/>
        <v>186.1</v>
      </c>
      <c r="L13" s="13"/>
      <c r="M13" s="14"/>
    </row>
    <row r="14" spans="1:13" ht="11.25">
      <c r="A14" s="7">
        <v>11</v>
      </c>
      <c r="B14" s="7">
        <v>15001557</v>
      </c>
      <c r="C14" s="8" t="s">
        <v>14</v>
      </c>
      <c r="D14" s="9" t="s">
        <v>1</v>
      </c>
      <c r="E14" s="10">
        <v>30</v>
      </c>
      <c r="F14" s="11">
        <v>29.78</v>
      </c>
      <c r="G14" s="11">
        <f t="shared" si="0"/>
        <v>893.4</v>
      </c>
      <c r="H14" s="11">
        <f t="shared" si="1"/>
        <v>36.63</v>
      </c>
      <c r="I14" s="21">
        <v>0.23</v>
      </c>
      <c r="J14" s="11">
        <f t="shared" si="2"/>
        <v>1098.9</v>
      </c>
      <c r="L14" s="13"/>
      <c r="M14" s="14"/>
    </row>
    <row r="15" spans="1:13" ht="11.25">
      <c r="A15" s="7">
        <v>12</v>
      </c>
      <c r="B15" s="7">
        <v>15001556</v>
      </c>
      <c r="C15" s="8" t="s">
        <v>15</v>
      </c>
      <c r="D15" s="9" t="s">
        <v>1</v>
      </c>
      <c r="E15" s="10">
        <v>10</v>
      </c>
      <c r="F15" s="11">
        <v>37.06</v>
      </c>
      <c r="G15" s="11">
        <f t="shared" si="0"/>
        <v>370.6</v>
      </c>
      <c r="H15" s="11">
        <f t="shared" si="1"/>
        <v>45.58</v>
      </c>
      <c r="I15" s="21">
        <v>0.23</v>
      </c>
      <c r="J15" s="11">
        <f t="shared" si="2"/>
        <v>455.8</v>
      </c>
      <c r="L15" s="13"/>
      <c r="M15" s="14"/>
    </row>
    <row r="16" spans="1:13" ht="11.25">
      <c r="A16" s="7">
        <v>13</v>
      </c>
      <c r="B16" s="7">
        <v>15000594</v>
      </c>
      <c r="C16" s="8" t="s">
        <v>43</v>
      </c>
      <c r="D16" s="9" t="s">
        <v>1</v>
      </c>
      <c r="E16" s="10">
        <v>10</v>
      </c>
      <c r="F16" s="11">
        <v>31.35</v>
      </c>
      <c r="G16" s="11">
        <f t="shared" si="0"/>
        <v>313.5</v>
      </c>
      <c r="H16" s="11">
        <f t="shared" si="1"/>
        <v>38.56</v>
      </c>
      <c r="I16" s="21">
        <v>0.23</v>
      </c>
      <c r="J16" s="11">
        <f t="shared" si="2"/>
        <v>385.6</v>
      </c>
      <c r="L16" s="13"/>
      <c r="M16" s="14"/>
    </row>
    <row r="17" spans="1:13" ht="11.25">
      <c r="A17" s="7">
        <v>14</v>
      </c>
      <c r="B17" s="7">
        <v>15001270</v>
      </c>
      <c r="C17" s="8" t="s">
        <v>42</v>
      </c>
      <c r="D17" s="9" t="s">
        <v>1</v>
      </c>
      <c r="E17" s="10">
        <v>20</v>
      </c>
      <c r="F17" s="11">
        <v>39.88</v>
      </c>
      <c r="G17" s="11">
        <f t="shared" si="0"/>
        <v>797.6</v>
      </c>
      <c r="H17" s="11">
        <f t="shared" si="1"/>
        <v>49.05</v>
      </c>
      <c r="I17" s="21">
        <v>0.23</v>
      </c>
      <c r="J17" s="11">
        <f t="shared" si="2"/>
        <v>981</v>
      </c>
      <c r="L17" s="13"/>
      <c r="M17" s="14"/>
    </row>
    <row r="18" spans="1:13" ht="11.25">
      <c r="A18" s="7">
        <v>15</v>
      </c>
      <c r="B18" s="7">
        <v>15000273</v>
      </c>
      <c r="C18" s="8" t="s">
        <v>16</v>
      </c>
      <c r="D18" s="9" t="s">
        <v>1</v>
      </c>
      <c r="E18" s="10">
        <v>20</v>
      </c>
      <c r="F18" s="11">
        <v>92.5</v>
      </c>
      <c r="G18" s="11">
        <f t="shared" si="0"/>
        <v>1850</v>
      </c>
      <c r="H18" s="11">
        <f t="shared" si="1"/>
        <v>113.78</v>
      </c>
      <c r="I18" s="21">
        <v>0.23</v>
      </c>
      <c r="J18" s="11">
        <f t="shared" si="2"/>
        <v>2275.6</v>
      </c>
      <c r="L18" s="13"/>
      <c r="M18" s="14"/>
    </row>
    <row r="19" spans="1:13" ht="11.25">
      <c r="A19" s="7">
        <v>16</v>
      </c>
      <c r="B19" s="7">
        <v>15001555</v>
      </c>
      <c r="C19" s="8" t="s">
        <v>17</v>
      </c>
      <c r="D19" s="9" t="s">
        <v>4</v>
      </c>
      <c r="E19" s="10">
        <v>20</v>
      </c>
      <c r="F19" s="11">
        <v>45.38</v>
      </c>
      <c r="G19" s="11">
        <f t="shared" si="0"/>
        <v>907.6</v>
      </c>
      <c r="H19" s="11">
        <f t="shared" si="1"/>
        <v>55.82</v>
      </c>
      <c r="I19" s="21">
        <v>0.23</v>
      </c>
      <c r="J19" s="11">
        <f t="shared" si="2"/>
        <v>1116.4</v>
      </c>
      <c r="L19" s="13"/>
      <c r="M19" s="14"/>
    </row>
    <row r="20" spans="1:13" ht="11.25">
      <c r="A20" s="7">
        <v>17</v>
      </c>
      <c r="B20" s="7">
        <v>15000305</v>
      </c>
      <c r="C20" s="8" t="s">
        <v>18</v>
      </c>
      <c r="D20" s="9" t="s">
        <v>4</v>
      </c>
      <c r="E20" s="10">
        <v>5</v>
      </c>
      <c r="F20" s="11">
        <v>45.38</v>
      </c>
      <c r="G20" s="11">
        <f t="shared" si="0"/>
        <v>226.9</v>
      </c>
      <c r="H20" s="11">
        <f t="shared" si="1"/>
        <v>55.82</v>
      </c>
      <c r="I20" s="21">
        <v>0.23</v>
      </c>
      <c r="J20" s="11">
        <f t="shared" si="2"/>
        <v>279.1</v>
      </c>
      <c r="L20" s="13"/>
      <c r="M20" s="14"/>
    </row>
    <row r="21" spans="1:13" ht="33" customHeight="1">
      <c r="A21" s="7">
        <v>18</v>
      </c>
      <c r="B21" s="7" t="s">
        <v>45</v>
      </c>
      <c r="C21" s="8" t="s">
        <v>19</v>
      </c>
      <c r="D21" s="9" t="s">
        <v>1</v>
      </c>
      <c r="E21" s="10">
        <v>100</v>
      </c>
      <c r="F21" s="11">
        <v>10</v>
      </c>
      <c r="G21" s="11">
        <f t="shared" si="0"/>
        <v>1000</v>
      </c>
      <c r="H21" s="11">
        <f t="shared" si="1"/>
        <v>12.3</v>
      </c>
      <c r="I21" s="21">
        <v>0.23</v>
      </c>
      <c r="J21" s="11">
        <f t="shared" si="2"/>
        <v>1230</v>
      </c>
      <c r="L21" s="13"/>
      <c r="M21" s="14"/>
    </row>
    <row r="22" spans="1:13" ht="33" customHeight="1">
      <c r="A22" s="7">
        <v>19</v>
      </c>
      <c r="B22" s="7" t="s">
        <v>46</v>
      </c>
      <c r="C22" s="8" t="s">
        <v>20</v>
      </c>
      <c r="D22" s="9" t="s">
        <v>1</v>
      </c>
      <c r="E22" s="10">
        <v>60</v>
      </c>
      <c r="F22" s="11">
        <v>16.5</v>
      </c>
      <c r="G22" s="11">
        <f t="shared" si="0"/>
        <v>990</v>
      </c>
      <c r="H22" s="11">
        <f t="shared" si="1"/>
        <v>20.3</v>
      </c>
      <c r="I22" s="21">
        <v>0.23</v>
      </c>
      <c r="J22" s="11">
        <f t="shared" si="2"/>
        <v>1218</v>
      </c>
      <c r="L22" s="13"/>
      <c r="M22" s="14"/>
    </row>
    <row r="23" spans="1:13" ht="29.25" customHeight="1">
      <c r="A23" s="7">
        <v>20</v>
      </c>
      <c r="B23" s="7">
        <v>15000881</v>
      </c>
      <c r="C23" s="8" t="s">
        <v>21</v>
      </c>
      <c r="D23" s="9" t="s">
        <v>1</v>
      </c>
      <c r="E23" s="10">
        <v>30</v>
      </c>
      <c r="F23" s="11">
        <v>13.75</v>
      </c>
      <c r="G23" s="11">
        <f t="shared" si="0"/>
        <v>412.5</v>
      </c>
      <c r="H23" s="11">
        <f t="shared" si="1"/>
        <v>16.91</v>
      </c>
      <c r="I23" s="21">
        <v>0.23</v>
      </c>
      <c r="J23" s="11">
        <f t="shared" si="2"/>
        <v>507.3</v>
      </c>
      <c r="L23" s="13"/>
      <c r="M23" s="14"/>
    </row>
    <row r="24" spans="1:13" ht="33.75">
      <c r="A24" s="7">
        <v>21</v>
      </c>
      <c r="B24" s="7">
        <v>15000003</v>
      </c>
      <c r="C24" s="8" t="s">
        <v>22</v>
      </c>
      <c r="D24" s="9" t="s">
        <v>1</v>
      </c>
      <c r="E24" s="10">
        <v>10</v>
      </c>
      <c r="F24" s="11">
        <v>10</v>
      </c>
      <c r="G24" s="11">
        <f t="shared" si="0"/>
        <v>100</v>
      </c>
      <c r="H24" s="11">
        <f t="shared" si="1"/>
        <v>12.3</v>
      </c>
      <c r="I24" s="21">
        <v>0.23</v>
      </c>
      <c r="J24" s="11">
        <f t="shared" si="2"/>
        <v>123</v>
      </c>
      <c r="L24" s="13"/>
      <c r="M24" s="14"/>
    </row>
    <row r="25" spans="1:13" ht="22.5">
      <c r="A25" s="7">
        <v>22</v>
      </c>
      <c r="B25" s="7">
        <v>15000912</v>
      </c>
      <c r="C25" s="8" t="s">
        <v>23</v>
      </c>
      <c r="D25" s="9" t="s">
        <v>29</v>
      </c>
      <c r="E25" s="10">
        <v>40</v>
      </c>
      <c r="F25" s="11">
        <v>6.63</v>
      </c>
      <c r="G25" s="11">
        <f t="shared" si="0"/>
        <v>265.2</v>
      </c>
      <c r="H25" s="11">
        <f t="shared" si="1"/>
        <v>8.15</v>
      </c>
      <c r="I25" s="21">
        <v>0.23</v>
      </c>
      <c r="J25" s="11">
        <f t="shared" si="2"/>
        <v>326</v>
      </c>
      <c r="L25" s="13"/>
      <c r="M25" s="14"/>
    </row>
    <row r="26" spans="1:13" ht="22.5">
      <c r="A26" s="7">
        <v>23</v>
      </c>
      <c r="B26" s="7">
        <v>15001510</v>
      </c>
      <c r="C26" s="8" t="s">
        <v>24</v>
      </c>
      <c r="D26" s="9" t="s">
        <v>29</v>
      </c>
      <c r="E26" s="10">
        <v>20</v>
      </c>
      <c r="F26" s="11">
        <v>5.63</v>
      </c>
      <c r="G26" s="11">
        <f t="shared" si="0"/>
        <v>112.6</v>
      </c>
      <c r="H26" s="11">
        <f t="shared" si="1"/>
        <v>6.92</v>
      </c>
      <c r="I26" s="21">
        <v>0.23</v>
      </c>
      <c r="J26" s="11">
        <f t="shared" si="2"/>
        <v>138.4</v>
      </c>
      <c r="L26" s="13"/>
      <c r="M26" s="14"/>
    </row>
    <row r="27" spans="1:13" ht="11.25">
      <c r="A27" s="7">
        <v>24</v>
      </c>
      <c r="B27" s="7">
        <v>15000016</v>
      </c>
      <c r="C27" s="8" t="s">
        <v>25</v>
      </c>
      <c r="D27" s="9" t="s">
        <v>30</v>
      </c>
      <c r="E27" s="10">
        <v>100</v>
      </c>
      <c r="F27" s="11">
        <v>1</v>
      </c>
      <c r="G27" s="11">
        <f t="shared" si="0"/>
        <v>100</v>
      </c>
      <c r="H27" s="11">
        <f t="shared" si="1"/>
        <v>1.23</v>
      </c>
      <c r="I27" s="21">
        <v>0.23</v>
      </c>
      <c r="J27" s="11">
        <f t="shared" si="2"/>
        <v>123</v>
      </c>
      <c r="L27" s="13"/>
      <c r="M27" s="14"/>
    </row>
    <row r="28" spans="1:13" ht="11.25">
      <c r="A28" s="7">
        <v>25</v>
      </c>
      <c r="B28" s="7">
        <v>15000015</v>
      </c>
      <c r="C28" s="8" t="s">
        <v>26</v>
      </c>
      <c r="D28" s="9" t="s">
        <v>30</v>
      </c>
      <c r="E28" s="10">
        <v>130</v>
      </c>
      <c r="F28" s="11">
        <v>4.38</v>
      </c>
      <c r="G28" s="11">
        <f t="shared" si="0"/>
        <v>569.4</v>
      </c>
      <c r="H28" s="11">
        <f t="shared" si="1"/>
        <v>5.39</v>
      </c>
      <c r="I28" s="21">
        <v>0.23</v>
      </c>
      <c r="J28" s="11">
        <f t="shared" si="2"/>
        <v>700.7</v>
      </c>
      <c r="L28" s="13"/>
      <c r="M28" s="14"/>
    </row>
    <row r="29" spans="1:13" ht="11.25">
      <c r="A29" s="7">
        <v>26</v>
      </c>
      <c r="B29" s="7">
        <v>15000187</v>
      </c>
      <c r="C29" s="8" t="s">
        <v>27</v>
      </c>
      <c r="D29" s="9" t="s">
        <v>30</v>
      </c>
      <c r="E29" s="10">
        <v>50</v>
      </c>
      <c r="F29" s="11">
        <v>4.63</v>
      </c>
      <c r="G29" s="11">
        <f t="shared" si="0"/>
        <v>231.5</v>
      </c>
      <c r="H29" s="11">
        <f t="shared" si="1"/>
        <v>5.69</v>
      </c>
      <c r="I29" s="21">
        <v>0.23</v>
      </c>
      <c r="J29" s="11">
        <f t="shared" si="2"/>
        <v>284.5</v>
      </c>
      <c r="L29" s="13"/>
      <c r="M29" s="14"/>
    </row>
    <row r="30" spans="1:13" ht="11.25">
      <c r="A30" s="7">
        <v>27</v>
      </c>
      <c r="B30" s="7">
        <v>15001511</v>
      </c>
      <c r="C30" s="8" t="s">
        <v>28</v>
      </c>
      <c r="D30" s="9" t="s">
        <v>1</v>
      </c>
      <c r="E30" s="10">
        <v>2</v>
      </c>
      <c r="F30" s="11">
        <v>56.25</v>
      </c>
      <c r="G30" s="11">
        <f t="shared" si="0"/>
        <v>112.5</v>
      </c>
      <c r="H30" s="11">
        <f t="shared" si="1"/>
        <v>69.19</v>
      </c>
      <c r="I30" s="21">
        <v>0.23</v>
      </c>
      <c r="J30" s="11">
        <f t="shared" si="2"/>
        <v>138.38</v>
      </c>
      <c r="L30" s="13"/>
      <c r="M30" s="14"/>
    </row>
    <row r="31" spans="1:13" ht="19.5" customHeight="1">
      <c r="A31" s="25" t="s">
        <v>41</v>
      </c>
      <c r="B31" s="26"/>
      <c r="C31" s="26"/>
      <c r="D31" s="26"/>
      <c r="E31" s="26"/>
      <c r="F31" s="27"/>
      <c r="G31" s="22">
        <f>SUM(G4:G30)</f>
        <v>148517.1</v>
      </c>
      <c r="H31" s="15" t="s">
        <v>40</v>
      </c>
      <c r="I31" s="15" t="s">
        <v>40</v>
      </c>
      <c r="J31" s="23">
        <f>SUM(J4:J30)</f>
        <v>182651.78000000003</v>
      </c>
      <c r="M31" s="14"/>
    </row>
    <row r="32" spans="8:9" ht="19.5" customHeight="1">
      <c r="H32" s="16"/>
      <c r="I32" s="16"/>
    </row>
  </sheetData>
  <sheetProtection/>
  <mergeCells count="3">
    <mergeCell ref="A31:F31"/>
    <mergeCell ref="A1:J1"/>
    <mergeCell ref="A2:J2"/>
  </mergeCells>
  <printOptions horizontalCentered="1"/>
  <pageMargins left="0.9055118110236221" right="0.8661417322834646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Walencik Dorota</dc:creator>
  <cp:keywords/>
  <dc:description/>
  <cp:lastModifiedBy>Sylwia</cp:lastModifiedBy>
  <cp:lastPrinted>2021-10-07T08:14:12Z</cp:lastPrinted>
  <dcterms:created xsi:type="dcterms:W3CDTF">2020-09-04T10:26:02Z</dcterms:created>
  <dcterms:modified xsi:type="dcterms:W3CDTF">2021-12-01T13:45:31Z</dcterms:modified>
  <cp:category/>
  <cp:version/>
  <cp:contentType/>
  <cp:contentStatus/>
</cp:coreProperties>
</file>