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64" yWindow="828" windowWidth="23256" windowHeight="11760" tabRatio="545" activeTab="0"/>
  </bookViews>
  <sheets>
    <sheet name="Edukacja muzyczna I st." sheetId="1" r:id="rId1"/>
    <sheet name="Arkusz2" sheetId="2" state="hidden" r:id="rId2"/>
    <sheet name="Arkusz3" sheetId="3" state="hidden" r:id="rId3"/>
  </sheets>
  <definedNames>
    <definedName name="_xlnm.Print_Area" localSheetId="0">'Edukacja muzyczna I st.'!$B$3:$BD$91</definedName>
  </definedNames>
  <calcPr fullCalcOnLoad="1"/>
</workbook>
</file>

<file path=xl/comments1.xml><?xml version="1.0" encoding="utf-8"?>
<comments xmlns="http://schemas.openxmlformats.org/spreadsheetml/2006/main">
  <authors>
    <author>borzeckaa</author>
  </authors>
  <commentList>
    <comment ref="F12" authorId="0">
      <text>
        <r>
          <rPr>
            <b/>
            <sz val="9"/>
            <rFont val="Tahoma"/>
            <family val="2"/>
          </rPr>
          <t>borzeckaa:</t>
        </r>
        <r>
          <rPr>
            <sz val="9"/>
            <rFont val="Tahoma"/>
            <family val="2"/>
          </rPr>
          <t xml:space="preserve">
dodano</t>
        </r>
      </text>
    </comment>
  </commentList>
</comments>
</file>

<file path=xl/sharedStrings.xml><?xml version="1.0" encoding="utf-8"?>
<sst xmlns="http://schemas.openxmlformats.org/spreadsheetml/2006/main" count="304" uniqueCount="165">
  <si>
    <t>Forma zal.</t>
  </si>
  <si>
    <t>Punkty ECTS</t>
  </si>
  <si>
    <t>Rok I</t>
  </si>
  <si>
    <t>Rok II</t>
  </si>
  <si>
    <t>Rok III</t>
  </si>
  <si>
    <t>Razem</t>
  </si>
  <si>
    <t>WY</t>
  </si>
  <si>
    <t>CA</t>
  </si>
  <si>
    <t>LB</t>
  </si>
  <si>
    <t>KW</t>
  </si>
  <si>
    <t>SM</t>
  </si>
  <si>
    <t>KIERUNEK:</t>
  </si>
  <si>
    <t>Poziom studiów:</t>
  </si>
  <si>
    <t>Profil studiów:</t>
  </si>
  <si>
    <t>Forma studiów:</t>
  </si>
  <si>
    <t>Razem A+B</t>
  </si>
  <si>
    <t>Razem A</t>
  </si>
  <si>
    <t>Razem B</t>
  </si>
  <si>
    <t>Nazwa modułu (przedmiotu)</t>
  </si>
  <si>
    <t>Wymiar godzin (łączny)</t>
  </si>
  <si>
    <t>ogólnoakademicki</t>
  </si>
  <si>
    <t>stacjonarne</t>
  </si>
  <si>
    <t>Rodzaj zajęć</t>
  </si>
  <si>
    <t>edukacja artystyczna w zakresie sztuki muzycznej</t>
  </si>
  <si>
    <t>Kod</t>
  </si>
  <si>
    <t>Blok</t>
  </si>
  <si>
    <t>1EM01</t>
  </si>
  <si>
    <t>1EM02</t>
  </si>
  <si>
    <t>1EM03</t>
  </si>
  <si>
    <t>1EM04</t>
  </si>
  <si>
    <t>1EM05</t>
  </si>
  <si>
    <t>1EM06</t>
  </si>
  <si>
    <t>1EM07</t>
  </si>
  <si>
    <t>Literatura muzyczna</t>
  </si>
  <si>
    <t>1EM08</t>
  </si>
  <si>
    <t>1EM10</t>
  </si>
  <si>
    <t>1EM11</t>
  </si>
  <si>
    <t>1EM12</t>
  </si>
  <si>
    <t>Pedagogika</t>
  </si>
  <si>
    <t>A - blok modulów (przedmiotów) obowiązujących wszystkich studentów kierunku</t>
  </si>
  <si>
    <t>Symbole: WY-wykład, CA-ćwiczenia, LB-laboratorium, KW-konwersatorium, SM-seminarium</t>
  </si>
  <si>
    <t>Praktyka ogólnopedagogiczna</t>
  </si>
  <si>
    <t>1EM13</t>
  </si>
  <si>
    <t>1EM14</t>
  </si>
  <si>
    <t>1EM16</t>
  </si>
  <si>
    <t>1EM17</t>
  </si>
  <si>
    <t>1EM18</t>
  </si>
  <si>
    <t>1EM19</t>
  </si>
  <si>
    <t>1EM20</t>
  </si>
  <si>
    <t>1EM22</t>
  </si>
  <si>
    <t>1EM23</t>
  </si>
  <si>
    <t>blok modułów (przedmiotów) wybieralnych oraz fakultatywnych  - B</t>
  </si>
  <si>
    <t>blok modułów (przedmiotów) obowiązkowych - A</t>
  </si>
  <si>
    <t>1EM30</t>
  </si>
  <si>
    <t xml:space="preserve">Liczba osób w grupie na zajęciach indywidualnych. </t>
  </si>
  <si>
    <t>Filozofia</t>
  </si>
  <si>
    <t>Dyskursy kulturowe</t>
  </si>
  <si>
    <t>Promocja i marketing dóbr kultury</t>
  </si>
  <si>
    <t>Ochrona własności intelektualnej</t>
  </si>
  <si>
    <t>Historia muzyki</t>
  </si>
  <si>
    <t>Analiza dzieła muzycznego</t>
  </si>
  <si>
    <t>Zasady muzyki</t>
  </si>
  <si>
    <t>Instrumentoznawstwo</t>
  </si>
  <si>
    <t>Zarys etnomuzykologii</t>
  </si>
  <si>
    <t>Kształcenie słuchu</t>
  </si>
  <si>
    <t>Harmonia</t>
  </si>
  <si>
    <t xml:space="preserve">Zespół wokalny </t>
  </si>
  <si>
    <t>Chór</t>
  </si>
  <si>
    <t>Metodyka prowadzenia zespołów</t>
  </si>
  <si>
    <t>Dyrygowanie z czytaniem partytur</t>
  </si>
  <si>
    <t>Metodyka emisji głosu</t>
  </si>
  <si>
    <t>Emisja głosu</t>
  </si>
  <si>
    <t>Fortepian z nauką akompaniamentu i improwizacją</t>
  </si>
  <si>
    <t>1EM24</t>
  </si>
  <si>
    <t>Technologia informacyjna</t>
  </si>
  <si>
    <t>1EM25</t>
  </si>
  <si>
    <t>Wychowanie fizyczne</t>
  </si>
  <si>
    <t>1EM26</t>
  </si>
  <si>
    <t>1EM27</t>
  </si>
  <si>
    <t>Podstawy dydaktyki</t>
  </si>
  <si>
    <t>1EM33</t>
  </si>
  <si>
    <t>1EM35</t>
  </si>
  <si>
    <t>1EM36</t>
  </si>
  <si>
    <t>Projektowanie dydaktyczne</t>
  </si>
  <si>
    <t>1EM38</t>
  </si>
  <si>
    <t>z</t>
  </si>
  <si>
    <t>Dyplom artystyczny - dyrygowanie</t>
  </si>
  <si>
    <t>1EM09</t>
  </si>
  <si>
    <t>Zajęcia muzyczno-ruchowe z rytmiką</t>
  </si>
  <si>
    <t>1EM39</t>
  </si>
  <si>
    <t>wybór</t>
  </si>
  <si>
    <t>1EM42</t>
  </si>
  <si>
    <t>1EM43</t>
  </si>
  <si>
    <t>Język obcy</t>
  </si>
  <si>
    <t>1EM44</t>
  </si>
  <si>
    <t>Współczesna kultura muzyczna</t>
  </si>
  <si>
    <t>1EM45</t>
  </si>
  <si>
    <t>Syntezy i integracja sztuk</t>
  </si>
  <si>
    <t>1EM46</t>
  </si>
  <si>
    <t>1EM47</t>
  </si>
  <si>
    <t>Praktyka w zespole muzycznym</t>
  </si>
  <si>
    <t xml:space="preserve">Instrumentacja  </t>
  </si>
  <si>
    <t>E</t>
  </si>
  <si>
    <t xml:space="preserve">Psychologia </t>
  </si>
  <si>
    <t>1EM15</t>
  </si>
  <si>
    <t>1EM21</t>
  </si>
  <si>
    <t>1EM37</t>
  </si>
  <si>
    <t>Śpiew</t>
  </si>
  <si>
    <t>Instrumenty szkolne</t>
  </si>
  <si>
    <t>Komputerowa edycja nut</t>
  </si>
  <si>
    <t>Zespół instrumentalny</t>
  </si>
  <si>
    <t>Instrument - .............................</t>
  </si>
  <si>
    <t>1EM32</t>
  </si>
  <si>
    <t>1EM40</t>
  </si>
  <si>
    <t>1EM41</t>
  </si>
  <si>
    <t>A1</t>
  </si>
  <si>
    <t>1.</t>
  </si>
  <si>
    <t>2.</t>
  </si>
  <si>
    <t>3.</t>
  </si>
  <si>
    <t>5.</t>
  </si>
  <si>
    <t>6.</t>
  </si>
  <si>
    <t>7.</t>
  </si>
  <si>
    <t>8.</t>
  </si>
  <si>
    <t>9.</t>
  </si>
  <si>
    <t xml:space="preserve">E- egzamin, z- zaliczenie z oceną </t>
  </si>
  <si>
    <t>2+a</t>
  </si>
  <si>
    <t>1+a1/3</t>
  </si>
  <si>
    <t xml:space="preserve">Seminarium licencjackie </t>
  </si>
  <si>
    <t>Rhythmical exercises, sight reading</t>
  </si>
  <si>
    <t>Praktyka w zakresie edukacji muzycznej</t>
  </si>
  <si>
    <t xml:space="preserve">pierwszego stopnia </t>
  </si>
  <si>
    <t>B - blok modułów (przedmiotów) wybieralnych oraz fakultatywnych m.in. specjalnościowych</t>
  </si>
  <si>
    <t>Liczba osób w grupie na zajęciach indywidualnych: 1; 2; 3; 4; +a - dodatkowo akompaniator; +a1/3 - na 1/3 zajęć akompaniator</t>
  </si>
  <si>
    <t>Punkty ECTS sumowane w semestrach / godziny w semestrach</t>
  </si>
  <si>
    <r>
      <t xml:space="preserve">Punkty ECTS w roku/ </t>
    </r>
    <r>
      <rPr>
        <b/>
        <sz val="14"/>
        <rFont val="Arial"/>
        <family val="2"/>
      </rPr>
      <t>godziny w roku</t>
    </r>
  </si>
  <si>
    <t>Czytanie partytur</t>
  </si>
  <si>
    <t>2</t>
  </si>
  <si>
    <t>1EM28</t>
  </si>
  <si>
    <t>1EM29</t>
  </si>
  <si>
    <t>1EM31</t>
  </si>
  <si>
    <t>1EM34</t>
  </si>
  <si>
    <t>Razem A1</t>
  </si>
  <si>
    <t>A2</t>
  </si>
  <si>
    <t>Razem A2 - blok pedagogiczny</t>
  </si>
  <si>
    <r>
      <t>American musical theatre in the second half of 20</t>
    </r>
    <r>
      <rPr>
        <b/>
        <vertAlign val="superscript"/>
        <sz val="13"/>
        <rFont val="Arial"/>
        <family val="2"/>
      </rPr>
      <t>th</t>
    </r>
    <r>
      <rPr>
        <b/>
        <sz val="13"/>
        <rFont val="Arial"/>
        <family val="2"/>
      </rPr>
      <t xml:space="preserve"> century</t>
    </r>
  </si>
  <si>
    <t>1+a</t>
  </si>
  <si>
    <t>2+a1/6</t>
  </si>
  <si>
    <t>1EM48</t>
  </si>
  <si>
    <t>UNIWERSYTET MARII CURIE-SKŁODOWSKIEJ W LUBLINIE</t>
  </si>
  <si>
    <t>Punkty ECTS za działalność n/a*</t>
  </si>
  <si>
    <r>
      <t xml:space="preserve">Program studiów umożliwia wybór modułów zajęć za </t>
    </r>
    <r>
      <rPr>
        <b/>
        <sz val="14"/>
        <rFont val="Arial"/>
        <family val="2"/>
      </rPr>
      <t>54</t>
    </r>
    <r>
      <rPr>
        <sz val="14"/>
        <rFont val="Arial"/>
        <family val="2"/>
      </rPr>
      <t xml:space="preserve"> punkty ECTS, co stanowi 30% ogólnej liczby punktów ECTS</t>
    </r>
  </si>
  <si>
    <t>do których przyporządkowany jest kierunek studiów, przygotowujące studentów do prowadzenia działalności naukowej/artystycznej</t>
  </si>
  <si>
    <t xml:space="preserve">Zatwierdzono na posiedzeniu     </t>
  </si>
  <si>
    <t>Senatu w dniu:</t>
  </si>
  <si>
    <t>B</t>
  </si>
  <si>
    <t>A2 - blok modulów (przedmiotów) pedagogicznych wymagany do kwalifikacji nauczycielskich, obowiązujący wszystkich studentów kierunku</t>
  </si>
  <si>
    <t>Emisja głosu indywidualna</t>
  </si>
  <si>
    <t xml:space="preserve">Metodyka muzyki w kl. IV-VIII </t>
  </si>
  <si>
    <t>Wykład ogólnouniwersytecki</t>
  </si>
  <si>
    <t xml:space="preserve">Metodyka edukacji muzycznej </t>
  </si>
  <si>
    <t>30 września 2020 r.</t>
  </si>
  <si>
    <r>
      <rPr>
        <b/>
        <sz val="14"/>
        <rFont val="Arial"/>
        <family val="2"/>
      </rPr>
      <t>Punkty ECTS za działalność n/a</t>
    </r>
    <r>
      <rPr>
        <sz val="14"/>
        <rFont val="Arial"/>
        <family val="2"/>
      </rPr>
      <t xml:space="preserve"> - punkty ECTS za zajęcia związane z prowadzoną w uczelni działalnością </t>
    </r>
    <r>
      <rPr>
        <b/>
        <sz val="14"/>
        <rFont val="Arial"/>
        <family val="2"/>
      </rPr>
      <t>naukową/artystyczną</t>
    </r>
    <r>
      <rPr>
        <sz val="14"/>
        <rFont val="Arial"/>
        <family val="2"/>
      </rPr>
      <t xml:space="preserve"> w dyscyplinach, </t>
    </r>
  </si>
  <si>
    <r>
      <t xml:space="preserve">lub zapewniające udział w tej działalności - obejmują 107 punktów ECTS, co stanowi </t>
    </r>
    <r>
      <rPr>
        <b/>
        <sz val="14"/>
        <rFont val="Arial"/>
        <family val="2"/>
      </rPr>
      <t>59%</t>
    </r>
    <r>
      <rPr>
        <sz val="14"/>
        <rFont val="Arial"/>
        <family val="2"/>
      </rPr>
      <t xml:space="preserve"> liczby punktów ECTS</t>
    </r>
  </si>
  <si>
    <r>
      <t xml:space="preserve">Plan studiów obowiązujący od roku akademickiego </t>
    </r>
    <r>
      <rPr>
        <b/>
        <sz val="16"/>
        <rFont val="Czcionka tekstu podstawowego"/>
        <family val="0"/>
      </rPr>
      <t>2020/2021</t>
    </r>
  </si>
  <si>
    <t>Załącznik nr 1 do Uchwały Senatu Nr  XXV-1.7/20 z dnia  30 września 2020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</si>
</sst>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1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14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14"/>
      <name val="Arial Narrow"/>
      <family val="2"/>
    </font>
    <font>
      <b/>
      <sz val="24"/>
      <color indexed="8"/>
      <name val="Czcionka tekstu podstawowego"/>
      <family val="0"/>
    </font>
    <font>
      <b/>
      <sz val="14"/>
      <color indexed="8"/>
      <name val="Arial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1"/>
      <name val="Czcionka tekstu podstawowego"/>
      <family val="2"/>
    </font>
    <font>
      <b/>
      <vertAlign val="superscript"/>
      <sz val="13"/>
      <name val="Arial"/>
      <family val="2"/>
    </font>
    <font>
      <sz val="16"/>
      <name val="Czcionka tekstu podstawowego"/>
      <family val="0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 Narrow"/>
      <family val="2"/>
    </font>
    <font>
      <sz val="16"/>
      <color indexed="8"/>
      <name val="Arial"/>
      <family val="2"/>
    </font>
    <font>
      <sz val="16"/>
      <color indexed="8"/>
      <name val="Arial Narrow"/>
      <family val="2"/>
    </font>
    <font>
      <sz val="10"/>
      <name val="Arial"/>
      <family val="2"/>
    </font>
    <font>
      <sz val="14"/>
      <name val="Czcionka tekstu podstawowego"/>
      <family val="2"/>
    </font>
    <font>
      <sz val="14"/>
      <name val="Arial Narrow"/>
      <family val="2"/>
    </font>
    <font>
      <b/>
      <sz val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10"/>
      <name val="Arial"/>
      <family val="2"/>
    </font>
    <font>
      <b/>
      <sz val="14"/>
      <color indexed="10"/>
      <name val="Czcionka tekstu podstawowego"/>
      <family val="0"/>
    </font>
    <font>
      <sz val="12"/>
      <name val="Czcionka tekstu podstawowego"/>
      <family val="2"/>
    </font>
    <font>
      <b/>
      <sz val="12"/>
      <name val="Czcionka tekstu podstawowego"/>
      <family val="0"/>
    </font>
    <font>
      <b/>
      <sz val="16"/>
      <name val="Czcionka tekstu podstawowego"/>
      <family val="2"/>
    </font>
    <font>
      <b/>
      <sz val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rgb="FFFF0000"/>
      <name val="Arial"/>
      <family val="2"/>
    </font>
    <font>
      <b/>
      <sz val="14"/>
      <color rgb="FFFF0000"/>
      <name val="Czcionka tekstu podstawowego"/>
      <family val="0"/>
    </font>
    <font>
      <b/>
      <sz val="8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5999634265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28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47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0" borderId="16" xfId="0" applyFont="1" applyFill="1" applyBorder="1" applyAlignment="1">
      <alignment horizontal="center" vertical="center" wrapText="1"/>
    </xf>
    <xf numFmtId="0" fontId="18" fillId="30" borderId="17" xfId="0" applyFont="1" applyFill="1" applyBorder="1" applyAlignment="1">
      <alignment horizontal="center" vertical="center" wrapText="1"/>
    </xf>
    <xf numFmtId="0" fontId="18" fillId="30" borderId="18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8" borderId="15" xfId="0" applyFont="1" applyFill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center" vertical="center" wrapText="1"/>
    </xf>
    <xf numFmtId="0" fontId="18" fillId="38" borderId="17" xfId="0" applyFont="1" applyFill="1" applyBorder="1" applyAlignment="1">
      <alignment horizontal="center" vertical="center" wrapText="1"/>
    </xf>
    <xf numFmtId="1" fontId="18" fillId="35" borderId="20" xfId="0" applyNumberFormat="1" applyFont="1" applyFill="1" applyBorder="1" applyAlignment="1">
      <alignment horizontal="center" vertical="center" wrapText="1"/>
    </xf>
    <xf numFmtId="0" fontId="18" fillId="38" borderId="21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9" borderId="15" xfId="0" applyFont="1" applyFill="1" applyBorder="1" applyAlignment="1">
      <alignment horizontal="center" vertical="center" wrapText="1"/>
    </xf>
    <xf numFmtId="0" fontId="18" fillId="39" borderId="21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horizontal="center" vertical="center" wrapText="1"/>
    </xf>
    <xf numFmtId="1" fontId="25" fillId="35" borderId="14" xfId="0" applyNumberFormat="1" applyFont="1" applyFill="1" applyBorder="1" applyAlignment="1">
      <alignment horizontal="center" vertical="center" wrapText="1"/>
    </xf>
    <xf numFmtId="0" fontId="25" fillId="32" borderId="17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right" vertical="center" wrapText="1"/>
    </xf>
    <xf numFmtId="0" fontId="18" fillId="35" borderId="19" xfId="0" applyFont="1" applyFill="1" applyBorder="1" applyAlignment="1">
      <alignment horizontal="right" vertical="center" wrapText="1"/>
    </xf>
    <xf numFmtId="0" fontId="18" fillId="36" borderId="22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right" vertical="center" wrapText="1"/>
    </xf>
    <xf numFmtId="0" fontId="25" fillId="32" borderId="15" xfId="0" applyFont="1" applyFill="1" applyBorder="1" applyAlignment="1">
      <alignment horizontal="left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left" vertical="center" wrapText="1"/>
    </xf>
    <xf numFmtId="0" fontId="30" fillId="35" borderId="26" xfId="0" applyFont="1" applyFill="1" applyBorder="1" applyAlignment="1">
      <alignment horizontal="center" vertical="center" wrapText="1"/>
    </xf>
    <xf numFmtId="0" fontId="30" fillId="32" borderId="26" xfId="0" applyFont="1" applyFill="1" applyBorder="1" applyAlignment="1">
      <alignment horizontal="center" vertical="center" wrapText="1"/>
    </xf>
    <xf numFmtId="0" fontId="30" fillId="32" borderId="25" xfId="0" applyFont="1" applyFill="1" applyBorder="1" applyAlignment="1">
      <alignment horizontal="center" vertical="center" wrapText="1"/>
    </xf>
    <xf numFmtId="0" fontId="30" fillId="32" borderId="13" xfId="0" applyFont="1" applyFill="1" applyBorder="1" applyAlignment="1">
      <alignment horizontal="center" vertical="center" wrapText="1"/>
    </xf>
    <xf numFmtId="0" fontId="30" fillId="32" borderId="27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30" fillId="35" borderId="27" xfId="0" applyFont="1" applyFill="1" applyBorder="1" applyAlignment="1">
      <alignment horizontal="center" vertical="center" wrapText="1"/>
    </xf>
    <xf numFmtId="0" fontId="30" fillId="6" borderId="28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/>
    </xf>
    <xf numFmtId="0" fontId="30" fillId="0" borderId="2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6" borderId="31" xfId="0" applyFont="1" applyFill="1" applyBorder="1" applyAlignment="1">
      <alignment horizontal="center" vertical="center" wrapText="1"/>
    </xf>
    <xf numFmtId="0" fontId="30" fillId="6" borderId="30" xfId="0" applyFont="1" applyFill="1" applyBorder="1" applyAlignment="1">
      <alignment horizontal="center" vertical="center" wrapText="1"/>
    </xf>
    <xf numFmtId="0" fontId="30" fillId="36" borderId="25" xfId="0" applyFont="1" applyFill="1" applyBorder="1" applyAlignment="1">
      <alignment horizontal="center" vertical="center" wrapText="1"/>
    </xf>
    <xf numFmtId="0" fontId="30" fillId="6" borderId="29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36" borderId="3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35" borderId="33" xfId="0" applyFont="1" applyFill="1" applyBorder="1" applyAlignment="1">
      <alignment horizontal="center" vertical="center" wrapText="1"/>
    </xf>
    <xf numFmtId="0" fontId="30" fillId="32" borderId="34" xfId="0" applyFont="1" applyFill="1" applyBorder="1" applyAlignment="1">
      <alignment horizontal="center" vertical="center" wrapText="1"/>
    </xf>
    <xf numFmtId="0" fontId="30" fillId="32" borderId="35" xfId="0" applyFont="1" applyFill="1" applyBorder="1" applyAlignment="1">
      <alignment horizontal="center" vertical="center" wrapText="1"/>
    </xf>
    <xf numFmtId="0" fontId="30" fillId="32" borderId="36" xfId="0" applyFont="1" applyFill="1" applyBorder="1" applyAlignment="1">
      <alignment horizontal="center" vertical="center" wrapText="1"/>
    </xf>
    <xf numFmtId="0" fontId="30" fillId="32" borderId="3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left" vertical="center" wrapText="1"/>
    </xf>
    <xf numFmtId="0" fontId="30" fillId="6" borderId="32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 wrapText="1"/>
    </xf>
    <xf numFmtId="0" fontId="30" fillId="36" borderId="36" xfId="0" applyFont="1" applyFill="1" applyBorder="1" applyAlignment="1">
      <alignment horizontal="center" vertical="center" wrapText="1"/>
    </xf>
    <xf numFmtId="49" fontId="29" fillId="40" borderId="32" xfId="0" applyNumberFormat="1" applyFont="1" applyFill="1" applyBorder="1" applyAlignment="1">
      <alignment horizontal="center" vertical="center"/>
    </xf>
    <xf numFmtId="0" fontId="30" fillId="40" borderId="38" xfId="0" applyFont="1" applyFill="1" applyBorder="1" applyAlignment="1">
      <alignment horizontal="left" vertical="center" wrapText="1"/>
    </xf>
    <xf numFmtId="0" fontId="30" fillId="40" borderId="29" xfId="0" applyFont="1" applyFill="1" applyBorder="1" applyAlignment="1">
      <alignment horizontal="left" vertical="center" wrapText="1"/>
    </xf>
    <xf numFmtId="0" fontId="30" fillId="40" borderId="32" xfId="0" applyFont="1" applyFill="1" applyBorder="1" applyAlignment="1">
      <alignment horizontal="center" vertical="center" wrapText="1"/>
    </xf>
    <xf numFmtId="0" fontId="30" fillId="40" borderId="36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35" borderId="38" xfId="0" applyFont="1" applyFill="1" applyBorder="1" applyAlignment="1">
      <alignment horizontal="center" vertical="center" wrapText="1"/>
    </xf>
    <xf numFmtId="49" fontId="29" fillId="0" borderId="32" xfId="0" applyNumberFormat="1" applyFont="1" applyBorder="1" applyAlignment="1">
      <alignment horizontal="center" vertical="center"/>
    </xf>
    <xf numFmtId="0" fontId="88" fillId="0" borderId="32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6" borderId="36" xfId="0" applyFont="1" applyFill="1" applyBorder="1" applyAlignment="1">
      <alignment horizontal="center" vertical="center" wrapText="1"/>
    </xf>
    <xf numFmtId="0" fontId="30" fillId="40" borderId="32" xfId="0" applyFont="1" applyFill="1" applyBorder="1" applyAlignment="1">
      <alignment horizontal="left" vertical="center" wrapText="1"/>
    </xf>
    <xf numFmtId="0" fontId="30" fillId="40" borderId="25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0" fontId="30" fillId="0" borderId="41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30" fillId="32" borderId="43" xfId="0" applyFont="1" applyFill="1" applyBorder="1" applyAlignment="1">
      <alignment horizontal="center" vertical="center" wrapText="1"/>
    </xf>
    <xf numFmtId="0" fontId="30" fillId="32" borderId="44" xfId="0" applyFont="1" applyFill="1" applyBorder="1" applyAlignment="1">
      <alignment horizontal="center" vertical="center" wrapText="1"/>
    </xf>
    <xf numFmtId="0" fontId="30" fillId="32" borderId="45" xfId="0" applyFont="1" applyFill="1" applyBorder="1" applyAlignment="1">
      <alignment horizontal="center" vertical="center" wrapText="1"/>
    </xf>
    <xf numFmtId="0" fontId="30" fillId="32" borderId="46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36" borderId="45" xfId="0" applyFont="1" applyFill="1" applyBorder="1" applyAlignment="1">
      <alignment horizontal="center" vertical="center" wrapText="1"/>
    </xf>
    <xf numFmtId="0" fontId="30" fillId="35" borderId="46" xfId="0" applyFont="1" applyFill="1" applyBorder="1" applyAlignment="1">
      <alignment horizontal="center" vertical="center" wrapText="1"/>
    </xf>
    <xf numFmtId="0" fontId="30" fillId="6" borderId="42" xfId="0" applyFont="1" applyFill="1" applyBorder="1" applyAlignment="1">
      <alignment horizontal="center" vertical="center" wrapText="1"/>
    </xf>
    <xf numFmtId="0" fontId="30" fillId="6" borderId="45" xfId="0" applyFont="1" applyFill="1" applyBorder="1" applyAlignment="1">
      <alignment horizontal="center" vertical="center" wrapText="1"/>
    </xf>
    <xf numFmtId="0" fontId="30" fillId="35" borderId="4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6" borderId="48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0" fontId="30" fillId="35" borderId="49" xfId="0" applyFon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36" borderId="37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36" borderId="47" xfId="0" applyFont="1" applyFill="1" applyBorder="1" applyAlignment="1">
      <alignment horizontal="center" vertical="center" wrapText="1"/>
    </xf>
    <xf numFmtId="0" fontId="30" fillId="35" borderId="50" xfId="0" applyFont="1" applyFill="1" applyBorder="1" applyAlignment="1">
      <alignment horizontal="center" vertical="center" wrapText="1"/>
    </xf>
    <xf numFmtId="0" fontId="30" fillId="35" borderId="39" xfId="0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36" borderId="24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 textRotation="90" wrapText="1"/>
    </xf>
    <xf numFmtId="0" fontId="14" fillId="35" borderId="20" xfId="0" applyFont="1" applyFill="1" applyBorder="1" applyAlignment="1">
      <alignment horizontal="center" vertical="center" textRotation="90" wrapText="1"/>
    </xf>
    <xf numFmtId="0" fontId="14" fillId="35" borderId="19" xfId="0" applyFont="1" applyFill="1" applyBorder="1" applyAlignment="1">
      <alignment horizontal="center" vertical="center" textRotation="90" wrapText="1"/>
    </xf>
    <xf numFmtId="0" fontId="14" fillId="35" borderId="18" xfId="0" applyFont="1" applyFill="1" applyBorder="1" applyAlignment="1">
      <alignment horizontal="center" vertical="center" textRotation="90" wrapText="1"/>
    </xf>
    <xf numFmtId="49" fontId="26" fillId="0" borderId="0" xfId="0" applyNumberFormat="1" applyFont="1" applyAlignment="1">
      <alignment horizontal="center" vertical="center" wrapText="1"/>
    </xf>
    <xf numFmtId="49" fontId="26" fillId="0" borderId="51" xfId="0" applyNumberFormat="1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49" fontId="29" fillId="40" borderId="28" xfId="0" applyNumberFormat="1" applyFont="1" applyFill="1" applyBorder="1" applyAlignment="1">
      <alignment horizontal="center" vertical="center"/>
    </xf>
    <xf numFmtId="0" fontId="30" fillId="40" borderId="13" xfId="0" applyFont="1" applyFill="1" applyBorder="1" applyAlignment="1">
      <alignment horizontal="left" vertical="center" wrapText="1"/>
    </xf>
    <xf numFmtId="0" fontId="30" fillId="40" borderId="29" xfId="0" applyFont="1" applyFill="1" applyBorder="1" applyAlignment="1">
      <alignment horizontal="center" vertical="center" wrapText="1"/>
    </xf>
    <xf numFmtId="0" fontId="30" fillId="40" borderId="30" xfId="0" applyFont="1" applyFill="1" applyBorder="1" applyAlignment="1">
      <alignment horizontal="center" vertical="center" wrapText="1"/>
    </xf>
    <xf numFmtId="0" fontId="30" fillId="40" borderId="13" xfId="0" applyFont="1" applyFill="1" applyBorder="1" applyAlignment="1">
      <alignment horizontal="center" vertical="center" wrapText="1"/>
    </xf>
    <xf numFmtId="0" fontId="30" fillId="40" borderId="31" xfId="0" applyFont="1" applyFill="1" applyBorder="1" applyAlignment="1">
      <alignment horizontal="center" vertical="center" wrapText="1"/>
    </xf>
    <xf numFmtId="0" fontId="30" fillId="40" borderId="28" xfId="0" applyFont="1" applyFill="1" applyBorder="1" applyAlignment="1">
      <alignment horizontal="center" vertical="center" wrapText="1"/>
    </xf>
    <xf numFmtId="49" fontId="29" fillId="6" borderId="28" xfId="0" applyNumberFormat="1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center" vertical="center" wrapText="1"/>
    </xf>
    <xf numFmtId="49" fontId="29" fillId="30" borderId="28" xfId="0" applyNumberFormat="1" applyFont="1" applyFill="1" applyBorder="1" applyAlignment="1">
      <alignment horizontal="center" vertical="center"/>
    </xf>
    <xf numFmtId="0" fontId="30" fillId="30" borderId="13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vertical="center" wrapText="1"/>
    </xf>
    <xf numFmtId="0" fontId="30" fillId="30" borderId="28" xfId="0" applyFont="1" applyFill="1" applyBorder="1" applyAlignment="1">
      <alignment vertical="center" wrapText="1"/>
    </xf>
    <xf numFmtId="0" fontId="30" fillId="30" borderId="30" xfId="0" applyFont="1" applyFill="1" applyBorder="1" applyAlignment="1">
      <alignment horizontal="center" vertical="center" wrapText="1"/>
    </xf>
    <xf numFmtId="49" fontId="29" fillId="30" borderId="35" xfId="0" applyNumberFormat="1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vertical="center" wrapText="1"/>
    </xf>
    <xf numFmtId="0" fontId="30" fillId="30" borderId="40" xfId="0" applyFont="1" applyFill="1" applyBorder="1" applyAlignment="1">
      <alignment vertical="center" wrapText="1"/>
    </xf>
    <xf numFmtId="0" fontId="30" fillId="30" borderId="13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left" vertical="center"/>
    </xf>
    <xf numFmtId="49" fontId="29" fillId="0" borderId="44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8" borderId="22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0" fillId="36" borderId="36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6" fillId="33" borderId="5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36" borderId="53" xfId="0" applyFont="1" applyFill="1" applyBorder="1" applyAlignment="1">
      <alignment horizontal="center" vertical="center" wrapText="1"/>
    </xf>
    <xf numFmtId="0" fontId="30" fillId="35" borderId="54" xfId="0" applyFont="1" applyFill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36" borderId="36" xfId="0" applyFont="1" applyFill="1" applyBorder="1" applyAlignment="1">
      <alignment horizontal="center" vertical="center" wrapText="1"/>
    </xf>
    <xf numFmtId="0" fontId="30" fillId="36" borderId="47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 wrapText="1"/>
    </xf>
    <xf numFmtId="0" fontId="30" fillId="40" borderId="36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49" fontId="29" fillId="0" borderId="55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30" fillId="6" borderId="0" xfId="0" applyFont="1" applyFill="1" applyAlignment="1">
      <alignment vertical="top" wrapText="1"/>
    </xf>
    <xf numFmtId="49" fontId="32" fillId="41" borderId="56" xfId="0" applyNumberFormat="1" applyFont="1" applyFill="1" applyBorder="1" applyAlignment="1">
      <alignment horizontal="center" vertical="center" wrapText="1"/>
    </xf>
    <xf numFmtId="49" fontId="33" fillId="0" borderId="57" xfId="0" applyNumberFormat="1" applyFont="1" applyBorder="1" applyAlignment="1">
      <alignment horizontal="center" vertical="center" wrapText="1"/>
    </xf>
    <xf numFmtId="49" fontId="33" fillId="0" borderId="58" xfId="0" applyNumberFormat="1" applyFont="1" applyBorder="1" applyAlignment="1">
      <alignment horizontal="center" vertical="center" wrapText="1"/>
    </xf>
    <xf numFmtId="49" fontId="33" fillId="0" borderId="59" xfId="0" applyNumberFormat="1" applyFont="1" applyBorder="1" applyAlignment="1">
      <alignment horizontal="center" vertical="center" wrapText="1"/>
    </xf>
    <xf numFmtId="49" fontId="33" fillId="40" borderId="58" xfId="0" applyNumberFormat="1" applyFont="1" applyFill="1" applyBorder="1" applyAlignment="1">
      <alignment horizontal="center" vertical="center" wrapText="1"/>
    </xf>
    <xf numFmtId="49" fontId="33" fillId="40" borderId="57" xfId="0" applyNumberFormat="1" applyFont="1" applyFill="1" applyBorder="1" applyAlignment="1">
      <alignment horizontal="center" vertical="center" wrapText="1"/>
    </xf>
    <xf numFmtId="49" fontId="33" fillId="0" borderId="43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49" fontId="33" fillId="0" borderId="60" xfId="0" applyNumberFormat="1" applyFont="1" applyBorder="1" applyAlignment="1">
      <alignment horizontal="center" vertical="center" wrapText="1"/>
    </xf>
    <xf numFmtId="49" fontId="32" fillId="0" borderId="59" xfId="0" applyNumberFormat="1" applyFont="1" applyBorder="1" applyAlignment="1">
      <alignment horizontal="center" vertical="center" wrapText="1"/>
    </xf>
    <xf numFmtId="49" fontId="32" fillId="0" borderId="61" xfId="0" applyNumberFormat="1" applyFont="1" applyBorder="1" applyAlignment="1">
      <alignment horizontal="center" vertical="center" wrapText="1"/>
    </xf>
    <xf numFmtId="49" fontId="32" fillId="40" borderId="58" xfId="0" applyNumberFormat="1" applyFont="1" applyFill="1" applyBorder="1" applyAlignment="1">
      <alignment horizontal="center" vertical="center" wrapText="1"/>
    </xf>
    <xf numFmtId="49" fontId="32" fillId="0" borderId="58" xfId="0" applyNumberFormat="1" applyFont="1" applyBorder="1" applyAlignment="1">
      <alignment horizontal="center" vertical="center" wrapText="1"/>
    </xf>
    <xf numFmtId="49" fontId="32" fillId="0" borderId="43" xfId="0" applyNumberFormat="1" applyFont="1" applyBorder="1" applyAlignment="1">
      <alignment horizontal="center" vertical="center" wrapText="1"/>
    </xf>
    <xf numFmtId="49" fontId="32" fillId="0" borderId="62" xfId="0" applyNumberFormat="1" applyFont="1" applyBorder="1" applyAlignment="1">
      <alignment horizontal="center" vertical="center" wrapText="1"/>
    </xf>
    <xf numFmtId="0" fontId="30" fillId="32" borderId="63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30" borderId="64" xfId="0" applyFont="1" applyFill="1" applyBorder="1" applyAlignment="1">
      <alignment horizontal="center" vertical="center" wrapText="1"/>
    </xf>
    <xf numFmtId="0" fontId="30" fillId="36" borderId="36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32" borderId="14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65" xfId="0" applyNumberFormat="1" applyFont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9" fontId="89" fillId="0" borderId="0" xfId="0" applyNumberFormat="1" applyFont="1" applyAlignment="1">
      <alignment horizontal="center" vertical="center" wrapText="1"/>
    </xf>
    <xf numFmtId="1" fontId="25" fillId="32" borderId="21" xfId="0" applyNumberFormat="1" applyFont="1" applyFill="1" applyBorder="1" applyAlignment="1">
      <alignment horizontal="center" vertical="center" wrapText="1"/>
    </xf>
    <xf numFmtId="0" fontId="30" fillId="37" borderId="29" xfId="0" applyFont="1" applyFill="1" applyBorder="1" applyAlignment="1">
      <alignment horizontal="center" vertical="center" wrapText="1"/>
    </xf>
    <xf numFmtId="0" fontId="30" fillId="37" borderId="27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 wrapText="1"/>
    </xf>
    <xf numFmtId="0" fontId="88" fillId="37" borderId="29" xfId="0" applyFont="1" applyFill="1" applyBorder="1" applyAlignment="1">
      <alignment horizontal="center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88" fillId="35" borderId="27" xfId="0" applyFont="1" applyFill="1" applyBorder="1" applyAlignment="1">
      <alignment horizontal="center" vertical="center" wrapText="1"/>
    </xf>
    <xf numFmtId="0" fontId="88" fillId="36" borderId="25" xfId="0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36" borderId="30" xfId="0" applyFont="1" applyFill="1" applyBorder="1" applyAlignment="1">
      <alignment horizontal="center" vertical="center" wrapText="1"/>
    </xf>
    <xf numFmtId="0" fontId="88" fillId="0" borderId="66" xfId="0" applyFont="1" applyBorder="1" applyAlignment="1">
      <alignment horizontal="center" vertical="center" wrapText="1"/>
    </xf>
    <xf numFmtId="0" fontId="88" fillId="36" borderId="66" xfId="0" applyFont="1" applyFill="1" applyBorder="1" applyAlignment="1">
      <alignment horizontal="center" vertical="center" wrapText="1"/>
    </xf>
    <xf numFmtId="0" fontId="88" fillId="35" borderId="67" xfId="0" applyFont="1" applyFill="1" applyBorder="1" applyAlignment="1">
      <alignment horizontal="center" vertical="center" wrapText="1"/>
    </xf>
    <xf numFmtId="0" fontId="88" fillId="0" borderId="68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left" vertical="center" wrapText="1"/>
    </xf>
    <xf numFmtId="0" fontId="30" fillId="0" borderId="69" xfId="0" applyFont="1" applyBorder="1" applyAlignment="1">
      <alignment horizontal="left" vertical="center" wrapText="1"/>
    </xf>
    <xf numFmtId="0" fontId="37" fillId="32" borderId="61" xfId="0" applyNumberFormat="1" applyFont="1" applyFill="1" applyBorder="1" applyAlignment="1">
      <alignment horizontal="center" vertical="center" wrapText="1"/>
    </xf>
    <xf numFmtId="49" fontId="30" fillId="32" borderId="70" xfId="0" applyNumberFormat="1" applyFont="1" applyFill="1" applyBorder="1" applyAlignment="1">
      <alignment horizontal="center" vertical="center" wrapText="1"/>
    </xf>
    <xf numFmtId="0" fontId="37" fillId="32" borderId="69" xfId="0" applyNumberFormat="1" applyFont="1" applyFill="1" applyBorder="1" applyAlignment="1">
      <alignment horizontal="center" vertical="center" wrapText="1"/>
    </xf>
    <xf numFmtId="49" fontId="30" fillId="32" borderId="25" xfId="0" applyNumberFormat="1" applyFont="1" applyFill="1" applyBorder="1" applyAlignment="1">
      <alignment horizontal="center" vertical="center" wrapText="1"/>
    </xf>
    <xf numFmtId="49" fontId="30" fillId="32" borderId="13" xfId="0" applyNumberFormat="1" applyFont="1" applyFill="1" applyBorder="1" applyAlignment="1">
      <alignment horizontal="center" vertical="center" wrapText="1"/>
    </xf>
    <xf numFmtId="49" fontId="30" fillId="32" borderId="27" xfId="0" applyNumberFormat="1" applyFont="1" applyFill="1" applyBorder="1" applyAlignment="1">
      <alignment horizontal="center" vertical="center" wrapText="1"/>
    </xf>
    <xf numFmtId="0" fontId="30" fillId="36" borderId="36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vertical="center" wrapText="1"/>
    </xf>
    <xf numFmtId="0" fontId="30" fillId="36" borderId="36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18" fillId="4" borderId="71" xfId="0" applyFont="1" applyFill="1" applyBorder="1" applyAlignment="1">
      <alignment horizontal="center" vertical="center" wrapText="1"/>
    </xf>
    <xf numFmtId="0" fontId="18" fillId="4" borderId="72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0" fillId="35" borderId="33" xfId="0" applyFont="1" applyFill="1" applyBorder="1" applyAlignment="1">
      <alignment horizontal="center" vertical="center" wrapText="1"/>
    </xf>
    <xf numFmtId="0" fontId="30" fillId="35" borderId="49" xfId="0" applyFont="1" applyFill="1" applyBorder="1" applyAlignment="1">
      <alignment horizontal="center" vertical="center" wrapText="1"/>
    </xf>
    <xf numFmtId="0" fontId="30" fillId="32" borderId="36" xfId="0" applyFont="1" applyFill="1" applyBorder="1" applyAlignment="1">
      <alignment horizontal="center" vertical="center" wrapText="1"/>
    </xf>
    <xf numFmtId="0" fontId="30" fillId="32" borderId="47" xfId="0" applyFont="1" applyFill="1" applyBorder="1" applyAlignment="1">
      <alignment horizontal="center" vertical="center" wrapText="1"/>
    </xf>
    <xf numFmtId="0" fontId="30" fillId="36" borderId="36" xfId="0" applyFont="1" applyFill="1" applyBorder="1" applyAlignment="1">
      <alignment horizontal="center" vertical="center" wrapText="1"/>
    </xf>
    <xf numFmtId="0" fontId="30" fillId="36" borderId="47" xfId="0" applyFont="1" applyFill="1" applyBorder="1" applyAlignment="1">
      <alignment horizontal="center" vertical="center" wrapText="1"/>
    </xf>
    <xf numFmtId="0" fontId="30" fillId="37" borderId="33" xfId="0" applyFont="1" applyFill="1" applyBorder="1" applyAlignment="1">
      <alignment horizontal="center" vertical="center" wrapText="1"/>
    </xf>
    <xf numFmtId="0" fontId="30" fillId="37" borderId="49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49" fontId="29" fillId="0" borderId="74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49" fontId="29" fillId="0" borderId="35" xfId="0" applyNumberFormat="1" applyFont="1" applyBorder="1" applyAlignment="1">
      <alignment horizontal="center" vertical="center"/>
    </xf>
    <xf numFmtId="0" fontId="30" fillId="32" borderId="35" xfId="0" applyFont="1" applyFill="1" applyBorder="1" applyAlignment="1">
      <alignment horizontal="center" vertical="center" wrapText="1"/>
    </xf>
    <xf numFmtId="0" fontId="30" fillId="32" borderId="40" xfId="0" applyFont="1" applyFill="1" applyBorder="1" applyAlignment="1">
      <alignment horizontal="center" vertical="center" wrapText="1"/>
    </xf>
    <xf numFmtId="0" fontId="18" fillId="30" borderId="1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30" fillId="40" borderId="36" xfId="0" applyFont="1" applyFill="1" applyBorder="1" applyAlignment="1">
      <alignment horizontal="center" vertical="center" wrapText="1"/>
    </xf>
    <xf numFmtId="0" fontId="30" fillId="40" borderId="47" xfId="0" applyFont="1" applyFill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30" fillId="30" borderId="36" xfId="0" applyFont="1" applyFill="1" applyBorder="1" applyAlignment="1">
      <alignment horizontal="center" vertical="center" wrapText="1"/>
    </xf>
    <xf numFmtId="0" fontId="30" fillId="30" borderId="47" xfId="0" applyFont="1" applyFill="1" applyBorder="1" applyAlignment="1">
      <alignment horizontal="center" vertical="center" wrapText="1"/>
    </xf>
    <xf numFmtId="0" fontId="30" fillId="32" borderId="57" xfId="0" applyFont="1" applyFill="1" applyBorder="1" applyAlignment="1">
      <alignment horizontal="center" vertical="center" wrapText="1"/>
    </xf>
    <xf numFmtId="0" fontId="30" fillId="32" borderId="60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 wrapText="1"/>
    </xf>
    <xf numFmtId="49" fontId="28" fillId="40" borderId="56" xfId="0" applyNumberFormat="1" applyFont="1" applyFill="1" applyBorder="1" applyAlignment="1">
      <alignment horizontal="center" vertical="center" wrapText="1"/>
    </xf>
    <xf numFmtId="49" fontId="28" fillId="40" borderId="59" xfId="0" applyNumberFormat="1" applyFont="1" applyFill="1" applyBorder="1" applyAlignment="1">
      <alignment horizontal="center" vertical="center" wrapText="1"/>
    </xf>
    <xf numFmtId="49" fontId="28" fillId="40" borderId="62" xfId="0" applyNumberFormat="1" applyFont="1" applyFill="1" applyBorder="1" applyAlignment="1">
      <alignment horizontal="center" vertical="center" wrapText="1"/>
    </xf>
    <xf numFmtId="0" fontId="14" fillId="32" borderId="64" xfId="0" applyFont="1" applyFill="1" applyBorder="1" applyAlignment="1">
      <alignment horizontal="center" vertical="center" wrapText="1"/>
    </xf>
    <xf numFmtId="0" fontId="14" fillId="32" borderId="51" xfId="0" applyFont="1" applyFill="1" applyBorder="1" applyAlignment="1">
      <alignment horizontal="center" vertical="center" wrapText="1"/>
    </xf>
    <xf numFmtId="0" fontId="14" fillId="32" borderId="7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8" fillId="32" borderId="76" xfId="0" applyFont="1" applyFill="1" applyBorder="1" applyAlignment="1">
      <alignment horizontal="center" vertical="center" wrapText="1"/>
    </xf>
    <xf numFmtId="0" fontId="18" fillId="32" borderId="77" xfId="0" applyFont="1" applyFill="1" applyBorder="1" applyAlignment="1">
      <alignment horizontal="center" vertical="center" wrapText="1"/>
    </xf>
    <xf numFmtId="0" fontId="18" fillId="32" borderId="53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right" vertical="center" wrapText="1"/>
    </xf>
    <xf numFmtId="0" fontId="18" fillId="35" borderId="20" xfId="0" applyFont="1" applyFill="1" applyBorder="1" applyAlignment="1">
      <alignment/>
    </xf>
    <xf numFmtId="0" fontId="18" fillId="32" borderId="17" xfId="0" applyFont="1" applyFill="1" applyBorder="1" applyAlignment="1">
      <alignment horizontal="center" vertical="center" wrapText="1"/>
    </xf>
    <xf numFmtId="0" fontId="25" fillId="32" borderId="16" xfId="0" applyFont="1" applyFill="1" applyBorder="1" applyAlignment="1">
      <alignment horizontal="left" vertical="center" wrapText="1"/>
    </xf>
    <xf numFmtId="0" fontId="25" fillId="32" borderId="14" xfId="0" applyFont="1" applyFill="1" applyBorder="1" applyAlignment="1">
      <alignment horizontal="left" vertical="center" wrapText="1"/>
    </xf>
    <xf numFmtId="0" fontId="18" fillId="39" borderId="16" xfId="0" applyFont="1" applyFill="1" applyBorder="1" applyAlignment="1">
      <alignment horizontal="center" vertical="center" wrapText="1"/>
    </xf>
    <xf numFmtId="0" fontId="18" fillId="39" borderId="14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37" fillId="6" borderId="36" xfId="0" applyFont="1" applyFill="1" applyBorder="1" applyAlignment="1">
      <alignment horizontal="center" vertical="center" wrapText="1"/>
    </xf>
    <xf numFmtId="0" fontId="37" fillId="6" borderId="47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right" vertical="center" wrapText="1"/>
    </xf>
    <xf numFmtId="0" fontId="25" fillId="35" borderId="21" xfId="0" applyFont="1" applyFill="1" applyBorder="1" applyAlignment="1">
      <alignment horizontal="right" vertical="center" wrapText="1"/>
    </xf>
    <xf numFmtId="0" fontId="30" fillId="32" borderId="33" xfId="0" applyFont="1" applyFill="1" applyBorder="1" applyAlignment="1">
      <alignment horizontal="center" vertical="center" wrapText="1"/>
    </xf>
    <xf numFmtId="0" fontId="30" fillId="32" borderId="4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 wrapText="1"/>
    </xf>
    <xf numFmtId="49" fontId="40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49" fontId="22" fillId="0" borderId="65" xfId="0" applyNumberFormat="1" applyFont="1" applyBorder="1" applyAlignment="1">
      <alignment horizontal="left" vertical="center" wrapText="1"/>
    </xf>
    <xf numFmtId="0" fontId="17" fillId="32" borderId="51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left" vertical="center" wrapText="1"/>
    </xf>
    <xf numFmtId="0" fontId="30" fillId="0" borderId="77" xfId="0" applyFont="1" applyFill="1" applyBorder="1" applyAlignment="1">
      <alignment horizontal="left" vertical="center" wrapText="1"/>
    </xf>
    <xf numFmtId="0" fontId="18" fillId="30" borderId="78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53" xfId="0" applyFont="1" applyFill="1" applyBorder="1" applyAlignment="1">
      <alignment horizontal="center" vertical="center" wrapText="1"/>
    </xf>
    <xf numFmtId="0" fontId="18" fillId="32" borderId="7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8" fillId="32" borderId="44" xfId="0" applyFont="1" applyFill="1" applyBorder="1" applyAlignment="1">
      <alignment horizontal="center" vertical="center" wrapText="1"/>
    </xf>
    <xf numFmtId="0" fontId="14" fillId="37" borderId="73" xfId="0" applyFont="1" applyFill="1" applyBorder="1" applyAlignment="1">
      <alignment horizontal="center" vertical="center" textRotation="90" wrapText="1"/>
    </xf>
    <xf numFmtId="0" fontId="14" fillId="37" borderId="26" xfId="0" applyFont="1" applyFill="1" applyBorder="1" applyAlignment="1">
      <alignment horizontal="center" vertical="center" textRotation="90" wrapText="1"/>
    </xf>
    <xf numFmtId="0" fontId="14" fillId="37" borderId="79" xfId="0" applyFont="1" applyFill="1" applyBorder="1" applyAlignment="1">
      <alignment horizontal="center" vertical="center" textRotation="90" wrapText="1"/>
    </xf>
    <xf numFmtId="0" fontId="1" fillId="32" borderId="70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30" fillId="40" borderId="30" xfId="0" applyFont="1" applyFill="1" applyBorder="1" applyAlignment="1">
      <alignment horizontal="left" vertical="center" wrapText="1"/>
    </xf>
    <xf numFmtId="0" fontId="30" fillId="40" borderId="25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right" vertical="center" wrapText="1"/>
    </xf>
    <xf numFmtId="0" fontId="30" fillId="0" borderId="38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37" xfId="0" applyFont="1" applyFill="1" applyBorder="1" applyAlignment="1">
      <alignment horizontal="left" vertical="center"/>
    </xf>
    <xf numFmtId="49" fontId="22" fillId="0" borderId="65" xfId="0" applyNumberFormat="1" applyFont="1" applyBorder="1" applyAlignment="1">
      <alignment horizontal="right" vertical="center" wrapText="1"/>
    </xf>
    <xf numFmtId="49" fontId="29" fillId="0" borderId="35" xfId="0" applyNumberFormat="1" applyFont="1" applyFill="1" applyBorder="1" applyAlignment="1">
      <alignment horizontal="center" vertical="center"/>
    </xf>
    <xf numFmtId="49" fontId="29" fillId="0" borderId="40" xfId="0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14" fillId="42" borderId="80" xfId="0" applyFont="1" applyFill="1" applyBorder="1" applyAlignment="1">
      <alignment horizontal="center" vertical="center" textRotation="90" wrapText="1" readingOrder="1"/>
    </xf>
    <xf numFmtId="0" fontId="14" fillId="42" borderId="52" xfId="0" applyFont="1" applyFill="1" applyBorder="1" applyAlignment="1">
      <alignment horizontal="center" vertical="center" textRotation="90" wrapText="1" readingOrder="1"/>
    </xf>
    <xf numFmtId="0" fontId="14" fillId="42" borderId="81" xfId="0" applyFont="1" applyFill="1" applyBorder="1" applyAlignment="1">
      <alignment horizontal="center" vertical="center" textRotation="90" wrapText="1" readingOrder="1"/>
    </xf>
    <xf numFmtId="0" fontId="3" fillId="0" borderId="0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4" fillId="32" borderId="56" xfId="0" applyFont="1" applyFill="1" applyBorder="1" applyAlignment="1">
      <alignment horizontal="center" vertical="center" textRotation="90" wrapText="1"/>
    </xf>
    <xf numFmtId="0" fontId="15" fillId="32" borderId="62" xfId="0" applyFont="1" applyFill="1" applyBorder="1" applyAlignment="1">
      <alignment horizontal="center" vertical="center" textRotation="90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7" fillId="40" borderId="36" xfId="0" applyFont="1" applyFill="1" applyBorder="1" applyAlignment="1">
      <alignment horizontal="center" vertical="center" wrapText="1"/>
    </xf>
    <xf numFmtId="0" fontId="37" fillId="40" borderId="47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right" wrapText="1"/>
    </xf>
    <xf numFmtId="0" fontId="42" fillId="0" borderId="0" xfId="0" applyFont="1" applyAlignment="1">
      <alignment vertical="center" wrapText="1"/>
    </xf>
    <xf numFmtId="0" fontId="37" fillId="30" borderId="36" xfId="0" applyFont="1" applyFill="1" applyBorder="1" applyAlignment="1">
      <alignment horizontal="center" vertical="center" wrapText="1"/>
    </xf>
    <xf numFmtId="0" fontId="37" fillId="30" borderId="4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9" fontId="68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49" fontId="69" fillId="0" borderId="0" xfId="0" applyNumberFormat="1" applyFont="1" applyAlignment="1">
      <alignment horizontal="left" vertical="center" wrapText="1"/>
    </xf>
    <xf numFmtId="49" fontId="70" fillId="0" borderId="0" xfId="0" applyNumberFormat="1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30" fillId="37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33" borderId="30" xfId="0" applyFont="1" applyFill="1" applyBorder="1" applyAlignment="1">
      <alignment horizontal="left" vertical="center" wrapText="1"/>
    </xf>
    <xf numFmtId="0" fontId="30" fillId="33" borderId="25" xfId="0" applyFont="1" applyFill="1" applyBorder="1" applyAlignment="1">
      <alignment horizontal="left" vertical="center" wrapText="1"/>
    </xf>
    <xf numFmtId="0" fontId="37" fillId="32" borderId="59" xfId="0" applyNumberFormat="1" applyFont="1" applyFill="1" applyBorder="1" applyAlignment="1">
      <alignment horizontal="center" vertical="center" wrapText="1"/>
    </xf>
    <xf numFmtId="0" fontId="30" fillId="32" borderId="83" xfId="0" applyFont="1" applyFill="1" applyBorder="1" applyAlignment="1">
      <alignment horizontal="center" vertical="center" wrapText="1"/>
    </xf>
    <xf numFmtId="0" fontId="42" fillId="32" borderId="23" xfId="0" applyNumberFormat="1" applyFont="1" applyFill="1" applyBorder="1" applyAlignment="1">
      <alignment horizontal="center" vertical="center" wrapText="1"/>
    </xf>
    <xf numFmtId="0" fontId="30" fillId="32" borderId="84" xfId="0" applyFont="1" applyFill="1" applyBorder="1" applyAlignment="1">
      <alignment horizontal="center" vertical="center" wrapText="1"/>
    </xf>
    <xf numFmtId="0" fontId="30" fillId="32" borderId="85" xfId="0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36" borderId="85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7" fillId="32" borderId="58" xfId="0" applyNumberFormat="1" applyFont="1" applyFill="1" applyBorder="1" applyAlignment="1">
      <alignment horizontal="center" vertical="center" wrapText="1"/>
    </xf>
    <xf numFmtId="49" fontId="30" fillId="32" borderId="44" xfId="0" applyNumberFormat="1" applyFont="1" applyFill="1" applyBorder="1" applyAlignment="1">
      <alignment horizontal="center" vertical="center" wrapText="1"/>
    </xf>
    <xf numFmtId="0" fontId="42" fillId="32" borderId="42" xfId="0" applyNumberFormat="1" applyFont="1" applyFill="1" applyBorder="1" applyAlignment="1">
      <alignment horizontal="center" vertical="center" wrapText="1"/>
    </xf>
    <xf numFmtId="0" fontId="18" fillId="37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4562"/>
  <sheetViews>
    <sheetView tabSelected="1" zoomScale="60" zoomScaleNormal="60" zoomScaleSheetLayoutView="68" zoomScalePageLayoutView="0" workbookViewId="0" topLeftCell="A1">
      <pane xSplit="6" ySplit="14" topLeftCell="G3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71" sqref="C71:AV73"/>
    </sheetView>
  </sheetViews>
  <sheetFormatPr defaultColWidth="9" defaultRowHeight="14.25"/>
  <cols>
    <col min="1" max="1" width="1.69921875" style="2" customWidth="1"/>
    <col min="2" max="2" width="4.8984375" style="8" customWidth="1"/>
    <col min="3" max="3" width="7.59765625" style="59" customWidth="1"/>
    <col min="4" max="4" width="37.59765625" style="11" customWidth="1"/>
    <col min="5" max="5" width="7.5" style="11" customWidth="1"/>
    <col min="6" max="6" width="6.8984375" style="198" customWidth="1"/>
    <col min="7" max="7" width="6.09765625" style="8" customWidth="1"/>
    <col min="8" max="8" width="8.59765625" style="8" customWidth="1"/>
    <col min="9" max="9" width="4.8984375" style="8" customWidth="1"/>
    <col min="10" max="10" width="5" style="8" customWidth="1"/>
    <col min="11" max="11" width="5.69921875" style="8" customWidth="1"/>
    <col min="12" max="12" width="6.8984375" style="8" customWidth="1"/>
    <col min="13" max="13" width="4.09765625" style="8" customWidth="1"/>
    <col min="14" max="14" width="5.19921875" style="8" customWidth="1"/>
    <col min="15" max="15" width="4.19921875" style="8" customWidth="1"/>
    <col min="16" max="16" width="4.3984375" style="8" customWidth="1"/>
    <col min="17" max="17" width="5.19921875" style="8" customWidth="1"/>
    <col min="18" max="19" width="3.5" style="8" customWidth="1"/>
    <col min="20" max="20" width="4.5" style="8" customWidth="1"/>
    <col min="21" max="21" width="4.8984375" style="8" customWidth="1"/>
    <col min="22" max="22" width="4.5" style="8" customWidth="1"/>
    <col min="23" max="23" width="4.3984375" style="8" customWidth="1"/>
    <col min="24" max="24" width="5" style="8" customWidth="1"/>
    <col min="25" max="27" width="3.59765625" style="8" customWidth="1"/>
    <col min="28" max="28" width="5.09765625" style="8" customWidth="1"/>
    <col min="29" max="29" width="5.8984375" style="8" customWidth="1"/>
    <col min="30" max="30" width="4.19921875" style="8" customWidth="1"/>
    <col min="31" max="31" width="5" style="8" customWidth="1"/>
    <col min="32" max="34" width="3.69921875" style="8" customWidth="1"/>
    <col min="35" max="35" width="4.8984375" style="8" customWidth="1"/>
    <col min="36" max="36" width="5.09765625" style="8" customWidth="1"/>
    <col min="37" max="37" width="3.59765625" style="8" customWidth="1"/>
    <col min="38" max="38" width="5" style="8" customWidth="1"/>
    <col min="39" max="39" width="4" style="8" customWidth="1"/>
    <col min="40" max="40" width="3.8984375" style="8" customWidth="1"/>
    <col min="41" max="41" width="4" style="8" customWidth="1"/>
    <col min="42" max="42" width="3.69921875" style="8" customWidth="1"/>
    <col min="43" max="43" width="3.8984375" style="8" customWidth="1"/>
    <col min="44" max="44" width="4.19921875" style="8" customWidth="1"/>
    <col min="45" max="45" width="5.19921875" style="8" customWidth="1"/>
    <col min="46" max="46" width="4" style="8" customWidth="1"/>
    <col min="47" max="47" width="3.09765625" style="8" customWidth="1"/>
    <col min="48" max="48" width="4" style="8" customWidth="1"/>
    <col min="49" max="49" width="3.59765625" style="8" customWidth="1"/>
    <col min="50" max="50" width="4" style="8" customWidth="1"/>
    <col min="51" max="51" width="4.19921875" style="8" customWidth="1"/>
    <col min="52" max="52" width="4" style="8" customWidth="1"/>
    <col min="53" max="53" width="3.69921875" style="8" customWidth="1"/>
    <col min="54" max="54" width="4" style="8" customWidth="1"/>
    <col min="55" max="55" width="3.8984375" style="8" customWidth="1"/>
    <col min="56" max="56" width="7.19921875" style="159" customWidth="1"/>
    <col min="57" max="57" width="1.8984375" style="8" customWidth="1"/>
    <col min="58" max="16384" width="9" style="2" customWidth="1"/>
  </cols>
  <sheetData>
    <row r="1" ht="16.5"/>
    <row r="2" spans="2:55" ht="21" customHeight="1">
      <c r="B2" s="264"/>
      <c r="C2" s="440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</row>
    <row r="3" spans="2:57" ht="23.25" customHeight="1">
      <c r="B3" s="442" t="s">
        <v>148</v>
      </c>
      <c r="C3" s="442"/>
      <c r="D3" s="442"/>
      <c r="E3" s="442"/>
      <c r="F3" s="442"/>
      <c r="G3" s="442"/>
      <c r="H3" s="442"/>
      <c r="I3" s="442"/>
      <c r="J3" s="442"/>
      <c r="K3" s="44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449" t="s">
        <v>164</v>
      </c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2"/>
      <c r="BE3" s="2"/>
    </row>
    <row r="4" spans="2:57" ht="7.5" customHeight="1">
      <c r="B4" s="443"/>
      <c r="C4" s="443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5"/>
      <c r="AA4" s="445"/>
      <c r="AB4" s="446"/>
      <c r="AC4" s="446"/>
      <c r="AD4" s="446"/>
      <c r="AE4" s="446"/>
      <c r="AF4" s="446"/>
      <c r="AG4" s="446"/>
      <c r="AH4" s="446"/>
      <c r="AI4" s="446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2"/>
      <c r="AV4" s="262"/>
      <c r="AW4" s="262"/>
      <c r="AX4" s="262"/>
      <c r="AY4" s="262"/>
      <c r="AZ4" s="262"/>
      <c r="BA4" s="262"/>
      <c r="BB4" s="262"/>
      <c r="BC4" s="262"/>
      <c r="BD4" s="2"/>
      <c r="BE4" s="2"/>
    </row>
    <row r="5" spans="2:57" ht="22.5" customHeight="1">
      <c r="B5" s="447" t="s">
        <v>163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5"/>
      <c r="AA5" s="445"/>
      <c r="AB5" s="446"/>
      <c r="AC5" s="446"/>
      <c r="AD5" s="446"/>
      <c r="AE5" s="446"/>
      <c r="AF5" s="446"/>
      <c r="AG5" s="446"/>
      <c r="AH5" s="446"/>
      <c r="AI5" s="446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2"/>
      <c r="AV5" s="262"/>
      <c r="AW5" s="262"/>
      <c r="AX5" s="262"/>
      <c r="AY5" s="262"/>
      <c r="AZ5" s="262"/>
      <c r="BA5" s="262"/>
      <c r="BB5" s="262"/>
      <c r="BC5" s="262"/>
      <c r="BD5" s="2"/>
      <c r="BE5" s="2"/>
    </row>
    <row r="6" spans="4:55" ht="16.5">
      <c r="D6" s="14"/>
      <c r="E6" s="14"/>
      <c r="F6" s="18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</row>
    <row r="7" spans="2:55" ht="31.5">
      <c r="B7" s="5"/>
      <c r="C7" s="60"/>
      <c r="D7" s="424" t="s">
        <v>11</v>
      </c>
      <c r="E7" s="424"/>
      <c r="F7" s="424"/>
      <c r="G7" s="377" t="s">
        <v>23</v>
      </c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2:55" ht="26.25" customHeight="1">
      <c r="B8" s="9"/>
      <c r="C8" s="62"/>
      <c r="D8" s="399" t="s">
        <v>12</v>
      </c>
      <c r="E8" s="399"/>
      <c r="F8" s="399"/>
      <c r="G8" s="378" t="s">
        <v>130</v>
      </c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242"/>
      <c r="W8" s="242"/>
      <c r="X8" s="242"/>
      <c r="Y8" s="242"/>
      <c r="Z8" s="242"/>
      <c r="AA8" s="242"/>
      <c r="AB8" s="242"/>
      <c r="AC8" s="27"/>
      <c r="AD8" s="27"/>
      <c r="AE8" s="27"/>
      <c r="AF8" s="27"/>
      <c r="AG8" s="27"/>
      <c r="AH8" s="27"/>
      <c r="AI8" s="27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2:55" ht="24.75" customHeight="1">
      <c r="B9" s="5"/>
      <c r="C9" s="60"/>
      <c r="D9" s="399" t="s">
        <v>13</v>
      </c>
      <c r="E9" s="399"/>
      <c r="F9" s="399"/>
      <c r="G9" s="379" t="s">
        <v>20</v>
      </c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242"/>
      <c r="W9" s="242"/>
      <c r="X9" s="242"/>
      <c r="Y9" s="242"/>
      <c r="Z9" s="242"/>
      <c r="AA9" s="242"/>
      <c r="AB9" s="242"/>
      <c r="AC9" s="27"/>
      <c r="AD9" s="27"/>
      <c r="AE9" s="27"/>
      <c r="AF9" s="27"/>
      <c r="AG9" s="27"/>
      <c r="AH9" s="27"/>
      <c r="AI9" s="27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2:55" ht="21" hidden="1" thickBot="1">
      <c r="B10" s="5"/>
      <c r="C10" s="60"/>
      <c r="D10" s="404" t="s">
        <v>14</v>
      </c>
      <c r="E10" s="404"/>
      <c r="F10" s="404"/>
      <c r="G10" s="380" t="s">
        <v>21</v>
      </c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29"/>
      <c r="AD10" s="29"/>
      <c r="AE10" s="29"/>
      <c r="AF10" s="29"/>
      <c r="AG10" s="29"/>
      <c r="AH10" s="29"/>
      <c r="AI10" s="29"/>
      <c r="AJ10" s="1"/>
      <c r="AK10" s="1"/>
      <c r="AL10" s="1"/>
      <c r="AM10" s="1"/>
      <c r="AN10" s="1"/>
      <c r="AO10" s="1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</row>
    <row r="11" spans="2:55" ht="28.5" customHeight="1" thickBot="1">
      <c r="B11" s="5"/>
      <c r="C11" s="60"/>
      <c r="D11" s="419" t="s">
        <v>14</v>
      </c>
      <c r="E11" s="419"/>
      <c r="F11" s="419"/>
      <c r="G11" s="420" t="s">
        <v>21</v>
      </c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243"/>
      <c r="W11" s="243"/>
      <c r="X11" s="243"/>
      <c r="Y11" s="243"/>
      <c r="Z11" s="243"/>
      <c r="AA11" s="243"/>
      <c r="AB11" s="243"/>
      <c r="AC11" s="29"/>
      <c r="AD11" s="29"/>
      <c r="AE11" s="29"/>
      <c r="AF11" s="29"/>
      <c r="AG11" s="29"/>
      <c r="AH11" s="29"/>
      <c r="AI11" s="29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2:56" ht="17.25" customHeight="1" thickBot="1">
      <c r="B12" s="394" t="s">
        <v>25</v>
      </c>
      <c r="C12" s="388" t="s">
        <v>24</v>
      </c>
      <c r="D12" s="350" t="s">
        <v>18</v>
      </c>
      <c r="E12" s="351"/>
      <c r="F12" s="409" t="s">
        <v>149</v>
      </c>
      <c r="G12" s="391" t="s">
        <v>1</v>
      </c>
      <c r="H12" s="381" t="s">
        <v>19</v>
      </c>
      <c r="I12" s="381"/>
      <c r="J12" s="381"/>
      <c r="K12" s="381"/>
      <c r="L12" s="381"/>
      <c r="M12" s="381"/>
      <c r="N12" s="347" t="s">
        <v>2</v>
      </c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9"/>
      <c r="AB12" s="347" t="s">
        <v>3</v>
      </c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9"/>
      <c r="AP12" s="347" t="s">
        <v>4</v>
      </c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9"/>
      <c r="BD12" s="341" t="s">
        <v>54</v>
      </c>
    </row>
    <row r="13" spans="2:56" ht="16.5" thickBot="1">
      <c r="B13" s="395"/>
      <c r="C13" s="389"/>
      <c r="D13" s="352"/>
      <c r="E13" s="353"/>
      <c r="F13" s="410"/>
      <c r="G13" s="392"/>
      <c r="H13" s="414" t="s">
        <v>5</v>
      </c>
      <c r="I13" s="416" t="s">
        <v>22</v>
      </c>
      <c r="J13" s="417"/>
      <c r="K13" s="417"/>
      <c r="L13" s="417"/>
      <c r="M13" s="418"/>
      <c r="N13" s="344">
        <v>1</v>
      </c>
      <c r="O13" s="345"/>
      <c r="P13" s="345"/>
      <c r="Q13" s="345"/>
      <c r="R13" s="345"/>
      <c r="S13" s="345"/>
      <c r="T13" s="346"/>
      <c r="U13" s="344">
        <v>2</v>
      </c>
      <c r="V13" s="345"/>
      <c r="W13" s="345"/>
      <c r="X13" s="345"/>
      <c r="Y13" s="345"/>
      <c r="Z13" s="345"/>
      <c r="AA13" s="346"/>
      <c r="AB13" s="385">
        <v>3</v>
      </c>
      <c r="AC13" s="386"/>
      <c r="AD13" s="386"/>
      <c r="AE13" s="386"/>
      <c r="AF13" s="387"/>
      <c r="AG13" s="17"/>
      <c r="AH13" s="17"/>
      <c r="AI13" s="347">
        <v>4</v>
      </c>
      <c r="AJ13" s="348"/>
      <c r="AK13" s="348"/>
      <c r="AL13" s="348"/>
      <c r="AM13" s="348"/>
      <c r="AN13" s="348"/>
      <c r="AO13" s="349"/>
      <c r="AP13" s="347">
        <v>5</v>
      </c>
      <c r="AQ13" s="348"/>
      <c r="AR13" s="348"/>
      <c r="AS13" s="348"/>
      <c r="AT13" s="348"/>
      <c r="AU13" s="348"/>
      <c r="AV13" s="349"/>
      <c r="AW13" s="347">
        <v>6</v>
      </c>
      <c r="AX13" s="348"/>
      <c r="AY13" s="348"/>
      <c r="AZ13" s="348"/>
      <c r="BA13" s="348"/>
      <c r="BB13" s="348"/>
      <c r="BC13" s="349"/>
      <c r="BD13" s="342"/>
    </row>
    <row r="14" spans="2:56" ht="90" customHeight="1" thickBot="1">
      <c r="B14" s="396"/>
      <c r="C14" s="390"/>
      <c r="D14" s="354"/>
      <c r="E14" s="355"/>
      <c r="F14" s="411"/>
      <c r="G14" s="393"/>
      <c r="H14" s="415"/>
      <c r="I14" s="18" t="s">
        <v>6</v>
      </c>
      <c r="J14" s="19" t="s">
        <v>7</v>
      </c>
      <c r="K14" s="19" t="s">
        <v>8</v>
      </c>
      <c r="L14" s="19" t="s">
        <v>9</v>
      </c>
      <c r="M14" s="19" t="s">
        <v>10</v>
      </c>
      <c r="N14" s="151" t="s">
        <v>6</v>
      </c>
      <c r="O14" s="152" t="s">
        <v>7</v>
      </c>
      <c r="P14" s="153" t="s">
        <v>8</v>
      </c>
      <c r="Q14" s="153" t="s">
        <v>9</v>
      </c>
      <c r="R14" s="154" t="s">
        <v>10</v>
      </c>
      <c r="S14" s="155" t="s">
        <v>0</v>
      </c>
      <c r="T14" s="156" t="s">
        <v>1</v>
      </c>
      <c r="U14" s="151" t="s">
        <v>6</v>
      </c>
      <c r="V14" s="152" t="s">
        <v>7</v>
      </c>
      <c r="W14" s="153" t="s">
        <v>8</v>
      </c>
      <c r="X14" s="153" t="s">
        <v>9</v>
      </c>
      <c r="Y14" s="154" t="s">
        <v>10</v>
      </c>
      <c r="Z14" s="155" t="s">
        <v>0</v>
      </c>
      <c r="AA14" s="157" t="s">
        <v>1</v>
      </c>
      <c r="AB14" s="151" t="s">
        <v>6</v>
      </c>
      <c r="AC14" s="152" t="s">
        <v>7</v>
      </c>
      <c r="AD14" s="153" t="s">
        <v>8</v>
      </c>
      <c r="AE14" s="153" t="s">
        <v>9</v>
      </c>
      <c r="AF14" s="154" t="s">
        <v>10</v>
      </c>
      <c r="AG14" s="155" t="s">
        <v>0</v>
      </c>
      <c r="AH14" s="157" t="s">
        <v>1</v>
      </c>
      <c r="AI14" s="151" t="s">
        <v>6</v>
      </c>
      <c r="AJ14" s="153" t="s">
        <v>7</v>
      </c>
      <c r="AK14" s="153" t="s">
        <v>8</v>
      </c>
      <c r="AL14" s="153" t="s">
        <v>9</v>
      </c>
      <c r="AM14" s="153" t="s">
        <v>10</v>
      </c>
      <c r="AN14" s="155" t="s">
        <v>0</v>
      </c>
      <c r="AO14" s="157" t="s">
        <v>1</v>
      </c>
      <c r="AP14" s="151" t="s">
        <v>6</v>
      </c>
      <c r="AQ14" s="153" t="s">
        <v>7</v>
      </c>
      <c r="AR14" s="153" t="s">
        <v>8</v>
      </c>
      <c r="AS14" s="153" t="s">
        <v>9</v>
      </c>
      <c r="AT14" s="153" t="s">
        <v>10</v>
      </c>
      <c r="AU14" s="155" t="s">
        <v>0</v>
      </c>
      <c r="AV14" s="158" t="s">
        <v>1</v>
      </c>
      <c r="AW14" s="151" t="s">
        <v>6</v>
      </c>
      <c r="AX14" s="153" t="s">
        <v>7</v>
      </c>
      <c r="AY14" s="153" t="s">
        <v>8</v>
      </c>
      <c r="AZ14" s="153" t="s">
        <v>9</v>
      </c>
      <c r="BA14" s="153" t="s">
        <v>10</v>
      </c>
      <c r="BB14" s="155" t="s">
        <v>0</v>
      </c>
      <c r="BC14" s="157" t="s">
        <v>1</v>
      </c>
      <c r="BD14" s="343"/>
    </row>
    <row r="15" spans="2:56" ht="34.5" customHeight="1">
      <c r="B15" s="302" t="s">
        <v>52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4"/>
      <c r="BD15" s="219"/>
    </row>
    <row r="16" spans="2:56" ht="15.75" customHeight="1">
      <c r="B16" s="333" t="s">
        <v>115</v>
      </c>
      <c r="C16" s="63" t="s">
        <v>26</v>
      </c>
      <c r="D16" s="64" t="s">
        <v>59</v>
      </c>
      <c r="E16" s="65"/>
      <c r="F16" s="185">
        <f>G16</f>
        <v>5</v>
      </c>
      <c r="G16" s="66">
        <f>SUM(T16,AA16,AH16,AO16,AV16,BC16)</f>
        <v>5</v>
      </c>
      <c r="H16" s="67">
        <f>SUM(I16:M16)</f>
        <v>60</v>
      </c>
      <c r="I16" s="68">
        <f aca="true" t="shared" si="0" ref="I16:M17">SUM(N16,U16,AB16,AI16,AP16,AW16)</f>
        <v>60</v>
      </c>
      <c r="J16" s="69">
        <f t="shared" si="0"/>
        <v>0</v>
      </c>
      <c r="K16" s="69">
        <f t="shared" si="0"/>
        <v>0</v>
      </c>
      <c r="L16" s="69">
        <f t="shared" si="0"/>
        <v>0</v>
      </c>
      <c r="M16" s="70">
        <f t="shared" si="0"/>
        <v>0</v>
      </c>
      <c r="N16" s="71">
        <v>15</v>
      </c>
      <c r="O16" s="72"/>
      <c r="P16" s="72"/>
      <c r="Q16" s="72"/>
      <c r="R16" s="72"/>
      <c r="S16" s="73" t="s">
        <v>85</v>
      </c>
      <c r="T16" s="74">
        <v>1</v>
      </c>
      <c r="U16" s="71">
        <v>15</v>
      </c>
      <c r="V16" s="72"/>
      <c r="W16" s="72"/>
      <c r="X16" s="72"/>
      <c r="Y16" s="72"/>
      <c r="Z16" s="73" t="s">
        <v>85</v>
      </c>
      <c r="AA16" s="74">
        <v>1</v>
      </c>
      <c r="AB16" s="75">
        <v>15</v>
      </c>
      <c r="AC16" s="72"/>
      <c r="AD16" s="72"/>
      <c r="AE16" s="72"/>
      <c r="AF16" s="72"/>
      <c r="AG16" s="73" t="s">
        <v>85</v>
      </c>
      <c r="AH16" s="74">
        <v>1</v>
      </c>
      <c r="AI16" s="75">
        <v>15</v>
      </c>
      <c r="AJ16" s="72"/>
      <c r="AK16" s="72"/>
      <c r="AL16" s="72"/>
      <c r="AM16" s="72"/>
      <c r="AN16" s="73" t="s">
        <v>102</v>
      </c>
      <c r="AO16" s="74">
        <v>2</v>
      </c>
      <c r="AP16" s="76"/>
      <c r="AQ16" s="77"/>
      <c r="AR16" s="77"/>
      <c r="AS16" s="77"/>
      <c r="AT16" s="77"/>
      <c r="AU16" s="73"/>
      <c r="AV16" s="74"/>
      <c r="AW16" s="78"/>
      <c r="AX16" s="77"/>
      <c r="AY16" s="77"/>
      <c r="AZ16" s="77"/>
      <c r="BA16" s="77"/>
      <c r="BB16" s="73"/>
      <c r="BC16" s="74"/>
      <c r="BD16" s="220"/>
    </row>
    <row r="17" spans="2:56" ht="15.75" customHeight="1">
      <c r="B17" s="333"/>
      <c r="C17" s="79" t="s">
        <v>27</v>
      </c>
      <c r="D17" s="64" t="s">
        <v>33</v>
      </c>
      <c r="E17" s="80"/>
      <c r="F17" s="186">
        <f>G17</f>
        <v>4</v>
      </c>
      <c r="G17" s="66">
        <f>SUM(T17,AA17,AH17,AO17,AV17,BC17)</f>
        <v>4</v>
      </c>
      <c r="H17" s="67">
        <f>SUM(I17:M17)</f>
        <v>60</v>
      </c>
      <c r="I17" s="68">
        <f t="shared" si="0"/>
        <v>0</v>
      </c>
      <c r="J17" s="69">
        <f t="shared" si="0"/>
        <v>0</v>
      </c>
      <c r="K17" s="69">
        <f t="shared" si="0"/>
        <v>0</v>
      </c>
      <c r="L17" s="69">
        <f t="shared" si="0"/>
        <v>60</v>
      </c>
      <c r="M17" s="70">
        <f t="shared" si="0"/>
        <v>0</v>
      </c>
      <c r="N17" s="71"/>
      <c r="O17" s="72"/>
      <c r="P17" s="72"/>
      <c r="Q17" s="72">
        <v>15</v>
      </c>
      <c r="R17" s="72"/>
      <c r="S17" s="73" t="s">
        <v>85</v>
      </c>
      <c r="T17" s="74">
        <v>1</v>
      </c>
      <c r="U17" s="71"/>
      <c r="V17" s="72"/>
      <c r="W17" s="72"/>
      <c r="X17" s="72">
        <v>15</v>
      </c>
      <c r="Y17" s="72"/>
      <c r="Z17" s="73" t="s">
        <v>85</v>
      </c>
      <c r="AA17" s="74">
        <v>1</v>
      </c>
      <c r="AB17" s="85"/>
      <c r="AC17" s="72"/>
      <c r="AD17" s="72"/>
      <c r="AE17" s="72">
        <v>15</v>
      </c>
      <c r="AF17" s="72"/>
      <c r="AG17" s="73" t="s">
        <v>85</v>
      </c>
      <c r="AH17" s="74">
        <v>1</v>
      </c>
      <c r="AI17" s="75"/>
      <c r="AJ17" s="72"/>
      <c r="AK17" s="72"/>
      <c r="AL17" s="72">
        <v>15</v>
      </c>
      <c r="AM17" s="72"/>
      <c r="AN17" s="73" t="s">
        <v>85</v>
      </c>
      <c r="AO17" s="74">
        <v>1</v>
      </c>
      <c r="AP17" s="76"/>
      <c r="AQ17" s="77"/>
      <c r="AR17" s="77"/>
      <c r="AS17" s="77"/>
      <c r="AT17" s="77"/>
      <c r="AU17" s="73"/>
      <c r="AV17" s="74"/>
      <c r="AW17" s="78"/>
      <c r="AX17" s="77"/>
      <c r="AY17" s="77"/>
      <c r="AZ17" s="77"/>
      <c r="BA17" s="77"/>
      <c r="BB17" s="73"/>
      <c r="BC17" s="74"/>
      <c r="BD17" s="220"/>
    </row>
    <row r="18" spans="2:56" ht="15.75" customHeight="1">
      <c r="B18" s="333"/>
      <c r="C18" s="79" t="s">
        <v>28</v>
      </c>
      <c r="D18" s="81" t="s">
        <v>64</v>
      </c>
      <c r="E18" s="80"/>
      <c r="F18" s="186">
        <f>G18</f>
        <v>6</v>
      </c>
      <c r="G18" s="66">
        <f>SUM(T18,AA18,AH18,AO18,AV18,BC18)</f>
        <v>6</v>
      </c>
      <c r="H18" s="67">
        <f>SUM(I18:M18)</f>
        <v>90</v>
      </c>
      <c r="I18" s="68">
        <f>SUM(N18,U18,AB18,AI18,AP18,AW18)</f>
        <v>0</v>
      </c>
      <c r="J18" s="69">
        <f aca="true" t="shared" si="1" ref="J18:M20">SUM(O18,V18,AC18,AJ18,AQ18,AX18)</f>
        <v>0</v>
      </c>
      <c r="K18" s="69">
        <f t="shared" si="1"/>
        <v>0</v>
      </c>
      <c r="L18" s="69">
        <f t="shared" si="1"/>
        <v>90</v>
      </c>
      <c r="M18" s="70">
        <f t="shared" si="1"/>
        <v>0</v>
      </c>
      <c r="N18" s="71"/>
      <c r="O18" s="72"/>
      <c r="P18" s="72"/>
      <c r="Q18" s="72">
        <v>30</v>
      </c>
      <c r="R18" s="72"/>
      <c r="S18" s="73" t="s">
        <v>85</v>
      </c>
      <c r="T18" s="74">
        <v>2</v>
      </c>
      <c r="U18" s="82"/>
      <c r="V18" s="83"/>
      <c r="W18" s="83"/>
      <c r="X18" s="83">
        <v>30</v>
      </c>
      <c r="Y18" s="72"/>
      <c r="Z18" s="84" t="s">
        <v>85</v>
      </c>
      <c r="AA18" s="66">
        <v>2</v>
      </c>
      <c r="AB18" s="85"/>
      <c r="AC18" s="83"/>
      <c r="AD18" s="83"/>
      <c r="AE18" s="83">
        <v>30</v>
      </c>
      <c r="AF18" s="72"/>
      <c r="AG18" s="73" t="s">
        <v>102</v>
      </c>
      <c r="AH18" s="271">
        <v>2</v>
      </c>
      <c r="AI18" s="86"/>
      <c r="AJ18" s="87"/>
      <c r="AK18" s="87"/>
      <c r="AL18" s="87"/>
      <c r="AM18" s="77"/>
      <c r="AN18" s="84"/>
      <c r="AO18" s="66"/>
      <c r="AP18" s="88"/>
      <c r="AQ18" s="87"/>
      <c r="AR18" s="87"/>
      <c r="AS18" s="87"/>
      <c r="AT18" s="77"/>
      <c r="AU18" s="73"/>
      <c r="AV18" s="271"/>
      <c r="AW18" s="86"/>
      <c r="AX18" s="87"/>
      <c r="AY18" s="87"/>
      <c r="AZ18" s="87"/>
      <c r="BA18" s="87"/>
      <c r="BB18" s="89"/>
      <c r="BC18" s="74"/>
      <c r="BD18" s="221"/>
    </row>
    <row r="19" spans="2:56" ht="15.75" customHeight="1">
      <c r="B19" s="333"/>
      <c r="C19" s="79" t="s">
        <v>29</v>
      </c>
      <c r="D19" s="81" t="s">
        <v>65</v>
      </c>
      <c r="E19" s="90"/>
      <c r="F19" s="187"/>
      <c r="G19" s="91">
        <f>SUM(T19,AA19,AH19,AO19,AV19,BC19)</f>
        <v>4</v>
      </c>
      <c r="H19" s="92">
        <f>SUM(I19:M19)</f>
        <v>60</v>
      </c>
      <c r="I19" s="93">
        <f>SUM(N19,U19,AB19,AI19,AP19,AW19)</f>
        <v>0</v>
      </c>
      <c r="J19" s="94">
        <f t="shared" si="1"/>
        <v>0</v>
      </c>
      <c r="K19" s="94">
        <f t="shared" si="1"/>
        <v>0</v>
      </c>
      <c r="L19" s="94">
        <f t="shared" si="1"/>
        <v>60</v>
      </c>
      <c r="M19" s="95">
        <f t="shared" si="1"/>
        <v>0</v>
      </c>
      <c r="N19" s="71"/>
      <c r="O19" s="72"/>
      <c r="P19" s="72"/>
      <c r="Q19" s="72">
        <v>15</v>
      </c>
      <c r="R19" s="72"/>
      <c r="S19" s="73" t="s">
        <v>85</v>
      </c>
      <c r="T19" s="74">
        <v>1</v>
      </c>
      <c r="U19" s="71"/>
      <c r="V19" s="72"/>
      <c r="W19" s="72"/>
      <c r="X19" s="72">
        <v>15</v>
      </c>
      <c r="Y19" s="72"/>
      <c r="Z19" s="73" t="s">
        <v>85</v>
      </c>
      <c r="AA19" s="74">
        <v>1</v>
      </c>
      <c r="AB19" s="75"/>
      <c r="AC19" s="72"/>
      <c r="AD19" s="72"/>
      <c r="AE19" s="72">
        <v>15</v>
      </c>
      <c r="AF19" s="72"/>
      <c r="AG19" s="73" t="s">
        <v>85</v>
      </c>
      <c r="AH19" s="272">
        <v>1</v>
      </c>
      <c r="AI19" s="75"/>
      <c r="AJ19" s="72"/>
      <c r="AK19" s="72"/>
      <c r="AL19" s="72">
        <v>15</v>
      </c>
      <c r="AM19" s="72"/>
      <c r="AN19" s="73" t="s">
        <v>102</v>
      </c>
      <c r="AO19" s="74">
        <v>1</v>
      </c>
      <c r="AP19" s="76"/>
      <c r="AQ19" s="77"/>
      <c r="AR19" s="77"/>
      <c r="AS19" s="77"/>
      <c r="AT19" s="77"/>
      <c r="AU19" s="73"/>
      <c r="AV19" s="272"/>
      <c r="AW19" s="78"/>
      <c r="AX19" s="77"/>
      <c r="AY19" s="77"/>
      <c r="AZ19" s="77"/>
      <c r="BA19" s="77"/>
      <c r="BB19" s="73"/>
      <c r="BC19" s="74"/>
      <c r="BD19" s="221"/>
    </row>
    <row r="20" spans="1:56" ht="15.75" customHeight="1">
      <c r="A20" s="20"/>
      <c r="B20" s="333"/>
      <c r="C20" s="79" t="s">
        <v>30</v>
      </c>
      <c r="D20" s="407" t="s">
        <v>88</v>
      </c>
      <c r="E20" s="408"/>
      <c r="F20" s="25"/>
      <c r="G20" s="66">
        <f>SUM(T20,AA20,AH20,AO20,AV20,BC20)</f>
        <v>4</v>
      </c>
      <c r="H20" s="67">
        <f>SUM(I20:M20)</f>
        <v>60</v>
      </c>
      <c r="I20" s="68">
        <f>SUM(N20,U20,AB20,AI20,AP20,AW20)</f>
        <v>0</v>
      </c>
      <c r="J20" s="69">
        <f t="shared" si="1"/>
        <v>0</v>
      </c>
      <c r="K20" s="69">
        <f t="shared" si="1"/>
        <v>0</v>
      </c>
      <c r="L20" s="69">
        <f t="shared" si="1"/>
        <v>60</v>
      </c>
      <c r="M20" s="70">
        <f t="shared" si="1"/>
        <v>0</v>
      </c>
      <c r="N20" s="78"/>
      <c r="O20" s="77"/>
      <c r="P20" s="77"/>
      <c r="Q20" s="77"/>
      <c r="R20" s="77"/>
      <c r="S20" s="73"/>
      <c r="T20" s="74"/>
      <c r="U20" s="86"/>
      <c r="V20" s="87"/>
      <c r="W20" s="87"/>
      <c r="X20" s="87"/>
      <c r="Y20" s="77"/>
      <c r="Z20" s="73"/>
      <c r="AA20" s="91"/>
      <c r="AB20" s="88"/>
      <c r="AC20" s="87"/>
      <c r="AD20" s="87"/>
      <c r="AE20" s="87"/>
      <c r="AF20" s="77"/>
      <c r="AG20" s="73"/>
      <c r="AH20" s="271"/>
      <c r="AI20" s="86"/>
      <c r="AJ20" s="87"/>
      <c r="AK20" s="87"/>
      <c r="AL20" s="87"/>
      <c r="AM20" s="77"/>
      <c r="AN20" s="84"/>
      <c r="AO20" s="66"/>
      <c r="AP20" s="85"/>
      <c r="AQ20" s="83"/>
      <c r="AR20" s="83"/>
      <c r="AS20" s="72">
        <v>30</v>
      </c>
      <c r="AT20" s="72"/>
      <c r="AU20" s="73" t="s">
        <v>85</v>
      </c>
      <c r="AV20" s="272">
        <v>2</v>
      </c>
      <c r="AW20" s="82"/>
      <c r="AX20" s="83"/>
      <c r="AY20" s="83"/>
      <c r="AZ20" s="83">
        <v>30</v>
      </c>
      <c r="BA20" s="72"/>
      <c r="BB20" s="73" t="s">
        <v>85</v>
      </c>
      <c r="BC20" s="91">
        <v>2</v>
      </c>
      <c r="BD20" s="221"/>
    </row>
    <row r="21" spans="2:56" ht="15.75" customHeight="1">
      <c r="B21" s="333"/>
      <c r="C21" s="405" t="s">
        <v>31</v>
      </c>
      <c r="D21" s="400" t="s">
        <v>63</v>
      </c>
      <c r="E21" s="401"/>
      <c r="F21" s="188">
        <f>G21</f>
        <v>1</v>
      </c>
      <c r="G21" s="66">
        <f aca="true" t="shared" si="2" ref="G21:G35">SUM(T21,AA21,AH21,AO21,AV21,BC21)</f>
        <v>1</v>
      </c>
      <c r="H21" s="67">
        <f aca="true" t="shared" si="3" ref="H21:H35">SUM(I21:M21)</f>
        <v>15</v>
      </c>
      <c r="I21" s="68">
        <f aca="true" t="shared" si="4" ref="I21:I35">SUM(N21,U21,AB21,AI21,AP21,AW21)</f>
        <v>15</v>
      </c>
      <c r="J21" s="69">
        <f aca="true" t="shared" si="5" ref="J21:M23">SUM(O21,V21,AC21,AJ21,AQ21,AX21)</f>
        <v>0</v>
      </c>
      <c r="K21" s="69">
        <f t="shared" si="5"/>
        <v>0</v>
      </c>
      <c r="L21" s="69">
        <f t="shared" si="5"/>
        <v>0</v>
      </c>
      <c r="M21" s="70">
        <f t="shared" si="5"/>
        <v>0</v>
      </c>
      <c r="N21" s="78"/>
      <c r="O21" s="77"/>
      <c r="P21" s="77"/>
      <c r="Q21" s="77"/>
      <c r="R21" s="77"/>
      <c r="S21" s="73"/>
      <c r="T21" s="74"/>
      <c r="U21" s="88"/>
      <c r="V21" s="87"/>
      <c r="W21" s="87"/>
      <c r="X21" s="87"/>
      <c r="Y21" s="77"/>
      <c r="Z21" s="84"/>
      <c r="AA21" s="66"/>
      <c r="AB21" s="82">
        <v>15</v>
      </c>
      <c r="AC21" s="83"/>
      <c r="AD21" s="83"/>
      <c r="AE21" s="83"/>
      <c r="AF21" s="72"/>
      <c r="AG21" s="73" t="s">
        <v>85</v>
      </c>
      <c r="AH21" s="271">
        <v>1</v>
      </c>
      <c r="AI21" s="97"/>
      <c r="AJ21" s="98"/>
      <c r="AK21" s="98"/>
      <c r="AL21" s="98"/>
      <c r="AM21" s="96"/>
      <c r="AN21" s="84"/>
      <c r="AO21" s="66"/>
      <c r="AP21" s="88"/>
      <c r="AQ21" s="87"/>
      <c r="AR21" s="87"/>
      <c r="AS21" s="87"/>
      <c r="AT21" s="77"/>
      <c r="AU21" s="73"/>
      <c r="AV21" s="272"/>
      <c r="AW21" s="88"/>
      <c r="AX21" s="87"/>
      <c r="AY21" s="87"/>
      <c r="AZ21" s="87"/>
      <c r="BA21" s="87"/>
      <c r="BB21" s="89"/>
      <c r="BC21" s="74"/>
      <c r="BD21" s="222"/>
    </row>
    <row r="22" spans="2:56" ht="15.75" customHeight="1">
      <c r="B22" s="333"/>
      <c r="C22" s="406"/>
      <c r="D22" s="402"/>
      <c r="E22" s="403"/>
      <c r="F22" s="188">
        <f>G22</f>
        <v>2</v>
      </c>
      <c r="G22" s="66">
        <f t="shared" si="2"/>
        <v>2</v>
      </c>
      <c r="H22" s="67">
        <f t="shared" si="3"/>
        <v>30</v>
      </c>
      <c r="I22" s="68">
        <f>SUM(N22,U22,AB22,AI22,AP22,AW22)</f>
        <v>0</v>
      </c>
      <c r="J22" s="69">
        <f t="shared" si="5"/>
        <v>0</v>
      </c>
      <c r="K22" s="69">
        <f t="shared" si="5"/>
        <v>0</v>
      </c>
      <c r="L22" s="69">
        <f t="shared" si="5"/>
        <v>30</v>
      </c>
      <c r="M22" s="70">
        <f t="shared" si="5"/>
        <v>0</v>
      </c>
      <c r="N22" s="78"/>
      <c r="O22" s="77"/>
      <c r="P22" s="77"/>
      <c r="Q22" s="77"/>
      <c r="R22" s="77"/>
      <c r="S22" s="73"/>
      <c r="T22" s="74"/>
      <c r="U22" s="88"/>
      <c r="V22" s="87"/>
      <c r="W22" s="87"/>
      <c r="X22" s="87"/>
      <c r="Y22" s="77"/>
      <c r="Z22" s="84"/>
      <c r="AA22" s="66"/>
      <c r="AB22" s="100"/>
      <c r="AC22" s="98"/>
      <c r="AD22" s="98"/>
      <c r="AE22" s="98"/>
      <c r="AF22" s="96"/>
      <c r="AG22" s="73"/>
      <c r="AH22" s="271"/>
      <c r="AI22" s="82"/>
      <c r="AJ22" s="83"/>
      <c r="AK22" s="83"/>
      <c r="AL22" s="83">
        <v>30</v>
      </c>
      <c r="AM22" s="72"/>
      <c r="AN22" s="84" t="s">
        <v>85</v>
      </c>
      <c r="AO22" s="66">
        <v>2</v>
      </c>
      <c r="AP22" s="88"/>
      <c r="AQ22" s="87"/>
      <c r="AR22" s="87"/>
      <c r="AS22" s="87"/>
      <c r="AT22" s="77"/>
      <c r="AU22" s="73"/>
      <c r="AV22" s="271"/>
      <c r="AW22" s="86"/>
      <c r="AX22" s="87"/>
      <c r="AY22" s="87"/>
      <c r="AZ22" s="87"/>
      <c r="BA22" s="87"/>
      <c r="BB22" s="89"/>
      <c r="BC22" s="74"/>
      <c r="BD22" s="221"/>
    </row>
    <row r="23" spans="2:56" ht="15.75" customHeight="1">
      <c r="B23" s="333"/>
      <c r="C23" s="79" t="s">
        <v>32</v>
      </c>
      <c r="D23" s="64" t="s">
        <v>62</v>
      </c>
      <c r="E23" s="80"/>
      <c r="F23" s="188"/>
      <c r="G23" s="66">
        <f t="shared" si="2"/>
        <v>2</v>
      </c>
      <c r="H23" s="67">
        <f t="shared" si="3"/>
        <v>15</v>
      </c>
      <c r="I23" s="68">
        <f>SUM(N23,U23,AB23,AI23,AP23,AW23)</f>
        <v>15</v>
      </c>
      <c r="J23" s="69">
        <f t="shared" si="5"/>
        <v>0</v>
      </c>
      <c r="K23" s="69">
        <f t="shared" si="5"/>
        <v>0</v>
      </c>
      <c r="L23" s="69">
        <f t="shared" si="5"/>
        <v>0</v>
      </c>
      <c r="M23" s="70">
        <f t="shared" si="5"/>
        <v>0</v>
      </c>
      <c r="N23" s="78"/>
      <c r="O23" s="77"/>
      <c r="P23" s="77"/>
      <c r="Q23" s="77"/>
      <c r="R23" s="77"/>
      <c r="S23" s="73"/>
      <c r="T23" s="74"/>
      <c r="U23" s="88"/>
      <c r="V23" s="87"/>
      <c r="W23" s="87"/>
      <c r="X23" s="87"/>
      <c r="Y23" s="77"/>
      <c r="Z23" s="84"/>
      <c r="AA23" s="66"/>
      <c r="AB23" s="82">
        <v>15</v>
      </c>
      <c r="AC23" s="83"/>
      <c r="AD23" s="83"/>
      <c r="AE23" s="83"/>
      <c r="AF23" s="72"/>
      <c r="AG23" s="84" t="s">
        <v>102</v>
      </c>
      <c r="AH23" s="273">
        <v>2</v>
      </c>
      <c r="AI23" s="86"/>
      <c r="AJ23" s="87"/>
      <c r="AK23" s="87"/>
      <c r="AL23" s="87"/>
      <c r="AM23" s="77"/>
      <c r="AN23" s="84"/>
      <c r="AO23" s="66"/>
      <c r="AP23" s="88"/>
      <c r="AQ23" s="87"/>
      <c r="AR23" s="87"/>
      <c r="AS23" s="87"/>
      <c r="AT23" s="77"/>
      <c r="AU23" s="73"/>
      <c r="AV23" s="272"/>
      <c r="AW23" s="88"/>
      <c r="AX23" s="87"/>
      <c r="AY23" s="87"/>
      <c r="AZ23" s="87"/>
      <c r="BA23" s="87"/>
      <c r="BB23" s="89"/>
      <c r="BC23" s="74"/>
      <c r="BD23" s="222"/>
    </row>
    <row r="24" spans="2:56" ht="15.75" customHeight="1">
      <c r="B24" s="333"/>
      <c r="C24" s="79" t="s">
        <v>34</v>
      </c>
      <c r="D24" s="64" t="s">
        <v>60</v>
      </c>
      <c r="E24" s="90"/>
      <c r="F24" s="189">
        <f>G24</f>
        <v>4</v>
      </c>
      <c r="G24" s="91">
        <f t="shared" si="2"/>
        <v>4</v>
      </c>
      <c r="H24" s="92">
        <f t="shared" si="3"/>
        <v>60</v>
      </c>
      <c r="I24" s="93">
        <f t="shared" si="4"/>
        <v>0</v>
      </c>
      <c r="J24" s="94">
        <f aca="true" t="shared" si="6" ref="J24:J35">SUM(O24,V24,AC24,AJ24,AQ24,AX24)</f>
        <v>0</v>
      </c>
      <c r="K24" s="94">
        <f aca="true" t="shared" si="7" ref="K24:K35">SUM(P24,W24,AD24,AK24,AR24,AY24)</f>
        <v>0</v>
      </c>
      <c r="L24" s="94">
        <f aca="true" t="shared" si="8" ref="L24:L35">SUM(Q24,X24,AE24,AL24,AS24,AZ24)</f>
        <v>60</v>
      </c>
      <c r="M24" s="95">
        <f aca="true" t="shared" si="9" ref="M24:M35">SUM(R24,Y24,AF24,AM24,AT24,BA24)</f>
        <v>0</v>
      </c>
      <c r="N24" s="78"/>
      <c r="O24" s="77"/>
      <c r="P24" s="77"/>
      <c r="Q24" s="77"/>
      <c r="R24" s="77"/>
      <c r="S24" s="73"/>
      <c r="T24" s="74"/>
      <c r="U24" s="88"/>
      <c r="V24" s="87"/>
      <c r="W24" s="87"/>
      <c r="X24" s="87"/>
      <c r="Y24" s="77"/>
      <c r="Z24" s="84"/>
      <c r="AA24" s="66"/>
      <c r="AB24" s="88"/>
      <c r="AC24" s="87"/>
      <c r="AD24" s="87"/>
      <c r="AE24" s="87"/>
      <c r="AF24" s="77"/>
      <c r="AG24" s="73"/>
      <c r="AH24" s="271"/>
      <c r="AI24" s="86"/>
      <c r="AJ24" s="87"/>
      <c r="AK24" s="87"/>
      <c r="AL24" s="87"/>
      <c r="AM24" s="77"/>
      <c r="AN24" s="84"/>
      <c r="AO24" s="66"/>
      <c r="AP24" s="85"/>
      <c r="AQ24" s="83"/>
      <c r="AR24" s="83"/>
      <c r="AS24" s="83">
        <v>30</v>
      </c>
      <c r="AT24" s="72"/>
      <c r="AU24" s="73" t="s">
        <v>85</v>
      </c>
      <c r="AV24" s="272">
        <v>2</v>
      </c>
      <c r="AW24" s="85"/>
      <c r="AX24" s="83"/>
      <c r="AY24" s="83"/>
      <c r="AZ24" s="83">
        <v>30</v>
      </c>
      <c r="BA24" s="83"/>
      <c r="BB24" s="89" t="s">
        <v>85</v>
      </c>
      <c r="BC24" s="74">
        <v>2</v>
      </c>
      <c r="BD24" s="221"/>
    </row>
    <row r="25" spans="1:57" s="21" customFormat="1" ht="15.75" customHeight="1">
      <c r="A25" s="23"/>
      <c r="B25" s="333"/>
      <c r="C25" s="79" t="s">
        <v>87</v>
      </c>
      <c r="D25" s="64" t="s">
        <v>61</v>
      </c>
      <c r="E25" s="65"/>
      <c r="F25" s="25"/>
      <c r="G25" s="66">
        <f>SUM(T25,AA25,AH25,AO25,AV25,BC25)</f>
        <v>2</v>
      </c>
      <c r="H25" s="67">
        <f>SUM(I25:M25)</f>
        <v>30</v>
      </c>
      <c r="I25" s="68">
        <f>SUM(N25,U25,AB25,AI25,AP25,AW25)</f>
        <v>0</v>
      </c>
      <c r="J25" s="69">
        <f>SUM(O25,V25,AC25,AJ25,AQ25,AX25)</f>
        <v>0</v>
      </c>
      <c r="K25" s="69">
        <f>SUM(P25,W25,AD25,AK25,AR25,AY25)</f>
        <v>0</v>
      </c>
      <c r="L25" s="69">
        <f>SUM(Q25,X25,AE25,AL25,AS25,AZ25)</f>
        <v>30</v>
      </c>
      <c r="M25" s="70">
        <f>SUM(R25,Y25,AF25,AM25,AT25,BA25)</f>
        <v>0</v>
      </c>
      <c r="N25" s="71"/>
      <c r="O25" s="72"/>
      <c r="P25" s="72"/>
      <c r="Q25" s="72">
        <v>30</v>
      </c>
      <c r="R25" s="72"/>
      <c r="S25" s="73" t="s">
        <v>85</v>
      </c>
      <c r="T25" s="74">
        <v>2</v>
      </c>
      <c r="U25" s="88"/>
      <c r="V25" s="87"/>
      <c r="W25" s="87"/>
      <c r="X25" s="87"/>
      <c r="Y25" s="77"/>
      <c r="Z25" s="84"/>
      <c r="AA25" s="66"/>
      <c r="AB25" s="88"/>
      <c r="AC25" s="87"/>
      <c r="AD25" s="87"/>
      <c r="AE25" s="87"/>
      <c r="AF25" s="77"/>
      <c r="AG25" s="73"/>
      <c r="AH25" s="271"/>
      <c r="AI25" s="86"/>
      <c r="AJ25" s="87"/>
      <c r="AK25" s="87"/>
      <c r="AL25" s="87"/>
      <c r="AM25" s="77"/>
      <c r="AN25" s="84"/>
      <c r="AO25" s="66"/>
      <c r="AP25" s="88"/>
      <c r="AQ25" s="87"/>
      <c r="AR25" s="87"/>
      <c r="AS25" s="87"/>
      <c r="AT25" s="77"/>
      <c r="AU25" s="73"/>
      <c r="AV25" s="272"/>
      <c r="AW25" s="88"/>
      <c r="AX25" s="87"/>
      <c r="AY25" s="87"/>
      <c r="AZ25" s="87"/>
      <c r="BA25" s="87"/>
      <c r="BB25" s="89"/>
      <c r="BC25" s="74"/>
      <c r="BD25" s="221"/>
      <c r="BE25" s="16"/>
    </row>
    <row r="26" spans="2:56" ht="15.75" customHeight="1">
      <c r="B26" s="333"/>
      <c r="C26" s="101" t="s">
        <v>35</v>
      </c>
      <c r="D26" s="407" t="s">
        <v>109</v>
      </c>
      <c r="E26" s="408"/>
      <c r="F26" s="188"/>
      <c r="G26" s="66">
        <f>SUM(T26,AA26,AH26,AO26,AV26,BC26)</f>
        <v>1</v>
      </c>
      <c r="H26" s="67">
        <v>15</v>
      </c>
      <c r="I26" s="68">
        <f>SUM(N26,U26,AB26,AI26,AP26,AW26)</f>
        <v>0</v>
      </c>
      <c r="J26" s="69">
        <f>SUM(O26,V26,AC26,AJ26,AQ26,AX26)</f>
        <v>0</v>
      </c>
      <c r="K26" s="69">
        <v>15</v>
      </c>
      <c r="L26" s="69">
        <f>SUM(Q26,X26,AE26,AL26,AS26,AZ26)</f>
        <v>0</v>
      </c>
      <c r="M26" s="70">
        <f>SUM(R26,Y26,AF26,AM26,AT26,BA26)</f>
        <v>0</v>
      </c>
      <c r="N26" s="78"/>
      <c r="O26" s="77"/>
      <c r="P26" s="77"/>
      <c r="Q26" s="77"/>
      <c r="R26" s="77"/>
      <c r="S26" s="73"/>
      <c r="T26" s="74"/>
      <c r="U26" s="85"/>
      <c r="V26" s="83"/>
      <c r="W26" s="83">
        <v>15</v>
      </c>
      <c r="X26" s="83"/>
      <c r="Y26" s="72"/>
      <c r="Z26" s="84" t="s">
        <v>85</v>
      </c>
      <c r="AA26" s="66">
        <v>1</v>
      </c>
      <c r="AB26" s="88"/>
      <c r="AC26" s="87"/>
      <c r="AD26" s="87"/>
      <c r="AE26" s="87"/>
      <c r="AF26" s="77"/>
      <c r="AG26" s="73"/>
      <c r="AH26" s="271"/>
      <c r="AI26" s="86"/>
      <c r="AJ26" s="87"/>
      <c r="AK26" s="87"/>
      <c r="AL26" s="87"/>
      <c r="AM26" s="77"/>
      <c r="AN26" s="84"/>
      <c r="AO26" s="66"/>
      <c r="AP26" s="88"/>
      <c r="AQ26" s="87"/>
      <c r="AR26" s="87"/>
      <c r="AS26" s="87"/>
      <c r="AT26" s="77"/>
      <c r="AU26" s="73"/>
      <c r="AV26" s="272"/>
      <c r="AW26" s="78"/>
      <c r="AX26" s="77"/>
      <c r="AY26" s="77"/>
      <c r="AZ26" s="77"/>
      <c r="BA26" s="77"/>
      <c r="BB26" s="73"/>
      <c r="BC26" s="74"/>
      <c r="BD26" s="221"/>
    </row>
    <row r="27" spans="1:57" ht="15.75" customHeight="1">
      <c r="A27" s="22"/>
      <c r="B27" s="333"/>
      <c r="C27" s="102" t="s">
        <v>36</v>
      </c>
      <c r="D27" s="103" t="s">
        <v>67</v>
      </c>
      <c r="E27" s="65"/>
      <c r="F27" s="25">
        <f>G27</f>
        <v>8</v>
      </c>
      <c r="G27" s="66">
        <f t="shared" si="2"/>
        <v>8</v>
      </c>
      <c r="H27" s="67">
        <f t="shared" si="3"/>
        <v>180</v>
      </c>
      <c r="I27" s="68">
        <f t="shared" si="4"/>
        <v>0</v>
      </c>
      <c r="J27" s="69">
        <f t="shared" si="6"/>
        <v>180</v>
      </c>
      <c r="K27" s="69">
        <f t="shared" si="7"/>
        <v>0</v>
      </c>
      <c r="L27" s="69">
        <f t="shared" si="8"/>
        <v>0</v>
      </c>
      <c r="M27" s="70">
        <f t="shared" si="9"/>
        <v>0</v>
      </c>
      <c r="N27" s="104"/>
      <c r="O27" s="105">
        <v>30</v>
      </c>
      <c r="P27" s="105"/>
      <c r="Q27" s="105"/>
      <c r="R27" s="105"/>
      <c r="S27" s="106" t="s">
        <v>85</v>
      </c>
      <c r="T27" s="91">
        <v>2</v>
      </c>
      <c r="U27" s="104"/>
      <c r="V27" s="105">
        <v>30</v>
      </c>
      <c r="W27" s="105"/>
      <c r="X27" s="105"/>
      <c r="Y27" s="105"/>
      <c r="Z27" s="106" t="s">
        <v>85</v>
      </c>
      <c r="AA27" s="91">
        <v>2</v>
      </c>
      <c r="AB27" s="104"/>
      <c r="AC27" s="105">
        <v>30</v>
      </c>
      <c r="AD27" s="105"/>
      <c r="AE27" s="105"/>
      <c r="AF27" s="105"/>
      <c r="AG27" s="106" t="s">
        <v>85</v>
      </c>
      <c r="AH27" s="91">
        <v>1</v>
      </c>
      <c r="AI27" s="104"/>
      <c r="AJ27" s="105">
        <v>30</v>
      </c>
      <c r="AK27" s="105"/>
      <c r="AL27" s="105"/>
      <c r="AM27" s="105"/>
      <c r="AN27" s="106" t="s">
        <v>85</v>
      </c>
      <c r="AO27" s="91">
        <v>1</v>
      </c>
      <c r="AP27" s="104"/>
      <c r="AQ27" s="105">
        <v>30</v>
      </c>
      <c r="AR27" s="105"/>
      <c r="AS27" s="105"/>
      <c r="AT27" s="238"/>
      <c r="AU27" s="237" t="s">
        <v>85</v>
      </c>
      <c r="AV27" s="91">
        <v>1</v>
      </c>
      <c r="AW27" s="104"/>
      <c r="AX27" s="238">
        <v>30</v>
      </c>
      <c r="AY27" s="238"/>
      <c r="AZ27" s="238"/>
      <c r="BA27" s="238"/>
      <c r="BB27" s="237" t="s">
        <v>85</v>
      </c>
      <c r="BC27" s="114">
        <v>1</v>
      </c>
      <c r="BD27" s="222"/>
      <c r="BE27" s="269"/>
    </row>
    <row r="28" spans="1:56" ht="15.75" customHeight="1">
      <c r="A28" s="22"/>
      <c r="B28" s="333"/>
      <c r="C28" s="115" t="s">
        <v>37</v>
      </c>
      <c r="D28" s="103" t="s">
        <v>135</v>
      </c>
      <c r="E28" s="80"/>
      <c r="F28" s="25"/>
      <c r="G28" s="66">
        <v>1</v>
      </c>
      <c r="H28" s="67">
        <v>15</v>
      </c>
      <c r="I28" s="68">
        <v>0</v>
      </c>
      <c r="J28" s="69">
        <v>15</v>
      </c>
      <c r="K28" s="69">
        <v>0</v>
      </c>
      <c r="L28" s="69">
        <v>0</v>
      </c>
      <c r="M28" s="70">
        <v>0</v>
      </c>
      <c r="N28" s="116"/>
      <c r="O28" s="117"/>
      <c r="P28" s="113"/>
      <c r="Q28" s="113"/>
      <c r="R28" s="113"/>
      <c r="S28" s="199"/>
      <c r="T28" s="91"/>
      <c r="U28" s="116"/>
      <c r="V28" s="117"/>
      <c r="W28" s="113"/>
      <c r="X28" s="113"/>
      <c r="Y28" s="113"/>
      <c r="Z28" s="199"/>
      <c r="AA28" s="91"/>
      <c r="AB28" s="116"/>
      <c r="AC28" s="117"/>
      <c r="AD28" s="113"/>
      <c r="AE28" s="113"/>
      <c r="AF28" s="113"/>
      <c r="AG28" s="199"/>
      <c r="AH28" s="91"/>
      <c r="AI28" s="116"/>
      <c r="AJ28" s="117"/>
      <c r="AK28" s="113"/>
      <c r="AL28" s="113"/>
      <c r="AM28" s="113"/>
      <c r="AN28" s="199"/>
      <c r="AO28" s="91"/>
      <c r="AP28" s="104"/>
      <c r="AQ28" s="200">
        <v>15</v>
      </c>
      <c r="AR28" s="200"/>
      <c r="AS28" s="200"/>
      <c r="AT28" s="238"/>
      <c r="AU28" s="237" t="s">
        <v>85</v>
      </c>
      <c r="AV28" s="91">
        <v>1</v>
      </c>
      <c r="AW28" s="116"/>
      <c r="AX28" s="117"/>
      <c r="AY28" s="113"/>
      <c r="AZ28" s="113"/>
      <c r="BA28" s="113"/>
      <c r="BB28" s="237"/>
      <c r="BC28" s="114"/>
      <c r="BD28" s="223" t="s">
        <v>136</v>
      </c>
    </row>
    <row r="29" spans="2:56" ht="15.75" customHeight="1">
      <c r="B29" s="333"/>
      <c r="C29" s="107" t="s">
        <v>42</v>
      </c>
      <c r="D29" s="108" t="s">
        <v>156</v>
      </c>
      <c r="E29" s="109"/>
      <c r="F29" s="188"/>
      <c r="G29" s="66">
        <f t="shared" si="2"/>
        <v>4</v>
      </c>
      <c r="H29" s="67">
        <f t="shared" si="3"/>
        <v>30</v>
      </c>
      <c r="I29" s="68">
        <f t="shared" si="4"/>
        <v>0</v>
      </c>
      <c r="J29" s="69">
        <f t="shared" si="6"/>
        <v>0</v>
      </c>
      <c r="K29" s="69">
        <f t="shared" si="7"/>
        <v>30</v>
      </c>
      <c r="L29" s="69">
        <f t="shared" si="8"/>
        <v>0</v>
      </c>
      <c r="M29" s="70">
        <f t="shared" si="9"/>
        <v>0</v>
      </c>
      <c r="N29" s="110"/>
      <c r="O29" s="111"/>
      <c r="P29" s="111">
        <v>15</v>
      </c>
      <c r="Q29" s="111"/>
      <c r="R29" s="111"/>
      <c r="S29" s="106" t="s">
        <v>85</v>
      </c>
      <c r="T29" s="91">
        <v>2</v>
      </c>
      <c r="U29" s="110"/>
      <c r="V29" s="111"/>
      <c r="W29" s="111">
        <v>15</v>
      </c>
      <c r="X29" s="111"/>
      <c r="Y29" s="111"/>
      <c r="Z29" s="106" t="s">
        <v>85</v>
      </c>
      <c r="AA29" s="91">
        <v>2</v>
      </c>
      <c r="AB29" s="112"/>
      <c r="AC29" s="113"/>
      <c r="AD29" s="113"/>
      <c r="AE29" s="113"/>
      <c r="AF29" s="113"/>
      <c r="AG29" s="106"/>
      <c r="AH29" s="91"/>
      <c r="AI29" s="112"/>
      <c r="AJ29" s="113"/>
      <c r="AK29" s="113"/>
      <c r="AL29" s="113"/>
      <c r="AM29" s="113"/>
      <c r="AN29" s="106"/>
      <c r="AO29" s="91"/>
      <c r="AP29" s="112"/>
      <c r="AQ29" s="113"/>
      <c r="AR29" s="113"/>
      <c r="AS29" s="113"/>
      <c r="AT29" s="113"/>
      <c r="AU29" s="237"/>
      <c r="AV29" s="91"/>
      <c r="AW29" s="112"/>
      <c r="AX29" s="113"/>
      <c r="AY29" s="113"/>
      <c r="AZ29" s="113"/>
      <c r="BA29" s="113"/>
      <c r="BB29" s="237"/>
      <c r="BC29" s="114"/>
      <c r="BD29" s="224" t="s">
        <v>146</v>
      </c>
    </row>
    <row r="30" spans="1:56" ht="15.75" customHeight="1">
      <c r="A30" s="20"/>
      <c r="B30" s="333"/>
      <c r="C30" s="115" t="s">
        <v>43</v>
      </c>
      <c r="D30" s="103" t="s">
        <v>70</v>
      </c>
      <c r="E30" s="65"/>
      <c r="F30" s="25"/>
      <c r="G30" s="66">
        <f>SUM(T30,AA30,AH30,AO30,AV30,BC30)</f>
        <v>1</v>
      </c>
      <c r="H30" s="67">
        <f>SUM(I30:M30)</f>
        <v>15</v>
      </c>
      <c r="I30" s="68">
        <f t="shared" si="4"/>
        <v>15</v>
      </c>
      <c r="J30" s="69">
        <f t="shared" si="6"/>
        <v>0</v>
      </c>
      <c r="K30" s="69">
        <f>SUM(P30,W30,AD30,AK30,AR30,AY30)</f>
        <v>0</v>
      </c>
      <c r="L30" s="69">
        <f>SUM(Q30,X30,AE30,AL30,AS30,AZ30)</f>
        <v>0</v>
      </c>
      <c r="M30" s="70">
        <f>SUM(R30,Y30,AF30,AM30,AT30,BA30)</f>
        <v>0</v>
      </c>
      <c r="N30" s="116"/>
      <c r="O30" s="117"/>
      <c r="P30" s="113"/>
      <c r="Q30" s="113"/>
      <c r="R30" s="113"/>
      <c r="S30" s="106"/>
      <c r="T30" s="91"/>
      <c r="U30" s="112"/>
      <c r="V30" s="113"/>
      <c r="W30" s="113"/>
      <c r="X30" s="113"/>
      <c r="Y30" s="113"/>
      <c r="Z30" s="106"/>
      <c r="AA30" s="91"/>
      <c r="AB30" s="104">
        <v>15</v>
      </c>
      <c r="AC30" s="118"/>
      <c r="AD30" s="105"/>
      <c r="AE30" s="105"/>
      <c r="AF30" s="105"/>
      <c r="AG30" s="106" t="s">
        <v>102</v>
      </c>
      <c r="AH30" s="91">
        <v>1</v>
      </c>
      <c r="AI30" s="112"/>
      <c r="AJ30" s="113"/>
      <c r="AK30" s="113"/>
      <c r="AL30" s="113"/>
      <c r="AM30" s="113"/>
      <c r="AN30" s="106"/>
      <c r="AO30" s="91"/>
      <c r="AP30" s="112"/>
      <c r="AQ30" s="113"/>
      <c r="AR30" s="113"/>
      <c r="AS30" s="113"/>
      <c r="AT30" s="113"/>
      <c r="AU30" s="106"/>
      <c r="AV30" s="91"/>
      <c r="AW30" s="112"/>
      <c r="AX30" s="113"/>
      <c r="AY30" s="113"/>
      <c r="AZ30" s="113"/>
      <c r="BA30" s="113"/>
      <c r="BB30" s="106"/>
      <c r="BC30" s="114"/>
      <c r="BD30" s="221"/>
    </row>
    <row r="31" spans="2:56" ht="39" customHeight="1">
      <c r="B31" s="333"/>
      <c r="C31" s="107" t="s">
        <v>104</v>
      </c>
      <c r="D31" s="397" t="s">
        <v>72</v>
      </c>
      <c r="E31" s="398"/>
      <c r="F31" s="25">
        <f>G31</f>
        <v>12</v>
      </c>
      <c r="G31" s="66">
        <f t="shared" si="2"/>
        <v>12</v>
      </c>
      <c r="H31" s="67">
        <f t="shared" si="3"/>
        <v>90</v>
      </c>
      <c r="I31" s="68">
        <f t="shared" si="4"/>
        <v>0</v>
      </c>
      <c r="J31" s="69">
        <f t="shared" si="6"/>
        <v>0</v>
      </c>
      <c r="K31" s="69">
        <f t="shared" si="7"/>
        <v>90</v>
      </c>
      <c r="L31" s="69">
        <f t="shared" si="8"/>
        <v>0</v>
      </c>
      <c r="M31" s="70">
        <f t="shared" si="9"/>
        <v>0</v>
      </c>
      <c r="N31" s="110"/>
      <c r="O31" s="111"/>
      <c r="P31" s="111">
        <v>15</v>
      </c>
      <c r="Q31" s="111"/>
      <c r="R31" s="111"/>
      <c r="S31" s="106" t="s">
        <v>85</v>
      </c>
      <c r="T31" s="91">
        <v>2</v>
      </c>
      <c r="U31" s="110"/>
      <c r="V31" s="111"/>
      <c r="W31" s="111">
        <v>15</v>
      </c>
      <c r="X31" s="111"/>
      <c r="Y31" s="111"/>
      <c r="Z31" s="106" t="s">
        <v>85</v>
      </c>
      <c r="AA31" s="91">
        <v>2</v>
      </c>
      <c r="AB31" s="110"/>
      <c r="AC31" s="111"/>
      <c r="AD31" s="111">
        <v>15</v>
      </c>
      <c r="AE31" s="111"/>
      <c r="AF31" s="111"/>
      <c r="AG31" s="106" t="s">
        <v>85</v>
      </c>
      <c r="AH31" s="91">
        <v>2</v>
      </c>
      <c r="AI31" s="110"/>
      <c r="AJ31" s="111"/>
      <c r="AK31" s="111">
        <v>15</v>
      </c>
      <c r="AL31" s="111"/>
      <c r="AM31" s="111"/>
      <c r="AN31" s="106" t="s">
        <v>85</v>
      </c>
      <c r="AO31" s="91">
        <v>2</v>
      </c>
      <c r="AP31" s="110"/>
      <c r="AQ31" s="111"/>
      <c r="AR31" s="111">
        <v>15</v>
      </c>
      <c r="AS31" s="111"/>
      <c r="AT31" s="111"/>
      <c r="AU31" s="106" t="s">
        <v>85</v>
      </c>
      <c r="AV31" s="91">
        <v>2</v>
      </c>
      <c r="AW31" s="110"/>
      <c r="AX31" s="111"/>
      <c r="AY31" s="111">
        <v>15</v>
      </c>
      <c r="AZ31" s="111"/>
      <c r="BA31" s="111"/>
      <c r="BB31" s="106" t="s">
        <v>85</v>
      </c>
      <c r="BC31" s="91">
        <v>2</v>
      </c>
      <c r="BD31" s="223">
        <v>1</v>
      </c>
    </row>
    <row r="32" spans="2:57" s="21" customFormat="1" ht="15.75" customHeight="1">
      <c r="B32" s="333"/>
      <c r="C32" s="107" t="s">
        <v>44</v>
      </c>
      <c r="D32" s="108" t="s">
        <v>101</v>
      </c>
      <c r="E32" s="119"/>
      <c r="F32" s="189"/>
      <c r="G32" s="91">
        <f t="shared" si="2"/>
        <v>2</v>
      </c>
      <c r="H32" s="92">
        <f t="shared" si="3"/>
        <v>30</v>
      </c>
      <c r="I32" s="93">
        <f t="shared" si="4"/>
        <v>0</v>
      </c>
      <c r="J32" s="94">
        <f t="shared" si="6"/>
        <v>0</v>
      </c>
      <c r="K32" s="94">
        <f t="shared" si="7"/>
        <v>30</v>
      </c>
      <c r="L32" s="94">
        <f t="shared" si="8"/>
        <v>0</v>
      </c>
      <c r="M32" s="95">
        <f t="shared" si="9"/>
        <v>0</v>
      </c>
      <c r="N32" s="112"/>
      <c r="O32" s="113"/>
      <c r="P32" s="113"/>
      <c r="Q32" s="113"/>
      <c r="R32" s="113"/>
      <c r="S32" s="106"/>
      <c r="T32" s="91"/>
      <c r="U32" s="112"/>
      <c r="V32" s="113"/>
      <c r="W32" s="113"/>
      <c r="X32" s="113"/>
      <c r="Y32" s="113"/>
      <c r="Z32" s="106"/>
      <c r="AA32" s="91"/>
      <c r="AB32" s="112"/>
      <c r="AC32" s="113"/>
      <c r="AD32" s="113"/>
      <c r="AE32" s="113"/>
      <c r="AF32" s="113"/>
      <c r="AG32" s="106"/>
      <c r="AH32" s="91"/>
      <c r="AI32" s="110"/>
      <c r="AJ32" s="111"/>
      <c r="AK32" s="111">
        <v>15</v>
      </c>
      <c r="AL32" s="111"/>
      <c r="AM32" s="111"/>
      <c r="AN32" s="106" t="s">
        <v>85</v>
      </c>
      <c r="AO32" s="91">
        <v>1</v>
      </c>
      <c r="AP32" s="110"/>
      <c r="AQ32" s="111"/>
      <c r="AR32" s="111">
        <v>15</v>
      </c>
      <c r="AS32" s="111"/>
      <c r="AT32" s="111"/>
      <c r="AU32" s="106" t="s">
        <v>85</v>
      </c>
      <c r="AV32" s="91">
        <v>1</v>
      </c>
      <c r="AW32" s="112"/>
      <c r="AX32" s="113"/>
      <c r="AY32" s="113"/>
      <c r="AZ32" s="113"/>
      <c r="BA32" s="113"/>
      <c r="BB32" s="106"/>
      <c r="BC32" s="114"/>
      <c r="BD32" s="223">
        <v>4</v>
      </c>
      <c r="BE32" s="16"/>
    </row>
    <row r="33" spans="2:56" ht="15.75" customHeight="1">
      <c r="B33" s="333"/>
      <c r="C33" s="107" t="s">
        <v>45</v>
      </c>
      <c r="D33" s="108" t="s">
        <v>69</v>
      </c>
      <c r="E33" s="119"/>
      <c r="F33" s="187">
        <f>G33</f>
        <v>8</v>
      </c>
      <c r="G33" s="91">
        <f>SUM(T33,AA33,AH33,AO33,AV33,BC33)</f>
        <v>8</v>
      </c>
      <c r="H33" s="92">
        <f>SUM(I33:M33)</f>
        <v>60</v>
      </c>
      <c r="I33" s="93">
        <f>SUM(N33,U33,AB33,AI33,AP33,AW33)</f>
        <v>0</v>
      </c>
      <c r="J33" s="94">
        <f>SUM(O33,V33,AC33,AJ33,AQ33,AX33)</f>
        <v>0</v>
      </c>
      <c r="K33" s="94">
        <f>SUM(P33,W33,AD33,AK33,AR33,AY33)</f>
        <v>60</v>
      </c>
      <c r="L33" s="94">
        <f>SUM(Q33,X33,AE33,AL33,AS33,AZ33)</f>
        <v>0</v>
      </c>
      <c r="M33" s="95">
        <f>SUM(R33,Y33,AF33,AM33,AT33,BA33)</f>
        <v>0</v>
      </c>
      <c r="N33" s="110"/>
      <c r="O33" s="111"/>
      <c r="P33" s="111">
        <v>15</v>
      </c>
      <c r="Q33" s="111"/>
      <c r="R33" s="111"/>
      <c r="S33" s="106" t="s">
        <v>85</v>
      </c>
      <c r="T33" s="91">
        <v>2</v>
      </c>
      <c r="U33" s="110"/>
      <c r="V33" s="111"/>
      <c r="W33" s="111">
        <v>15</v>
      </c>
      <c r="X33" s="111"/>
      <c r="Y33" s="111"/>
      <c r="Z33" s="106" t="s">
        <v>85</v>
      </c>
      <c r="AA33" s="91">
        <v>2</v>
      </c>
      <c r="AB33" s="110"/>
      <c r="AC33" s="111"/>
      <c r="AD33" s="111">
        <v>15</v>
      </c>
      <c r="AE33" s="111"/>
      <c r="AF33" s="111"/>
      <c r="AG33" s="106" t="s">
        <v>85</v>
      </c>
      <c r="AH33" s="91">
        <v>2</v>
      </c>
      <c r="AI33" s="110"/>
      <c r="AJ33" s="111"/>
      <c r="AK33" s="111">
        <v>15</v>
      </c>
      <c r="AL33" s="111"/>
      <c r="AM33" s="111"/>
      <c r="AN33" s="106" t="s">
        <v>85</v>
      </c>
      <c r="AO33" s="91">
        <v>2</v>
      </c>
      <c r="AP33" s="112"/>
      <c r="AQ33" s="113"/>
      <c r="AR33" s="87"/>
      <c r="AS33" s="87"/>
      <c r="AT33" s="77"/>
      <c r="AU33" s="73"/>
      <c r="AV33" s="85"/>
      <c r="AW33" s="86"/>
      <c r="AX33" s="87"/>
      <c r="AY33" s="87"/>
      <c r="AZ33" s="87"/>
      <c r="BA33" s="87"/>
      <c r="BB33" s="89"/>
      <c r="BC33" s="74"/>
      <c r="BD33" s="223" t="s">
        <v>125</v>
      </c>
    </row>
    <row r="34" spans="2:56" ht="15.75" customHeight="1">
      <c r="B34" s="333"/>
      <c r="C34" s="107" t="s">
        <v>46</v>
      </c>
      <c r="D34" s="108" t="s">
        <v>86</v>
      </c>
      <c r="E34" s="120"/>
      <c r="F34" s="187">
        <f>G34</f>
        <v>12</v>
      </c>
      <c r="G34" s="66">
        <f>SUM(T34,AA34,AH34,AO34,AV34,BC34)</f>
        <v>12</v>
      </c>
      <c r="H34" s="67">
        <f>SUM(I34:M34)</f>
        <v>30</v>
      </c>
      <c r="I34" s="68">
        <f t="shared" si="4"/>
        <v>0</v>
      </c>
      <c r="J34" s="69">
        <f t="shared" si="6"/>
        <v>0</v>
      </c>
      <c r="K34" s="69">
        <f t="shared" si="7"/>
        <v>30</v>
      </c>
      <c r="L34" s="69">
        <f t="shared" si="8"/>
        <v>0</v>
      </c>
      <c r="M34" s="70">
        <f t="shared" si="9"/>
        <v>0</v>
      </c>
      <c r="N34" s="112"/>
      <c r="O34" s="113"/>
      <c r="P34" s="113"/>
      <c r="Q34" s="113"/>
      <c r="R34" s="113"/>
      <c r="S34" s="106"/>
      <c r="T34" s="91"/>
      <c r="U34" s="112"/>
      <c r="V34" s="113"/>
      <c r="W34" s="113"/>
      <c r="X34" s="113"/>
      <c r="Y34" s="113"/>
      <c r="Z34" s="106"/>
      <c r="AA34" s="91"/>
      <c r="AB34" s="112"/>
      <c r="AC34" s="113"/>
      <c r="AD34" s="113"/>
      <c r="AE34" s="113"/>
      <c r="AF34" s="113"/>
      <c r="AG34" s="106"/>
      <c r="AH34" s="91"/>
      <c r="AI34" s="112"/>
      <c r="AJ34" s="113"/>
      <c r="AK34" s="113"/>
      <c r="AL34" s="113"/>
      <c r="AM34" s="113"/>
      <c r="AN34" s="106"/>
      <c r="AO34" s="91"/>
      <c r="AP34" s="110"/>
      <c r="AQ34" s="111"/>
      <c r="AR34" s="111">
        <v>15</v>
      </c>
      <c r="AS34" s="111"/>
      <c r="AT34" s="111"/>
      <c r="AU34" s="106" t="s">
        <v>85</v>
      </c>
      <c r="AV34" s="91">
        <v>3</v>
      </c>
      <c r="AW34" s="110"/>
      <c r="AX34" s="111"/>
      <c r="AY34" s="111">
        <v>15</v>
      </c>
      <c r="AZ34" s="111"/>
      <c r="BA34" s="111"/>
      <c r="BB34" s="106" t="s">
        <v>102</v>
      </c>
      <c r="BC34" s="450">
        <v>9</v>
      </c>
      <c r="BD34" s="223" t="s">
        <v>145</v>
      </c>
    </row>
    <row r="35" spans="2:56" ht="15.75" customHeight="1">
      <c r="B35" s="333"/>
      <c r="C35" s="115" t="s">
        <v>47</v>
      </c>
      <c r="D35" s="81" t="s">
        <v>66</v>
      </c>
      <c r="E35" s="121"/>
      <c r="F35" s="186">
        <f>G35</f>
        <v>2</v>
      </c>
      <c r="G35" s="66">
        <f t="shared" si="2"/>
        <v>2</v>
      </c>
      <c r="H35" s="67">
        <f t="shared" si="3"/>
        <v>60</v>
      </c>
      <c r="I35" s="68">
        <f t="shared" si="4"/>
        <v>0</v>
      </c>
      <c r="J35" s="69">
        <f t="shared" si="6"/>
        <v>60</v>
      </c>
      <c r="K35" s="69">
        <f t="shared" si="7"/>
        <v>0</v>
      </c>
      <c r="L35" s="69">
        <f t="shared" si="8"/>
        <v>0</v>
      </c>
      <c r="M35" s="70">
        <f t="shared" si="9"/>
        <v>0</v>
      </c>
      <c r="N35" s="112"/>
      <c r="O35" s="113"/>
      <c r="P35" s="113"/>
      <c r="Q35" s="113"/>
      <c r="R35" s="113"/>
      <c r="S35" s="106"/>
      <c r="T35" s="91"/>
      <c r="U35" s="112"/>
      <c r="V35" s="113"/>
      <c r="W35" s="113"/>
      <c r="X35" s="113"/>
      <c r="Y35" s="113"/>
      <c r="Z35" s="106"/>
      <c r="AA35" s="91"/>
      <c r="AB35" s="104"/>
      <c r="AC35" s="105">
        <v>30</v>
      </c>
      <c r="AD35" s="105"/>
      <c r="AE35" s="105"/>
      <c r="AF35" s="105"/>
      <c r="AG35" s="106" t="s">
        <v>85</v>
      </c>
      <c r="AH35" s="91">
        <v>1</v>
      </c>
      <c r="AI35" s="104"/>
      <c r="AJ35" s="105">
        <v>30</v>
      </c>
      <c r="AK35" s="105"/>
      <c r="AL35" s="105"/>
      <c r="AM35" s="105"/>
      <c r="AN35" s="106" t="s">
        <v>85</v>
      </c>
      <c r="AO35" s="91">
        <v>1</v>
      </c>
      <c r="AP35" s="112"/>
      <c r="AQ35" s="113"/>
      <c r="AR35" s="113"/>
      <c r="AS35" s="113"/>
      <c r="AT35" s="113"/>
      <c r="AU35" s="106"/>
      <c r="AV35" s="91"/>
      <c r="AW35" s="112"/>
      <c r="AX35" s="113"/>
      <c r="AY35" s="113"/>
      <c r="AZ35" s="113"/>
      <c r="BA35" s="113"/>
      <c r="BB35" s="106"/>
      <c r="BC35" s="114"/>
      <c r="BD35" s="222"/>
    </row>
    <row r="36" spans="2:56" ht="15.75" customHeight="1">
      <c r="B36" s="333"/>
      <c r="C36" s="115" t="s">
        <v>48</v>
      </c>
      <c r="D36" s="407" t="s">
        <v>68</v>
      </c>
      <c r="E36" s="408"/>
      <c r="F36" s="188"/>
      <c r="G36" s="66">
        <f>SUM(T36,AA36,AH36,AO36,AV36,BC36)</f>
        <v>1</v>
      </c>
      <c r="H36" s="67">
        <f>SUM(I36:M36)</f>
        <v>15</v>
      </c>
      <c r="I36" s="68">
        <f>SUM(N36,U36,AB36,AI36,AP36,AW36)</f>
        <v>15</v>
      </c>
      <c r="J36" s="69">
        <f>SUM(O36,V36,AC36,AJ36,AQ36,AX36)</f>
        <v>0</v>
      </c>
      <c r="K36" s="69">
        <f>SUM(P36,W36,AD36,AK36,AR36,AY36)</f>
        <v>0</v>
      </c>
      <c r="L36" s="69">
        <f>SUM(Q36,X36,AE36,AL36,AS36,AZ36)</f>
        <v>0</v>
      </c>
      <c r="M36" s="70">
        <f>SUM(R36,Y36,AF36,AM36,AT36,BA36)</f>
        <v>0</v>
      </c>
      <c r="N36" s="112"/>
      <c r="O36" s="113"/>
      <c r="P36" s="113"/>
      <c r="Q36" s="113"/>
      <c r="R36" s="113"/>
      <c r="S36" s="295"/>
      <c r="T36" s="91"/>
      <c r="U36" s="112"/>
      <c r="V36" s="113"/>
      <c r="W36" s="113"/>
      <c r="X36" s="113"/>
      <c r="Y36" s="113"/>
      <c r="Z36" s="295"/>
      <c r="AA36" s="91"/>
      <c r="AB36" s="112"/>
      <c r="AC36" s="113"/>
      <c r="AD36" s="113"/>
      <c r="AE36" s="113"/>
      <c r="AF36" s="113"/>
      <c r="AG36" s="295"/>
      <c r="AH36" s="91"/>
      <c r="AI36" s="112"/>
      <c r="AJ36" s="113"/>
      <c r="AK36" s="113"/>
      <c r="AL36" s="113"/>
      <c r="AM36" s="113"/>
      <c r="AN36" s="295"/>
      <c r="AO36" s="91"/>
      <c r="AP36" s="104">
        <v>15</v>
      </c>
      <c r="AQ36" s="296"/>
      <c r="AR36" s="296"/>
      <c r="AS36" s="296"/>
      <c r="AT36" s="296"/>
      <c r="AU36" s="295" t="s">
        <v>85</v>
      </c>
      <c r="AV36" s="91">
        <v>1</v>
      </c>
      <c r="AW36" s="112"/>
      <c r="AX36" s="113"/>
      <c r="AY36" s="113"/>
      <c r="AZ36" s="113"/>
      <c r="BA36" s="113"/>
      <c r="BB36" s="106"/>
      <c r="BC36" s="114"/>
      <c r="BD36" s="221"/>
    </row>
    <row r="37" spans="2:56" ht="15.75" customHeight="1">
      <c r="B37" s="333"/>
      <c r="C37" s="102" t="s">
        <v>105</v>
      </c>
      <c r="D37" s="122" t="s">
        <v>55</v>
      </c>
      <c r="E37" s="99"/>
      <c r="F37" s="188"/>
      <c r="G37" s="66">
        <f aca="true" t="shared" si="10" ref="G37:G42">SUM(T37,AA37,AH37,AO37,AV37,BC37)</f>
        <v>2</v>
      </c>
      <c r="H37" s="67">
        <f aca="true" t="shared" si="11" ref="H37:H42">SUM(I37:M37)</f>
        <v>30</v>
      </c>
      <c r="I37" s="68">
        <f aca="true" t="shared" si="12" ref="I37:M40">SUM(N37,U37,AB37,AI37,AP37,AW37)</f>
        <v>30</v>
      </c>
      <c r="J37" s="69">
        <f t="shared" si="12"/>
        <v>0</v>
      </c>
      <c r="K37" s="69">
        <f t="shared" si="12"/>
        <v>0</v>
      </c>
      <c r="L37" s="69">
        <f t="shared" si="12"/>
        <v>0</v>
      </c>
      <c r="M37" s="70">
        <f t="shared" si="12"/>
        <v>0</v>
      </c>
      <c r="N37" s="71">
        <v>30</v>
      </c>
      <c r="O37" s="72"/>
      <c r="P37" s="72"/>
      <c r="Q37" s="72"/>
      <c r="R37" s="72"/>
      <c r="S37" s="73" t="s">
        <v>85</v>
      </c>
      <c r="T37" s="74">
        <v>2</v>
      </c>
      <c r="U37" s="78"/>
      <c r="V37" s="77"/>
      <c r="W37" s="77"/>
      <c r="X37" s="77"/>
      <c r="Y37" s="77"/>
      <c r="Z37" s="73"/>
      <c r="AA37" s="74"/>
      <c r="AB37" s="76"/>
      <c r="AC37" s="77"/>
      <c r="AD37" s="77"/>
      <c r="AE37" s="77"/>
      <c r="AF37" s="77"/>
      <c r="AG37" s="73"/>
      <c r="AH37" s="74"/>
      <c r="AI37" s="76"/>
      <c r="AJ37" s="77"/>
      <c r="AK37" s="77"/>
      <c r="AL37" s="77"/>
      <c r="AM37" s="77"/>
      <c r="AN37" s="73"/>
      <c r="AO37" s="74"/>
      <c r="AP37" s="76"/>
      <c r="AQ37" s="77"/>
      <c r="AR37" s="77"/>
      <c r="AS37" s="77"/>
      <c r="AT37" s="77"/>
      <c r="AU37" s="73"/>
      <c r="AV37" s="74"/>
      <c r="AW37" s="78"/>
      <c r="AX37" s="77"/>
      <c r="AY37" s="77"/>
      <c r="AZ37" s="77"/>
      <c r="BA37" s="77"/>
      <c r="BB37" s="73"/>
      <c r="BC37" s="74"/>
      <c r="BD37" s="220"/>
    </row>
    <row r="38" spans="2:56" ht="17.25" customHeight="1">
      <c r="B38" s="333"/>
      <c r="C38" s="123" t="s">
        <v>49</v>
      </c>
      <c r="D38" s="64" t="s">
        <v>56</v>
      </c>
      <c r="E38" s="99"/>
      <c r="F38" s="188">
        <f>G38</f>
        <v>2</v>
      </c>
      <c r="G38" s="66">
        <f t="shared" si="10"/>
        <v>2</v>
      </c>
      <c r="H38" s="67">
        <f t="shared" si="11"/>
        <v>30</v>
      </c>
      <c r="I38" s="68">
        <f t="shared" si="12"/>
        <v>0</v>
      </c>
      <c r="J38" s="69">
        <f t="shared" si="12"/>
        <v>0</v>
      </c>
      <c r="K38" s="69">
        <f t="shared" si="12"/>
        <v>0</v>
      </c>
      <c r="L38" s="69">
        <f t="shared" si="12"/>
        <v>30</v>
      </c>
      <c r="M38" s="70">
        <f t="shared" si="12"/>
        <v>0</v>
      </c>
      <c r="N38" s="78"/>
      <c r="O38" s="77"/>
      <c r="P38" s="77"/>
      <c r="Q38" s="77"/>
      <c r="R38" s="77"/>
      <c r="S38" s="73"/>
      <c r="T38" s="74"/>
      <c r="U38" s="78"/>
      <c r="V38" s="77"/>
      <c r="W38" s="77"/>
      <c r="X38" s="77"/>
      <c r="Y38" s="77"/>
      <c r="Z38" s="73"/>
      <c r="AA38" s="74"/>
      <c r="AB38" s="76"/>
      <c r="AC38" s="77"/>
      <c r="AD38" s="77"/>
      <c r="AE38" s="77"/>
      <c r="AF38" s="77"/>
      <c r="AG38" s="73"/>
      <c r="AH38" s="74"/>
      <c r="AI38" s="76"/>
      <c r="AJ38" s="77"/>
      <c r="AK38" s="77"/>
      <c r="AL38" s="77"/>
      <c r="AM38" s="77"/>
      <c r="AN38" s="73"/>
      <c r="AO38" s="74"/>
      <c r="AP38" s="75"/>
      <c r="AQ38" s="72"/>
      <c r="AR38" s="72"/>
      <c r="AS38" s="72">
        <v>30</v>
      </c>
      <c r="AT38" s="72"/>
      <c r="AU38" s="73" t="s">
        <v>85</v>
      </c>
      <c r="AV38" s="74">
        <v>2</v>
      </c>
      <c r="AW38" s="78"/>
      <c r="AX38" s="77"/>
      <c r="AY38" s="77"/>
      <c r="AZ38" s="77"/>
      <c r="BA38" s="77"/>
      <c r="BB38" s="73"/>
      <c r="BC38" s="74"/>
      <c r="BD38" s="220"/>
    </row>
    <row r="39" spans="2:56" ht="15.75" customHeight="1">
      <c r="B39" s="333"/>
      <c r="C39" s="124" t="s">
        <v>50</v>
      </c>
      <c r="D39" s="122" t="s">
        <v>57</v>
      </c>
      <c r="E39" s="65"/>
      <c r="F39" s="25"/>
      <c r="G39" s="66">
        <f t="shared" si="10"/>
        <v>1</v>
      </c>
      <c r="H39" s="67">
        <f t="shared" si="11"/>
        <v>15</v>
      </c>
      <c r="I39" s="68">
        <f t="shared" si="12"/>
        <v>0</v>
      </c>
      <c r="J39" s="69">
        <f t="shared" si="12"/>
        <v>0</v>
      </c>
      <c r="K39" s="69">
        <f t="shared" si="12"/>
        <v>0</v>
      </c>
      <c r="L39" s="69">
        <f t="shared" si="12"/>
        <v>15</v>
      </c>
      <c r="M39" s="70">
        <f t="shared" si="12"/>
        <v>0</v>
      </c>
      <c r="N39" s="78"/>
      <c r="O39" s="77"/>
      <c r="P39" s="77"/>
      <c r="Q39" s="77"/>
      <c r="R39" s="77"/>
      <c r="S39" s="73"/>
      <c r="T39" s="74"/>
      <c r="U39" s="78"/>
      <c r="V39" s="77"/>
      <c r="W39" s="77"/>
      <c r="X39" s="77"/>
      <c r="Y39" s="77"/>
      <c r="Z39" s="73"/>
      <c r="AA39" s="74"/>
      <c r="AB39" s="71"/>
      <c r="AC39" s="72"/>
      <c r="AD39" s="72"/>
      <c r="AE39" s="72">
        <v>15</v>
      </c>
      <c r="AF39" s="72"/>
      <c r="AG39" s="73" t="s">
        <v>85</v>
      </c>
      <c r="AH39" s="74">
        <v>1</v>
      </c>
      <c r="AI39" s="76"/>
      <c r="AJ39" s="77"/>
      <c r="AK39" s="77"/>
      <c r="AL39" s="77"/>
      <c r="AM39" s="77"/>
      <c r="AN39" s="73"/>
      <c r="AO39" s="74"/>
      <c r="AP39" s="112"/>
      <c r="AQ39" s="113"/>
      <c r="AR39" s="113"/>
      <c r="AS39" s="113"/>
      <c r="AT39" s="113"/>
      <c r="AU39" s="295"/>
      <c r="AV39" s="91"/>
      <c r="AW39" s="78"/>
      <c r="AX39" s="77"/>
      <c r="AY39" s="77"/>
      <c r="AZ39" s="77"/>
      <c r="BA39" s="77"/>
      <c r="BB39" s="73"/>
      <c r="BC39" s="74"/>
      <c r="BD39" s="221"/>
    </row>
    <row r="40" spans="2:56" ht="15.75" customHeight="1">
      <c r="B40" s="333"/>
      <c r="C40" s="124" t="s">
        <v>73</v>
      </c>
      <c r="D40" s="64" t="s">
        <v>58</v>
      </c>
      <c r="E40" s="80"/>
      <c r="F40" s="186"/>
      <c r="G40" s="66">
        <f t="shared" si="10"/>
        <v>1</v>
      </c>
      <c r="H40" s="67">
        <f t="shared" si="11"/>
        <v>15</v>
      </c>
      <c r="I40" s="68">
        <f t="shared" si="12"/>
        <v>15</v>
      </c>
      <c r="J40" s="69">
        <f t="shared" si="12"/>
        <v>0</v>
      </c>
      <c r="K40" s="69">
        <f t="shared" si="12"/>
        <v>0</v>
      </c>
      <c r="L40" s="69">
        <f t="shared" si="12"/>
        <v>0</v>
      </c>
      <c r="M40" s="70">
        <f t="shared" si="12"/>
        <v>0</v>
      </c>
      <c r="N40" s="71">
        <v>15</v>
      </c>
      <c r="O40" s="72"/>
      <c r="P40" s="72"/>
      <c r="Q40" s="72"/>
      <c r="R40" s="72"/>
      <c r="S40" s="73" t="s">
        <v>85</v>
      </c>
      <c r="T40" s="74">
        <v>1</v>
      </c>
      <c r="U40" s="78"/>
      <c r="V40" s="77"/>
      <c r="W40" s="77"/>
      <c r="X40" s="77"/>
      <c r="Y40" s="77"/>
      <c r="Z40" s="73"/>
      <c r="AA40" s="74"/>
      <c r="AB40" s="76"/>
      <c r="AC40" s="77"/>
      <c r="AD40" s="77"/>
      <c r="AE40" s="77"/>
      <c r="AF40" s="77"/>
      <c r="AG40" s="73"/>
      <c r="AH40" s="74"/>
      <c r="AI40" s="76"/>
      <c r="AJ40" s="77"/>
      <c r="AK40" s="77"/>
      <c r="AL40" s="77"/>
      <c r="AM40" s="77"/>
      <c r="AN40" s="73"/>
      <c r="AO40" s="74"/>
      <c r="AP40" s="76"/>
      <c r="AQ40" s="77"/>
      <c r="AR40" s="77"/>
      <c r="AS40" s="77"/>
      <c r="AT40" s="77"/>
      <c r="AU40" s="73"/>
      <c r="AV40" s="74"/>
      <c r="AW40" s="78"/>
      <c r="AX40" s="77"/>
      <c r="AY40" s="77"/>
      <c r="AZ40" s="77"/>
      <c r="BA40" s="77"/>
      <c r="BB40" s="73"/>
      <c r="BC40" s="74"/>
      <c r="BD40" s="221"/>
    </row>
    <row r="41" spans="1:56" ht="15.75" customHeight="1">
      <c r="A41" s="20"/>
      <c r="B41" s="333"/>
      <c r="C41" s="102" t="s">
        <v>75</v>
      </c>
      <c r="D41" s="81" t="s">
        <v>74</v>
      </c>
      <c r="E41" s="65"/>
      <c r="F41" s="185"/>
      <c r="G41" s="66">
        <f t="shared" si="10"/>
        <v>1</v>
      </c>
      <c r="H41" s="67">
        <f t="shared" si="11"/>
        <v>15</v>
      </c>
      <c r="I41" s="68">
        <f aca="true" t="shared" si="13" ref="I41:M42">SUM(N41,U41,AB41,AI41,AP41,AW41)</f>
        <v>0</v>
      </c>
      <c r="J41" s="69">
        <f t="shared" si="13"/>
        <v>0</v>
      </c>
      <c r="K41" s="69">
        <f t="shared" si="13"/>
        <v>15</v>
      </c>
      <c r="L41" s="69">
        <f t="shared" si="13"/>
        <v>0</v>
      </c>
      <c r="M41" s="70">
        <f t="shared" si="13"/>
        <v>0</v>
      </c>
      <c r="N41" s="78"/>
      <c r="O41" s="77"/>
      <c r="P41" s="77"/>
      <c r="Q41" s="77"/>
      <c r="R41" s="77"/>
      <c r="S41" s="73"/>
      <c r="T41" s="74"/>
      <c r="U41" s="71"/>
      <c r="V41" s="72"/>
      <c r="W41" s="72">
        <v>15</v>
      </c>
      <c r="X41" s="72"/>
      <c r="Y41" s="72"/>
      <c r="Z41" s="73" t="s">
        <v>85</v>
      </c>
      <c r="AA41" s="74">
        <v>1</v>
      </c>
      <c r="AB41" s="88"/>
      <c r="AC41" s="87"/>
      <c r="AD41" s="87"/>
      <c r="AE41" s="87"/>
      <c r="AF41" s="77"/>
      <c r="AG41" s="73"/>
      <c r="AH41" s="85"/>
      <c r="AI41" s="86"/>
      <c r="AJ41" s="87"/>
      <c r="AK41" s="87"/>
      <c r="AL41" s="87"/>
      <c r="AM41" s="77"/>
      <c r="AN41" s="84"/>
      <c r="AO41" s="66"/>
      <c r="AP41" s="88"/>
      <c r="AQ41" s="87"/>
      <c r="AR41" s="87"/>
      <c r="AS41" s="87"/>
      <c r="AT41" s="77"/>
      <c r="AU41" s="73"/>
      <c r="AV41" s="74"/>
      <c r="AW41" s="88"/>
      <c r="AX41" s="87"/>
      <c r="AY41" s="87"/>
      <c r="AZ41" s="87"/>
      <c r="BA41" s="87"/>
      <c r="BB41" s="89"/>
      <c r="BC41" s="74"/>
      <c r="BD41" s="221"/>
    </row>
    <row r="42" spans="1:56" ht="15.75" customHeight="1" thickBot="1">
      <c r="A42" s="20"/>
      <c r="B42" s="334"/>
      <c r="C42" s="101" t="s">
        <v>77</v>
      </c>
      <c r="D42" s="125" t="s">
        <v>76</v>
      </c>
      <c r="E42" s="126"/>
      <c r="F42" s="190"/>
      <c r="G42" s="91">
        <f t="shared" si="10"/>
        <v>0</v>
      </c>
      <c r="H42" s="127">
        <f t="shared" si="11"/>
        <v>60</v>
      </c>
      <c r="I42" s="128">
        <f t="shared" si="13"/>
        <v>0</v>
      </c>
      <c r="J42" s="129">
        <f t="shared" si="13"/>
        <v>60</v>
      </c>
      <c r="K42" s="129">
        <f t="shared" si="13"/>
        <v>0</v>
      </c>
      <c r="L42" s="129">
        <f t="shared" si="13"/>
        <v>0</v>
      </c>
      <c r="M42" s="130">
        <f t="shared" si="13"/>
        <v>0</v>
      </c>
      <c r="N42" s="135"/>
      <c r="O42" s="136">
        <v>30</v>
      </c>
      <c r="P42" s="136"/>
      <c r="Q42" s="136"/>
      <c r="R42" s="136"/>
      <c r="S42" s="133" t="s">
        <v>85</v>
      </c>
      <c r="T42" s="134">
        <v>0</v>
      </c>
      <c r="U42" s="135"/>
      <c r="V42" s="136">
        <v>30</v>
      </c>
      <c r="W42" s="136"/>
      <c r="X42" s="136"/>
      <c r="Y42" s="136"/>
      <c r="Z42" s="133" t="s">
        <v>85</v>
      </c>
      <c r="AA42" s="134">
        <v>0</v>
      </c>
      <c r="AB42" s="131"/>
      <c r="AC42" s="132"/>
      <c r="AD42" s="132"/>
      <c r="AE42" s="132"/>
      <c r="AF42" s="132"/>
      <c r="AG42" s="133"/>
      <c r="AH42" s="134"/>
      <c r="AI42" s="131"/>
      <c r="AJ42" s="132"/>
      <c r="AK42" s="132"/>
      <c r="AL42" s="132"/>
      <c r="AM42" s="132"/>
      <c r="AN42" s="133"/>
      <c r="AO42" s="134"/>
      <c r="AP42" s="131"/>
      <c r="AQ42" s="132"/>
      <c r="AR42" s="132"/>
      <c r="AS42" s="132"/>
      <c r="AT42" s="132"/>
      <c r="AU42" s="133"/>
      <c r="AV42" s="134"/>
      <c r="AW42" s="131"/>
      <c r="AX42" s="132"/>
      <c r="AY42" s="132"/>
      <c r="AZ42" s="132"/>
      <c r="BA42" s="132"/>
      <c r="BB42" s="133"/>
      <c r="BC42" s="137"/>
      <c r="BD42" s="225"/>
    </row>
    <row r="43" spans="2:56" ht="25.5" customHeight="1" thickBot="1">
      <c r="B43" s="384" t="s">
        <v>141</v>
      </c>
      <c r="C43" s="323"/>
      <c r="D43" s="323"/>
      <c r="E43" s="31"/>
      <c r="F43" s="192"/>
      <c r="G43" s="32">
        <f aca="true" t="shared" si="14" ref="G43:M43">SUM(G16:G42)</f>
        <v>93</v>
      </c>
      <c r="H43" s="33">
        <f t="shared" si="14"/>
        <v>1185</v>
      </c>
      <c r="I43" s="33">
        <f t="shared" si="14"/>
        <v>165</v>
      </c>
      <c r="J43" s="33">
        <f t="shared" si="14"/>
        <v>315</v>
      </c>
      <c r="K43" s="33">
        <f t="shared" si="14"/>
        <v>270</v>
      </c>
      <c r="L43" s="33">
        <f t="shared" si="14"/>
        <v>435</v>
      </c>
      <c r="M43" s="236">
        <f t="shared" si="14"/>
        <v>0</v>
      </c>
      <c r="N43" s="34"/>
      <c r="O43" s="35"/>
      <c r="P43" s="35"/>
      <c r="Q43" s="35"/>
      <c r="R43" s="35"/>
      <c r="S43" s="36"/>
      <c r="T43" s="37"/>
      <c r="U43" s="30"/>
      <c r="V43" s="35"/>
      <c r="W43" s="35"/>
      <c r="X43" s="35"/>
      <c r="Y43" s="35"/>
      <c r="Z43" s="38"/>
      <c r="AA43" s="39"/>
      <c r="AB43" s="34"/>
      <c r="AC43" s="35"/>
      <c r="AD43" s="35"/>
      <c r="AE43" s="35"/>
      <c r="AF43" s="35"/>
      <c r="AG43" s="38"/>
      <c r="AH43" s="39"/>
      <c r="AI43" s="34"/>
      <c r="AJ43" s="35"/>
      <c r="AK43" s="35"/>
      <c r="AL43" s="35"/>
      <c r="AM43" s="35"/>
      <c r="AN43" s="38"/>
      <c r="AO43" s="39"/>
      <c r="AP43" s="34"/>
      <c r="AQ43" s="35"/>
      <c r="AR43" s="35"/>
      <c r="AS43" s="35"/>
      <c r="AT43" s="35"/>
      <c r="AU43" s="38"/>
      <c r="AV43" s="39"/>
      <c r="AW43" s="34"/>
      <c r="AX43" s="35"/>
      <c r="AY43" s="35"/>
      <c r="AZ43" s="35"/>
      <c r="BA43" s="35"/>
      <c r="BB43" s="38"/>
      <c r="BC43" s="37"/>
      <c r="BD43" s="226"/>
    </row>
    <row r="44" spans="2:56" ht="15.75" customHeight="1">
      <c r="B44" s="315" t="s">
        <v>142</v>
      </c>
      <c r="C44" s="317" t="s">
        <v>78</v>
      </c>
      <c r="D44" s="382" t="s">
        <v>103</v>
      </c>
      <c r="E44" s="383"/>
      <c r="F44" s="191"/>
      <c r="G44" s="66">
        <f aca="true" t="shared" si="15" ref="G44:G53">SUM(T44,AA44,AH44,AO44,AV44,BC44)</f>
        <v>2</v>
      </c>
      <c r="H44" s="67">
        <f aca="true" t="shared" si="16" ref="H44:H52">SUM(I44:M44)</f>
        <v>30</v>
      </c>
      <c r="I44" s="68">
        <f aca="true" t="shared" si="17" ref="I44:I52">SUM(N44,U44,AB44,AI44,AP44,AW44)</f>
        <v>30</v>
      </c>
      <c r="J44" s="69">
        <f aca="true" t="shared" si="18" ref="J44:J52">SUM(O44,V44,AC44,AJ44,AQ44,AX44)</f>
        <v>0</v>
      </c>
      <c r="K44" s="69">
        <f aca="true" t="shared" si="19" ref="K44:K53">SUM(P44,W44,AD44,AK44,AR44,AY44)</f>
        <v>0</v>
      </c>
      <c r="L44" s="69">
        <f aca="true" t="shared" si="20" ref="L44:L52">SUM(Q44,X44,AE44,AL44,AS44,AZ44)</f>
        <v>0</v>
      </c>
      <c r="M44" s="234">
        <f aca="true" t="shared" si="21" ref="M44:M52">SUM(R44,Y44,AF44,AM44,AT44,BA44)</f>
        <v>0</v>
      </c>
      <c r="N44" s="139">
        <v>30</v>
      </c>
      <c r="O44" s="140"/>
      <c r="P44" s="140"/>
      <c r="Q44" s="140"/>
      <c r="R44" s="140"/>
      <c r="S44" s="210" t="s">
        <v>85</v>
      </c>
      <c r="T44" s="141">
        <v>2</v>
      </c>
      <c r="U44" s="142"/>
      <c r="V44" s="138"/>
      <c r="W44" s="138"/>
      <c r="X44" s="138"/>
      <c r="Y44" s="138"/>
      <c r="Z44" s="143"/>
      <c r="AA44" s="141"/>
      <c r="AB44" s="142"/>
      <c r="AC44" s="144"/>
      <c r="AD44" s="144"/>
      <c r="AE44" s="144"/>
      <c r="AF44" s="138"/>
      <c r="AG44" s="145"/>
      <c r="AH44" s="141"/>
      <c r="AI44" s="142"/>
      <c r="AJ44" s="144"/>
      <c r="AK44" s="144"/>
      <c r="AL44" s="144"/>
      <c r="AM44" s="138"/>
      <c r="AN44" s="143"/>
      <c r="AO44" s="146"/>
      <c r="AP44" s="142"/>
      <c r="AQ44" s="144"/>
      <c r="AR44" s="144"/>
      <c r="AS44" s="144"/>
      <c r="AT44" s="138"/>
      <c r="AU44" s="145"/>
      <c r="AV44" s="147"/>
      <c r="AW44" s="148"/>
      <c r="AX44" s="144"/>
      <c r="AY44" s="144"/>
      <c r="AZ44" s="144"/>
      <c r="BA44" s="144"/>
      <c r="BB44" s="149"/>
      <c r="BC44" s="141"/>
      <c r="BD44" s="227"/>
    </row>
    <row r="45" spans="2:56" ht="15.75" customHeight="1">
      <c r="B45" s="316"/>
      <c r="C45" s="318"/>
      <c r="D45" s="326"/>
      <c r="E45" s="327"/>
      <c r="F45" s="191"/>
      <c r="G45" s="66">
        <f t="shared" si="15"/>
        <v>4</v>
      </c>
      <c r="H45" s="67">
        <f t="shared" si="16"/>
        <v>60</v>
      </c>
      <c r="I45" s="68">
        <f t="shared" si="17"/>
        <v>0</v>
      </c>
      <c r="J45" s="69">
        <f t="shared" si="18"/>
        <v>0</v>
      </c>
      <c r="K45" s="69">
        <f t="shared" si="19"/>
        <v>0</v>
      </c>
      <c r="L45" s="69">
        <f t="shared" si="20"/>
        <v>60</v>
      </c>
      <c r="M45" s="70">
        <f t="shared" si="21"/>
        <v>0</v>
      </c>
      <c r="N45" s="139"/>
      <c r="O45" s="140"/>
      <c r="P45" s="140"/>
      <c r="Q45" s="140">
        <v>30</v>
      </c>
      <c r="R45" s="140"/>
      <c r="S45" s="210" t="s">
        <v>85</v>
      </c>
      <c r="T45" s="141">
        <v>2</v>
      </c>
      <c r="U45" s="139"/>
      <c r="V45" s="140"/>
      <c r="W45" s="140"/>
      <c r="X45" s="140">
        <v>30</v>
      </c>
      <c r="Y45" s="140"/>
      <c r="Z45" s="210" t="s">
        <v>85</v>
      </c>
      <c r="AA45" s="141">
        <v>2</v>
      </c>
      <c r="AB45" s="142"/>
      <c r="AC45" s="144"/>
      <c r="AD45" s="144"/>
      <c r="AE45" s="144"/>
      <c r="AF45" s="138"/>
      <c r="AG45" s="209"/>
      <c r="AH45" s="141"/>
      <c r="AI45" s="142"/>
      <c r="AJ45" s="144"/>
      <c r="AK45" s="144"/>
      <c r="AL45" s="144"/>
      <c r="AM45" s="138"/>
      <c r="AN45" s="143"/>
      <c r="AO45" s="146"/>
      <c r="AP45" s="142"/>
      <c r="AQ45" s="144"/>
      <c r="AR45" s="144"/>
      <c r="AS45" s="144"/>
      <c r="AT45" s="138"/>
      <c r="AU45" s="209"/>
      <c r="AV45" s="147"/>
      <c r="AW45" s="148"/>
      <c r="AX45" s="144"/>
      <c r="AY45" s="144"/>
      <c r="AZ45" s="144"/>
      <c r="BA45" s="144"/>
      <c r="BB45" s="149"/>
      <c r="BC45" s="141"/>
      <c r="BD45" s="222"/>
    </row>
    <row r="46" spans="2:56" ht="15.75" customHeight="1">
      <c r="B46" s="316"/>
      <c r="C46" s="319" t="s">
        <v>137</v>
      </c>
      <c r="D46" s="324" t="s">
        <v>38</v>
      </c>
      <c r="E46" s="325"/>
      <c r="F46" s="24"/>
      <c r="G46" s="66">
        <f t="shared" si="15"/>
        <v>2</v>
      </c>
      <c r="H46" s="67">
        <f t="shared" si="16"/>
        <v>30</v>
      </c>
      <c r="I46" s="68">
        <f t="shared" si="17"/>
        <v>30</v>
      </c>
      <c r="J46" s="69">
        <f t="shared" si="18"/>
        <v>0</v>
      </c>
      <c r="K46" s="69">
        <f t="shared" si="19"/>
        <v>0</v>
      </c>
      <c r="L46" s="69">
        <f t="shared" si="20"/>
        <v>0</v>
      </c>
      <c r="M46" s="70">
        <f t="shared" si="21"/>
        <v>0</v>
      </c>
      <c r="N46" s="139">
        <v>30</v>
      </c>
      <c r="O46" s="140"/>
      <c r="P46" s="140"/>
      <c r="Q46" s="140"/>
      <c r="R46" s="140"/>
      <c r="S46" s="210" t="s">
        <v>85</v>
      </c>
      <c r="T46" s="141">
        <v>2</v>
      </c>
      <c r="U46" s="142"/>
      <c r="V46" s="138"/>
      <c r="W46" s="138"/>
      <c r="X46" s="138"/>
      <c r="Y46" s="138"/>
      <c r="Z46" s="143"/>
      <c r="AA46" s="141"/>
      <c r="AB46" s="142"/>
      <c r="AC46" s="144"/>
      <c r="AD46" s="217"/>
      <c r="AE46" s="144"/>
      <c r="AF46" s="138"/>
      <c r="AG46" s="145"/>
      <c r="AH46" s="141"/>
      <c r="AI46" s="142"/>
      <c r="AJ46" s="144"/>
      <c r="AK46" s="144"/>
      <c r="AL46" s="144"/>
      <c r="AM46" s="138"/>
      <c r="AN46" s="143"/>
      <c r="AO46" s="141"/>
      <c r="AP46" s="142"/>
      <c r="AQ46" s="144"/>
      <c r="AR46" s="144"/>
      <c r="AS46" s="144"/>
      <c r="AT46" s="138"/>
      <c r="AU46" s="145"/>
      <c r="AV46" s="147"/>
      <c r="AW46" s="148"/>
      <c r="AX46" s="144"/>
      <c r="AY46" s="144"/>
      <c r="AZ46" s="144"/>
      <c r="BA46" s="144"/>
      <c r="BB46" s="149"/>
      <c r="BC46" s="141"/>
      <c r="BD46" s="221"/>
    </row>
    <row r="47" spans="2:56" ht="15.75" customHeight="1">
      <c r="B47" s="316"/>
      <c r="C47" s="318"/>
      <c r="D47" s="326"/>
      <c r="E47" s="327"/>
      <c r="F47" s="24"/>
      <c r="G47" s="66">
        <f t="shared" si="15"/>
        <v>4</v>
      </c>
      <c r="H47" s="67">
        <f t="shared" si="16"/>
        <v>60</v>
      </c>
      <c r="I47" s="68">
        <f t="shared" si="17"/>
        <v>0</v>
      </c>
      <c r="J47" s="69">
        <f t="shared" si="18"/>
        <v>0</v>
      </c>
      <c r="K47" s="69">
        <f t="shared" si="19"/>
        <v>0</v>
      </c>
      <c r="L47" s="69">
        <f t="shared" si="20"/>
        <v>60</v>
      </c>
      <c r="M47" s="70">
        <f t="shared" si="21"/>
        <v>0</v>
      </c>
      <c r="N47" s="139"/>
      <c r="O47" s="140"/>
      <c r="P47" s="140"/>
      <c r="Q47" s="140">
        <v>30</v>
      </c>
      <c r="R47" s="140"/>
      <c r="S47" s="210" t="s">
        <v>85</v>
      </c>
      <c r="T47" s="141">
        <v>2</v>
      </c>
      <c r="U47" s="139"/>
      <c r="V47" s="140"/>
      <c r="W47" s="140"/>
      <c r="X47" s="140">
        <v>30</v>
      </c>
      <c r="Y47" s="140"/>
      <c r="Z47" s="210" t="s">
        <v>85</v>
      </c>
      <c r="AA47" s="141">
        <v>2</v>
      </c>
      <c r="AB47" s="142"/>
      <c r="AC47" s="144"/>
      <c r="AD47" s="144"/>
      <c r="AE47" s="144"/>
      <c r="AF47" s="138"/>
      <c r="AG47" s="209"/>
      <c r="AH47" s="141"/>
      <c r="AI47" s="142"/>
      <c r="AJ47" s="144"/>
      <c r="AK47" s="144"/>
      <c r="AL47" s="144"/>
      <c r="AM47" s="138"/>
      <c r="AN47" s="143"/>
      <c r="AO47" s="141"/>
      <c r="AP47" s="142"/>
      <c r="AQ47" s="144"/>
      <c r="AR47" s="144"/>
      <c r="AS47" s="144"/>
      <c r="AT47" s="138"/>
      <c r="AU47" s="209"/>
      <c r="AV47" s="74"/>
      <c r="AW47" s="142"/>
      <c r="AX47" s="144"/>
      <c r="AY47" s="144"/>
      <c r="AZ47" s="144"/>
      <c r="BA47" s="144"/>
      <c r="BB47" s="149"/>
      <c r="BC47" s="141"/>
      <c r="BD47" s="221"/>
    </row>
    <row r="48" spans="2:56" ht="15.75" customHeight="1">
      <c r="B48" s="316"/>
      <c r="C48" s="102" t="s">
        <v>138</v>
      </c>
      <c r="D48" s="81" t="s">
        <v>79</v>
      </c>
      <c r="E48" s="65"/>
      <c r="F48" s="188"/>
      <c r="G48" s="66">
        <f t="shared" si="15"/>
        <v>2</v>
      </c>
      <c r="H48" s="67">
        <f t="shared" si="16"/>
        <v>30</v>
      </c>
      <c r="I48" s="68">
        <f t="shared" si="17"/>
        <v>30</v>
      </c>
      <c r="J48" s="69">
        <f t="shared" si="18"/>
        <v>0</v>
      </c>
      <c r="K48" s="69">
        <f t="shared" si="19"/>
        <v>0</v>
      </c>
      <c r="L48" s="69">
        <f t="shared" si="20"/>
        <v>0</v>
      </c>
      <c r="M48" s="70">
        <f t="shared" si="21"/>
        <v>0</v>
      </c>
      <c r="N48" s="78"/>
      <c r="O48" s="77"/>
      <c r="P48" s="77"/>
      <c r="Q48" s="77"/>
      <c r="R48" s="77"/>
      <c r="S48" s="73"/>
      <c r="T48" s="74"/>
      <c r="U48" s="71">
        <v>30</v>
      </c>
      <c r="V48" s="72"/>
      <c r="W48" s="72"/>
      <c r="X48" s="72"/>
      <c r="Y48" s="72"/>
      <c r="Z48" s="73" t="s">
        <v>85</v>
      </c>
      <c r="AA48" s="74">
        <v>2</v>
      </c>
      <c r="AB48" s="78"/>
      <c r="AC48" s="77"/>
      <c r="AD48" s="77"/>
      <c r="AE48" s="77"/>
      <c r="AF48" s="77"/>
      <c r="AG48" s="73"/>
      <c r="AH48" s="74"/>
      <c r="AI48" s="76"/>
      <c r="AJ48" s="77"/>
      <c r="AK48" s="77"/>
      <c r="AL48" s="77"/>
      <c r="AM48" s="77"/>
      <c r="AN48" s="73"/>
      <c r="AO48" s="74"/>
      <c r="AP48" s="76"/>
      <c r="AQ48" s="77"/>
      <c r="AR48" s="77"/>
      <c r="AS48" s="77"/>
      <c r="AT48" s="77"/>
      <c r="AU48" s="73"/>
      <c r="AV48" s="74"/>
      <c r="AW48" s="78"/>
      <c r="AX48" s="77"/>
      <c r="AY48" s="77"/>
      <c r="AZ48" s="77"/>
      <c r="BA48" s="77"/>
      <c r="BB48" s="73"/>
      <c r="BC48" s="74"/>
      <c r="BD48" s="221"/>
    </row>
    <row r="49" spans="2:56" ht="15.75" customHeight="1">
      <c r="B49" s="316"/>
      <c r="C49" s="216" t="s">
        <v>53</v>
      </c>
      <c r="D49" s="451" t="s">
        <v>71</v>
      </c>
      <c r="E49" s="201"/>
      <c r="F49" s="202"/>
      <c r="G49" s="66">
        <f t="shared" si="15"/>
        <v>1</v>
      </c>
      <c r="H49" s="67">
        <f t="shared" si="16"/>
        <v>30</v>
      </c>
      <c r="I49" s="68">
        <f t="shared" si="17"/>
        <v>0</v>
      </c>
      <c r="J49" s="69">
        <f t="shared" si="18"/>
        <v>30</v>
      </c>
      <c r="K49" s="69">
        <f t="shared" si="19"/>
        <v>0</v>
      </c>
      <c r="L49" s="69">
        <f t="shared" si="20"/>
        <v>0</v>
      </c>
      <c r="M49" s="70">
        <f t="shared" si="21"/>
        <v>0</v>
      </c>
      <c r="N49" s="203"/>
      <c r="O49" s="204"/>
      <c r="P49" s="204"/>
      <c r="Q49" s="204"/>
      <c r="R49" s="204"/>
      <c r="S49" s="205"/>
      <c r="T49" s="206"/>
      <c r="U49" s="203"/>
      <c r="V49" s="204"/>
      <c r="W49" s="204"/>
      <c r="X49" s="204"/>
      <c r="Y49" s="204"/>
      <c r="Z49" s="89"/>
      <c r="AA49" s="74"/>
      <c r="AB49" s="235"/>
      <c r="AC49" s="77"/>
      <c r="AD49" s="77"/>
      <c r="AE49" s="77"/>
      <c r="AF49" s="77"/>
      <c r="AG49" s="73"/>
      <c r="AH49" s="74"/>
      <c r="AI49" s="104"/>
      <c r="AJ49" s="299">
        <v>30</v>
      </c>
      <c r="AK49" s="299"/>
      <c r="AL49" s="299"/>
      <c r="AM49" s="299"/>
      <c r="AN49" s="298" t="s">
        <v>85</v>
      </c>
      <c r="AO49" s="91">
        <v>1</v>
      </c>
      <c r="AP49" s="76"/>
      <c r="AQ49" s="77"/>
      <c r="AR49" s="77"/>
      <c r="AS49" s="77"/>
      <c r="AT49" s="77"/>
      <c r="AU49" s="73"/>
      <c r="AV49" s="74"/>
      <c r="AW49" s="207"/>
      <c r="AX49" s="204"/>
      <c r="AY49" s="204"/>
      <c r="AZ49" s="204"/>
      <c r="BA49" s="204"/>
      <c r="BB49" s="205"/>
      <c r="BC49" s="206"/>
      <c r="BD49" s="222"/>
    </row>
    <row r="50" spans="2:56" ht="15.75" customHeight="1">
      <c r="B50" s="316"/>
      <c r="C50" s="319" t="s">
        <v>139</v>
      </c>
      <c r="D50" s="324" t="s">
        <v>159</v>
      </c>
      <c r="E50" s="325"/>
      <c r="F50" s="185"/>
      <c r="G50" s="66">
        <v>1</v>
      </c>
      <c r="H50" s="67">
        <f t="shared" si="16"/>
        <v>15</v>
      </c>
      <c r="I50" s="68">
        <f t="shared" si="17"/>
        <v>15</v>
      </c>
      <c r="J50" s="69">
        <f t="shared" si="18"/>
        <v>0</v>
      </c>
      <c r="K50" s="69">
        <f t="shared" si="19"/>
        <v>0</v>
      </c>
      <c r="L50" s="69">
        <f t="shared" si="20"/>
        <v>0</v>
      </c>
      <c r="M50" s="70">
        <f t="shared" si="21"/>
        <v>0</v>
      </c>
      <c r="N50" s="235"/>
      <c r="O50" s="77"/>
      <c r="P50" s="77"/>
      <c r="Q50" s="77"/>
      <c r="R50" s="77"/>
      <c r="S50" s="73"/>
      <c r="T50" s="74"/>
      <c r="U50" s="75">
        <v>15</v>
      </c>
      <c r="V50" s="72"/>
      <c r="W50" s="72"/>
      <c r="X50" s="72"/>
      <c r="Y50" s="83"/>
      <c r="Z50" s="73" t="s">
        <v>85</v>
      </c>
      <c r="AA50" s="66">
        <v>1</v>
      </c>
      <c r="AB50" s="235"/>
      <c r="AC50" s="77"/>
      <c r="AD50" s="77"/>
      <c r="AE50" s="77"/>
      <c r="AF50" s="77"/>
      <c r="AG50" s="73"/>
      <c r="AH50" s="74"/>
      <c r="AI50" s="86"/>
      <c r="AJ50" s="87"/>
      <c r="AK50" s="87"/>
      <c r="AL50" s="87"/>
      <c r="AM50" s="77"/>
      <c r="AN50" s="84"/>
      <c r="AO50" s="66"/>
      <c r="AP50" s="88"/>
      <c r="AQ50" s="87"/>
      <c r="AR50" s="87"/>
      <c r="AS50" s="87"/>
      <c r="AT50" s="77"/>
      <c r="AU50" s="73"/>
      <c r="AV50" s="66"/>
      <c r="AW50" s="88"/>
      <c r="AX50" s="87"/>
      <c r="AY50" s="87"/>
      <c r="AZ50" s="87"/>
      <c r="BA50" s="87"/>
      <c r="BB50" s="89"/>
      <c r="BC50" s="74"/>
      <c r="BD50" s="222"/>
    </row>
    <row r="51" spans="2:56" ht="15.75" customHeight="1">
      <c r="B51" s="316"/>
      <c r="C51" s="318"/>
      <c r="D51" s="326"/>
      <c r="E51" s="327"/>
      <c r="F51" s="185"/>
      <c r="G51" s="66">
        <v>2</v>
      </c>
      <c r="H51" s="67">
        <f>SUM(I51:M51)</f>
        <v>30</v>
      </c>
      <c r="I51" s="68">
        <f>SUM(N51,U51,AB51,AI51,AP51,AW51)</f>
        <v>0</v>
      </c>
      <c r="J51" s="69">
        <f>SUM(O51,V51,AC51,AJ51,AQ51,AX51)</f>
        <v>0</v>
      </c>
      <c r="K51" s="69">
        <f>SUM(P51,W51,AD51,AK51,AR51,AY51)</f>
        <v>0</v>
      </c>
      <c r="L51" s="69">
        <f>SUM(Q51,X51,AE51,AL51,AS51,AZ51)</f>
        <v>30</v>
      </c>
      <c r="M51" s="70">
        <f>SUM(R51,Y51,AF51,AM51,AT51,BA51)</f>
        <v>0</v>
      </c>
      <c r="N51" s="235"/>
      <c r="O51" s="77"/>
      <c r="P51" s="77"/>
      <c r="Q51" s="77"/>
      <c r="R51" s="77"/>
      <c r="S51" s="73"/>
      <c r="T51" s="74"/>
      <c r="U51" s="235"/>
      <c r="V51" s="77"/>
      <c r="W51" s="77"/>
      <c r="X51" s="77"/>
      <c r="Y51" s="77"/>
      <c r="Z51" s="73"/>
      <c r="AA51" s="74"/>
      <c r="AB51" s="85"/>
      <c r="AC51" s="83"/>
      <c r="AD51" s="83"/>
      <c r="AE51" s="83">
        <v>30</v>
      </c>
      <c r="AF51" s="72"/>
      <c r="AG51" s="73" t="s">
        <v>85</v>
      </c>
      <c r="AH51" s="271">
        <v>2</v>
      </c>
      <c r="AI51" s="86"/>
      <c r="AJ51" s="87"/>
      <c r="AK51" s="87"/>
      <c r="AL51" s="87"/>
      <c r="AM51" s="77"/>
      <c r="AN51" s="84"/>
      <c r="AO51" s="66"/>
      <c r="AP51" s="88"/>
      <c r="AQ51" s="87"/>
      <c r="AR51" s="87"/>
      <c r="AS51" s="87"/>
      <c r="AT51" s="77"/>
      <c r="AU51" s="73"/>
      <c r="AV51" s="66"/>
      <c r="AW51" s="88"/>
      <c r="AX51" s="87"/>
      <c r="AY51" s="87"/>
      <c r="AZ51" s="87"/>
      <c r="BA51" s="87"/>
      <c r="BB51" s="89"/>
      <c r="BC51" s="74"/>
      <c r="BD51" s="222"/>
    </row>
    <row r="52" spans="2:56" ht="17.25" customHeight="1">
      <c r="B52" s="316"/>
      <c r="C52" s="101" t="s">
        <v>112</v>
      </c>
      <c r="D52" s="324" t="s">
        <v>157</v>
      </c>
      <c r="E52" s="408"/>
      <c r="F52" s="186"/>
      <c r="G52" s="66">
        <f t="shared" si="15"/>
        <v>6</v>
      </c>
      <c r="H52" s="67">
        <f t="shared" si="16"/>
        <v>90</v>
      </c>
      <c r="I52" s="68">
        <f t="shared" si="17"/>
        <v>30</v>
      </c>
      <c r="J52" s="69">
        <f t="shared" si="18"/>
        <v>0</v>
      </c>
      <c r="K52" s="69">
        <f t="shared" si="19"/>
        <v>0</v>
      </c>
      <c r="L52" s="69">
        <f t="shared" si="20"/>
        <v>60</v>
      </c>
      <c r="M52" s="70">
        <f t="shared" si="21"/>
        <v>0</v>
      </c>
      <c r="N52" s="78"/>
      <c r="O52" s="77"/>
      <c r="P52" s="77"/>
      <c r="Q52" s="77"/>
      <c r="R52" s="77"/>
      <c r="S52" s="73"/>
      <c r="T52" s="74"/>
      <c r="U52" s="78"/>
      <c r="V52" s="77"/>
      <c r="W52" s="77"/>
      <c r="X52" s="77"/>
      <c r="Y52" s="77"/>
      <c r="Z52" s="73"/>
      <c r="AA52" s="74"/>
      <c r="AB52" s="75">
        <v>30</v>
      </c>
      <c r="AC52" s="72"/>
      <c r="AD52" s="72"/>
      <c r="AE52" s="83"/>
      <c r="AF52" s="72"/>
      <c r="AG52" s="73" t="s">
        <v>85</v>
      </c>
      <c r="AH52" s="271">
        <v>2</v>
      </c>
      <c r="AI52" s="82"/>
      <c r="AJ52" s="83"/>
      <c r="AK52" s="83"/>
      <c r="AL52" s="83">
        <v>30</v>
      </c>
      <c r="AM52" s="72"/>
      <c r="AN52" s="84" t="s">
        <v>85</v>
      </c>
      <c r="AO52" s="66">
        <v>2</v>
      </c>
      <c r="AP52" s="85"/>
      <c r="AQ52" s="83"/>
      <c r="AR52" s="83"/>
      <c r="AS52" s="83">
        <v>30</v>
      </c>
      <c r="AT52" s="72"/>
      <c r="AU52" s="73" t="s">
        <v>102</v>
      </c>
      <c r="AV52" s="66">
        <v>2</v>
      </c>
      <c r="AW52" s="78"/>
      <c r="AX52" s="77"/>
      <c r="AY52" s="77"/>
      <c r="AZ52" s="77"/>
      <c r="BA52" s="77"/>
      <c r="BB52" s="73"/>
      <c r="BC52" s="74"/>
      <c r="BD52" s="221"/>
    </row>
    <row r="53" spans="2:56" ht="20.25" customHeight="1" thickBot="1">
      <c r="B53" s="215"/>
      <c r="C53" s="102" t="s">
        <v>80</v>
      </c>
      <c r="D53" s="81" t="s">
        <v>83</v>
      </c>
      <c r="E53" s="65"/>
      <c r="F53" s="185">
        <f>G53</f>
        <v>1</v>
      </c>
      <c r="G53" s="66">
        <f t="shared" si="15"/>
        <v>1</v>
      </c>
      <c r="H53" s="67">
        <f>SUM(I53:M53)</f>
        <v>30</v>
      </c>
      <c r="I53" s="68">
        <f>SUM(N53,U53,AB53,AI53,AP53,AW53)</f>
        <v>0</v>
      </c>
      <c r="J53" s="69">
        <f>SUM(O53,V53,AC53,AJ53,AQ53,AX53)</f>
        <v>0</v>
      </c>
      <c r="K53" s="69">
        <f t="shared" si="19"/>
        <v>0</v>
      </c>
      <c r="L53" s="69">
        <f>SUM(Q53,X53,AE53,AL53,AS53,AZ53)</f>
        <v>30</v>
      </c>
      <c r="M53" s="70">
        <f>SUM(R53,Y53,AF53,AM53,AT53,BA53)</f>
        <v>0</v>
      </c>
      <c r="N53" s="78"/>
      <c r="O53" s="77"/>
      <c r="P53" s="77"/>
      <c r="Q53" s="77"/>
      <c r="R53" s="77"/>
      <c r="S53" s="73"/>
      <c r="T53" s="74"/>
      <c r="U53" s="88"/>
      <c r="V53" s="87"/>
      <c r="W53" s="87"/>
      <c r="X53" s="87"/>
      <c r="Y53" s="77"/>
      <c r="Z53" s="84"/>
      <c r="AA53" s="66"/>
      <c r="AB53" s="88"/>
      <c r="AC53" s="87"/>
      <c r="AD53" s="87"/>
      <c r="AE53" s="87"/>
      <c r="AF53" s="77"/>
      <c r="AG53" s="73"/>
      <c r="AH53" s="271"/>
      <c r="AI53" s="86"/>
      <c r="AJ53" s="87"/>
      <c r="AK53" s="87"/>
      <c r="AL53" s="87"/>
      <c r="AM53" s="77"/>
      <c r="AN53" s="84"/>
      <c r="AO53" s="66"/>
      <c r="AP53" s="235"/>
      <c r="AQ53" s="77"/>
      <c r="AR53" s="77"/>
      <c r="AS53" s="77"/>
      <c r="AT53" s="77"/>
      <c r="AU53" s="73"/>
      <c r="AV53" s="74"/>
      <c r="AW53" s="85"/>
      <c r="AX53" s="83"/>
      <c r="AY53" s="83"/>
      <c r="AZ53" s="83">
        <v>30</v>
      </c>
      <c r="BA53" s="72"/>
      <c r="BB53" s="73" t="s">
        <v>85</v>
      </c>
      <c r="BC53" s="66">
        <v>1</v>
      </c>
      <c r="BD53" s="221"/>
    </row>
    <row r="54" spans="2:56" ht="25.5" customHeight="1" thickBot="1">
      <c r="B54" s="322" t="s">
        <v>143</v>
      </c>
      <c r="C54" s="323"/>
      <c r="D54" s="323"/>
      <c r="E54" s="31"/>
      <c r="F54" s="192"/>
      <c r="G54" s="32">
        <f aca="true" t="shared" si="22" ref="G54:M54">SUM(G44:G53)</f>
        <v>25</v>
      </c>
      <c r="H54" s="33">
        <f t="shared" si="22"/>
        <v>405</v>
      </c>
      <c r="I54" s="33">
        <f t="shared" si="22"/>
        <v>135</v>
      </c>
      <c r="J54" s="33">
        <f t="shared" si="22"/>
        <v>30</v>
      </c>
      <c r="K54" s="33">
        <f t="shared" si="22"/>
        <v>0</v>
      </c>
      <c r="L54" s="33">
        <f t="shared" si="22"/>
        <v>240</v>
      </c>
      <c r="M54" s="33">
        <f t="shared" si="22"/>
        <v>0</v>
      </c>
      <c r="N54" s="34"/>
      <c r="O54" s="35"/>
      <c r="P54" s="35"/>
      <c r="Q54" s="35"/>
      <c r="R54" s="35"/>
      <c r="S54" s="36"/>
      <c r="T54" s="37"/>
      <c r="U54" s="30"/>
      <c r="V54" s="35"/>
      <c r="W54" s="35"/>
      <c r="X54" s="35"/>
      <c r="Y54" s="35"/>
      <c r="Z54" s="38"/>
      <c r="AA54" s="39"/>
      <c r="AB54" s="34"/>
      <c r="AC54" s="35"/>
      <c r="AD54" s="35"/>
      <c r="AE54" s="35"/>
      <c r="AF54" s="35"/>
      <c r="AG54" s="38"/>
      <c r="AH54" s="39"/>
      <c r="AI54" s="34"/>
      <c r="AJ54" s="35"/>
      <c r="AK54" s="35"/>
      <c r="AL54" s="35"/>
      <c r="AM54" s="35"/>
      <c r="AN54" s="38"/>
      <c r="AO54" s="39"/>
      <c r="AP54" s="34"/>
      <c r="AQ54" s="35"/>
      <c r="AR54" s="35"/>
      <c r="AS54" s="35"/>
      <c r="AT54" s="35"/>
      <c r="AU54" s="38"/>
      <c r="AV54" s="39"/>
      <c r="AW54" s="34"/>
      <c r="AX54" s="35"/>
      <c r="AY54" s="35"/>
      <c r="AZ54" s="35"/>
      <c r="BA54" s="35"/>
      <c r="BB54" s="38"/>
      <c r="BC54" s="37"/>
      <c r="BD54" s="226"/>
    </row>
    <row r="55" spans="2:56" ht="25.5" customHeight="1" thickBot="1">
      <c r="B55" s="328" t="s">
        <v>16</v>
      </c>
      <c r="C55" s="329"/>
      <c r="D55" s="329"/>
      <c r="E55" s="40"/>
      <c r="F55" s="193"/>
      <c r="G55" s="32">
        <f aca="true" t="shared" si="23" ref="G55:M55">SUM(G43,G54)</f>
        <v>118</v>
      </c>
      <c r="H55" s="212">
        <f t="shared" si="23"/>
        <v>1590</v>
      </c>
      <c r="I55" s="212">
        <f t="shared" si="23"/>
        <v>300</v>
      </c>
      <c r="J55" s="212">
        <f t="shared" si="23"/>
        <v>345</v>
      </c>
      <c r="K55" s="212">
        <f t="shared" si="23"/>
        <v>270</v>
      </c>
      <c r="L55" s="212">
        <f t="shared" si="23"/>
        <v>675</v>
      </c>
      <c r="M55" s="212">
        <f t="shared" si="23"/>
        <v>0</v>
      </c>
      <c r="N55" s="42">
        <f>SUM(N16:N54)</f>
        <v>120</v>
      </c>
      <c r="O55" s="41">
        <f>SUM(O16:O54)</f>
        <v>60</v>
      </c>
      <c r="P55" s="41">
        <f>SUM(P16:P54)</f>
        <v>45</v>
      </c>
      <c r="Q55" s="41">
        <f>SUM(Q16:Q54)</f>
        <v>150</v>
      </c>
      <c r="R55" s="41">
        <f>SUM(R16:R54)</f>
        <v>0</v>
      </c>
      <c r="S55" s="36"/>
      <c r="T55" s="37">
        <f aca="true" t="shared" si="24" ref="T55:Y55">SUM(T16:T54)</f>
        <v>26</v>
      </c>
      <c r="U55" s="213">
        <f t="shared" si="24"/>
        <v>60</v>
      </c>
      <c r="V55" s="41">
        <f t="shared" si="24"/>
        <v>60</v>
      </c>
      <c r="W55" s="41">
        <f t="shared" si="24"/>
        <v>75</v>
      </c>
      <c r="X55" s="41">
        <f t="shared" si="24"/>
        <v>120</v>
      </c>
      <c r="Y55" s="41">
        <f t="shared" si="24"/>
        <v>0</v>
      </c>
      <c r="Z55" s="38"/>
      <c r="AA55" s="39">
        <f aca="true" t="shared" si="25" ref="AA55:AF55">SUM(AA16:AA54)</f>
        <v>22</v>
      </c>
      <c r="AB55" s="42">
        <f t="shared" si="25"/>
        <v>90</v>
      </c>
      <c r="AC55" s="41">
        <f t="shared" si="25"/>
        <v>60</v>
      </c>
      <c r="AD55" s="41">
        <f t="shared" si="25"/>
        <v>30</v>
      </c>
      <c r="AE55" s="41">
        <f t="shared" si="25"/>
        <v>105</v>
      </c>
      <c r="AF55" s="41">
        <f t="shared" si="25"/>
        <v>0</v>
      </c>
      <c r="AG55" s="38"/>
      <c r="AH55" s="39">
        <f aca="true" t="shared" si="26" ref="AH55:AM55">SUM(AH16:AH54)</f>
        <v>20</v>
      </c>
      <c r="AI55" s="42">
        <f t="shared" si="26"/>
        <v>15</v>
      </c>
      <c r="AJ55" s="41">
        <f t="shared" si="26"/>
        <v>90</v>
      </c>
      <c r="AK55" s="41">
        <f t="shared" si="26"/>
        <v>45</v>
      </c>
      <c r="AL55" s="41">
        <f t="shared" si="26"/>
        <v>90</v>
      </c>
      <c r="AM55" s="41">
        <f t="shared" si="26"/>
        <v>0</v>
      </c>
      <c r="AN55" s="38"/>
      <c r="AO55" s="39">
        <f aca="true" t="shared" si="27" ref="AO55:AT55">SUM(AO16:AO54)</f>
        <v>16</v>
      </c>
      <c r="AP55" s="42">
        <f t="shared" si="27"/>
        <v>15</v>
      </c>
      <c r="AQ55" s="41">
        <f t="shared" si="27"/>
        <v>45</v>
      </c>
      <c r="AR55" s="41">
        <f t="shared" si="27"/>
        <v>45</v>
      </c>
      <c r="AS55" s="41">
        <f t="shared" si="27"/>
        <v>120</v>
      </c>
      <c r="AT55" s="41">
        <f t="shared" si="27"/>
        <v>0</v>
      </c>
      <c r="AU55" s="38"/>
      <c r="AV55" s="39">
        <f aca="true" t="shared" si="28" ref="AV55:BA55">SUM(AV16:AV54)</f>
        <v>17</v>
      </c>
      <c r="AW55" s="42">
        <f t="shared" si="28"/>
        <v>0</v>
      </c>
      <c r="AX55" s="41">
        <f t="shared" si="28"/>
        <v>30</v>
      </c>
      <c r="AY55" s="41">
        <f t="shared" si="28"/>
        <v>30</v>
      </c>
      <c r="AZ55" s="41">
        <f t="shared" si="28"/>
        <v>90</v>
      </c>
      <c r="BA55" s="41">
        <f t="shared" si="28"/>
        <v>0</v>
      </c>
      <c r="BB55" s="38"/>
      <c r="BC55" s="37">
        <f>SUM(BC16:BC54)</f>
        <v>17</v>
      </c>
      <c r="BD55" s="228"/>
    </row>
    <row r="56" spans="2:56" ht="34.5" customHeight="1">
      <c r="B56" s="302" t="s">
        <v>51</v>
      </c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4"/>
      <c r="BD56" s="229"/>
    </row>
    <row r="57" spans="2:56" ht="15.75" customHeight="1">
      <c r="B57" s="332" t="s">
        <v>154</v>
      </c>
      <c r="C57" s="163" t="s">
        <v>140</v>
      </c>
      <c r="D57" s="108" t="s">
        <v>111</v>
      </c>
      <c r="E57" s="119"/>
      <c r="F57" s="194">
        <f>G57</f>
        <v>8</v>
      </c>
      <c r="G57" s="66">
        <f>SUM(T57,AA57,AH57,AO57,AV57,BC57)</f>
        <v>8</v>
      </c>
      <c r="H57" s="67">
        <f>SUM(I57:M57)</f>
        <v>30</v>
      </c>
      <c r="I57" s="68">
        <f aca="true" t="shared" si="29" ref="I57:M58">SUM(N57,U57,AB57,AI57,AP57,AW57)</f>
        <v>0</v>
      </c>
      <c r="J57" s="69">
        <f t="shared" si="29"/>
        <v>0</v>
      </c>
      <c r="K57" s="69">
        <f t="shared" si="29"/>
        <v>30</v>
      </c>
      <c r="L57" s="69">
        <f t="shared" si="29"/>
        <v>0</v>
      </c>
      <c r="M57" s="70">
        <f t="shared" si="29"/>
        <v>0</v>
      </c>
      <c r="N57" s="110"/>
      <c r="O57" s="211"/>
      <c r="P57" s="211">
        <v>15</v>
      </c>
      <c r="Q57" s="211"/>
      <c r="R57" s="211"/>
      <c r="S57" s="208" t="s">
        <v>85</v>
      </c>
      <c r="T57" s="91">
        <v>4</v>
      </c>
      <c r="U57" s="110"/>
      <c r="V57" s="211"/>
      <c r="W57" s="211">
        <v>15</v>
      </c>
      <c r="X57" s="211"/>
      <c r="Y57" s="211"/>
      <c r="Z57" s="208" t="s">
        <v>85</v>
      </c>
      <c r="AA57" s="91">
        <v>4</v>
      </c>
      <c r="AB57" s="112"/>
      <c r="AC57" s="113"/>
      <c r="AD57" s="113"/>
      <c r="AE57" s="113"/>
      <c r="AF57" s="113"/>
      <c r="AG57" s="208"/>
      <c r="AH57" s="91"/>
      <c r="AI57" s="112"/>
      <c r="AJ57" s="113"/>
      <c r="AK57" s="113"/>
      <c r="AL57" s="113"/>
      <c r="AM57" s="113"/>
      <c r="AN57" s="208"/>
      <c r="AO57" s="91"/>
      <c r="AP57" s="112"/>
      <c r="AQ57" s="113"/>
      <c r="AR57" s="113"/>
      <c r="AS57" s="113"/>
      <c r="AT57" s="113"/>
      <c r="AU57" s="208"/>
      <c r="AV57" s="91"/>
      <c r="AW57" s="112"/>
      <c r="AX57" s="113"/>
      <c r="AY57" s="113"/>
      <c r="AZ57" s="113"/>
      <c r="BA57" s="113"/>
      <c r="BB57" s="208"/>
      <c r="BC57" s="114"/>
      <c r="BD57" s="230" t="s">
        <v>126</v>
      </c>
    </row>
    <row r="58" spans="2:56" ht="15.75" customHeight="1">
      <c r="B58" s="333"/>
      <c r="C58" s="163" t="s">
        <v>81</v>
      </c>
      <c r="D58" s="164" t="s">
        <v>107</v>
      </c>
      <c r="E58" s="422" t="s">
        <v>90</v>
      </c>
      <c r="F58" s="305">
        <f>G58</f>
        <v>16</v>
      </c>
      <c r="G58" s="307">
        <f>SUM(T58,AA58,AH58,AO58,AV58,BC58)</f>
        <v>16</v>
      </c>
      <c r="H58" s="337">
        <f>SUM(I58:M58)</f>
        <v>60</v>
      </c>
      <c r="I58" s="320">
        <f t="shared" si="29"/>
        <v>0</v>
      </c>
      <c r="J58" s="309">
        <f t="shared" si="29"/>
        <v>0</v>
      </c>
      <c r="K58" s="309">
        <f t="shared" si="29"/>
        <v>60</v>
      </c>
      <c r="L58" s="309">
        <f t="shared" si="29"/>
        <v>0</v>
      </c>
      <c r="M58" s="374">
        <f t="shared" si="29"/>
        <v>0</v>
      </c>
      <c r="N58" s="78"/>
      <c r="O58" s="77"/>
      <c r="P58" s="77"/>
      <c r="Q58" s="77"/>
      <c r="R58" s="77"/>
      <c r="S58" s="73"/>
      <c r="T58" s="74"/>
      <c r="U58" s="86"/>
      <c r="V58" s="87"/>
      <c r="W58" s="77"/>
      <c r="X58" s="77"/>
      <c r="Y58" s="77"/>
      <c r="Z58" s="73"/>
      <c r="AA58" s="74"/>
      <c r="AB58" s="165"/>
      <c r="AC58" s="166"/>
      <c r="AD58" s="330">
        <v>15</v>
      </c>
      <c r="AE58" s="166"/>
      <c r="AF58" s="167"/>
      <c r="AG58" s="311" t="s">
        <v>85</v>
      </c>
      <c r="AH58" s="307">
        <v>4</v>
      </c>
      <c r="AI58" s="168"/>
      <c r="AJ58" s="166"/>
      <c r="AK58" s="330">
        <v>15</v>
      </c>
      <c r="AL58" s="166"/>
      <c r="AM58" s="167"/>
      <c r="AN58" s="311" t="s">
        <v>85</v>
      </c>
      <c r="AO58" s="307">
        <v>4</v>
      </c>
      <c r="AP58" s="165"/>
      <c r="AQ58" s="166"/>
      <c r="AR58" s="330">
        <v>15</v>
      </c>
      <c r="AS58" s="166"/>
      <c r="AT58" s="167"/>
      <c r="AU58" s="311" t="s">
        <v>85</v>
      </c>
      <c r="AV58" s="313">
        <v>4</v>
      </c>
      <c r="AW58" s="168"/>
      <c r="AX58" s="166"/>
      <c r="AY58" s="330">
        <v>15</v>
      </c>
      <c r="AZ58" s="166"/>
      <c r="BA58" s="167"/>
      <c r="BB58" s="311" t="s">
        <v>85</v>
      </c>
      <c r="BC58" s="313">
        <v>4</v>
      </c>
      <c r="BD58" s="230" t="s">
        <v>126</v>
      </c>
    </row>
    <row r="59" spans="2:56" ht="15.75" customHeight="1">
      <c r="B59" s="333"/>
      <c r="C59" s="163" t="s">
        <v>82</v>
      </c>
      <c r="D59" s="108" t="s">
        <v>111</v>
      </c>
      <c r="E59" s="423"/>
      <c r="F59" s="306"/>
      <c r="G59" s="308"/>
      <c r="H59" s="338"/>
      <c r="I59" s="321"/>
      <c r="J59" s="310"/>
      <c r="K59" s="310"/>
      <c r="L59" s="310"/>
      <c r="M59" s="375"/>
      <c r="N59" s="78"/>
      <c r="O59" s="77"/>
      <c r="P59" s="77"/>
      <c r="Q59" s="77"/>
      <c r="R59" s="77"/>
      <c r="S59" s="73"/>
      <c r="T59" s="74"/>
      <c r="U59" s="78"/>
      <c r="V59" s="77"/>
      <c r="W59" s="77"/>
      <c r="X59" s="77"/>
      <c r="Y59" s="77"/>
      <c r="Z59" s="73"/>
      <c r="AA59" s="74"/>
      <c r="AB59" s="169"/>
      <c r="AC59" s="167"/>
      <c r="AD59" s="331"/>
      <c r="AE59" s="167"/>
      <c r="AF59" s="167"/>
      <c r="AG59" s="312"/>
      <c r="AH59" s="308"/>
      <c r="AI59" s="169"/>
      <c r="AJ59" s="167"/>
      <c r="AK59" s="331"/>
      <c r="AL59" s="167"/>
      <c r="AM59" s="167"/>
      <c r="AN59" s="312"/>
      <c r="AO59" s="308"/>
      <c r="AP59" s="169"/>
      <c r="AQ59" s="167"/>
      <c r="AR59" s="331"/>
      <c r="AS59" s="167"/>
      <c r="AT59" s="167"/>
      <c r="AU59" s="312"/>
      <c r="AV59" s="314"/>
      <c r="AW59" s="169"/>
      <c r="AX59" s="167"/>
      <c r="AY59" s="331"/>
      <c r="AZ59" s="167"/>
      <c r="BA59" s="167"/>
      <c r="BB59" s="312"/>
      <c r="BC59" s="314"/>
      <c r="BD59" s="230" t="s">
        <v>126</v>
      </c>
    </row>
    <row r="60" spans="2:56" ht="15.75" customHeight="1">
      <c r="B60" s="333"/>
      <c r="C60" s="170" t="s">
        <v>106</v>
      </c>
      <c r="D60" s="171" t="s">
        <v>95</v>
      </c>
      <c r="E60" s="370" t="s">
        <v>90</v>
      </c>
      <c r="F60" s="305">
        <v>2</v>
      </c>
      <c r="G60" s="307">
        <f>SUM(T60,AA60,AH60,AO60,AV60,BC60)</f>
        <v>2</v>
      </c>
      <c r="H60" s="337">
        <f>SUM(I60:M60)</f>
        <v>30</v>
      </c>
      <c r="I60" s="320">
        <f>SUM(N60,U60,AB60,AI60,AP60,AW60)</f>
        <v>0</v>
      </c>
      <c r="J60" s="309">
        <f>SUM(O60,V60,AC60,AJ60,AQ60,AX60)</f>
        <v>0</v>
      </c>
      <c r="K60" s="309">
        <f>SUM(P60,W60,AD60,AK60,AR60,AY60)</f>
        <v>0</v>
      </c>
      <c r="L60" s="309">
        <f>SUM(Q60,X60,AE60,AL60,AS60,AZ60)</f>
        <v>30</v>
      </c>
      <c r="M60" s="374">
        <f>SUM(R60,Y60,AF60,AM60,AT60,BA60)</f>
        <v>0</v>
      </c>
      <c r="N60" s="78"/>
      <c r="O60" s="77"/>
      <c r="P60" s="77"/>
      <c r="Q60" s="77"/>
      <c r="R60" s="77"/>
      <c r="S60" s="73"/>
      <c r="T60" s="74"/>
      <c r="U60" s="86"/>
      <c r="V60" s="87"/>
      <c r="W60" s="87"/>
      <c r="X60" s="87"/>
      <c r="Y60" s="77"/>
      <c r="Z60" s="84"/>
      <c r="AA60" s="66"/>
      <c r="AB60" s="82"/>
      <c r="AC60" s="83"/>
      <c r="AD60" s="83"/>
      <c r="AE60" s="339">
        <v>30</v>
      </c>
      <c r="AF60" s="72"/>
      <c r="AG60" s="311" t="s">
        <v>85</v>
      </c>
      <c r="AH60" s="307">
        <v>2</v>
      </c>
      <c r="AI60" s="97"/>
      <c r="AJ60" s="98"/>
      <c r="AK60" s="98"/>
      <c r="AL60" s="87"/>
      <c r="AM60" s="96"/>
      <c r="AN60" s="311"/>
      <c r="AO60" s="307"/>
      <c r="AP60" s="88"/>
      <c r="AQ60" s="87"/>
      <c r="AR60" s="87"/>
      <c r="AS60" s="87"/>
      <c r="AT60" s="77"/>
      <c r="AU60" s="73"/>
      <c r="AV60" s="271"/>
      <c r="AW60" s="86"/>
      <c r="AX60" s="87"/>
      <c r="AY60" s="87"/>
      <c r="AZ60" s="87"/>
      <c r="BA60" s="87"/>
      <c r="BB60" s="89"/>
      <c r="BC60" s="74"/>
      <c r="BD60" s="231"/>
    </row>
    <row r="61" spans="2:56" ht="36" customHeight="1">
      <c r="B61" s="333"/>
      <c r="C61" s="170" t="s">
        <v>84</v>
      </c>
      <c r="D61" s="218" t="s">
        <v>144</v>
      </c>
      <c r="E61" s="371"/>
      <c r="F61" s="306"/>
      <c r="G61" s="308"/>
      <c r="H61" s="338"/>
      <c r="I61" s="321"/>
      <c r="J61" s="310"/>
      <c r="K61" s="310"/>
      <c r="L61" s="310"/>
      <c r="M61" s="375"/>
      <c r="N61" s="78"/>
      <c r="O61" s="77"/>
      <c r="P61" s="77"/>
      <c r="Q61" s="77"/>
      <c r="R61" s="77"/>
      <c r="S61" s="73"/>
      <c r="T61" s="74"/>
      <c r="U61" s="78"/>
      <c r="V61" s="77"/>
      <c r="W61" s="77"/>
      <c r="X61" s="77"/>
      <c r="Y61" s="77"/>
      <c r="Z61" s="73"/>
      <c r="AA61" s="74"/>
      <c r="AB61" s="75"/>
      <c r="AC61" s="72"/>
      <c r="AD61" s="72"/>
      <c r="AE61" s="340"/>
      <c r="AF61" s="72"/>
      <c r="AG61" s="312"/>
      <c r="AH61" s="308"/>
      <c r="AI61" s="172"/>
      <c r="AJ61" s="96"/>
      <c r="AK61" s="96"/>
      <c r="AL61" s="77"/>
      <c r="AM61" s="96"/>
      <c r="AN61" s="312"/>
      <c r="AO61" s="308"/>
      <c r="AP61" s="76"/>
      <c r="AQ61" s="77"/>
      <c r="AR61" s="77"/>
      <c r="AS61" s="77"/>
      <c r="AT61" s="77"/>
      <c r="AU61" s="73"/>
      <c r="AV61" s="272"/>
      <c r="AW61" s="78"/>
      <c r="AX61" s="77"/>
      <c r="AY61" s="77"/>
      <c r="AZ61" s="77"/>
      <c r="BA61" s="77"/>
      <c r="BB61" s="73"/>
      <c r="BC61" s="74"/>
      <c r="BD61" s="231"/>
    </row>
    <row r="62" spans="2:56" ht="15.75" customHeight="1">
      <c r="B62" s="333"/>
      <c r="C62" s="173" t="s">
        <v>89</v>
      </c>
      <c r="D62" s="174" t="s">
        <v>108</v>
      </c>
      <c r="E62" s="426" t="s">
        <v>90</v>
      </c>
      <c r="F62" s="305"/>
      <c r="G62" s="307">
        <f>SUM(T62,AA62,AH62,AO62,AV62,BC62)</f>
        <v>2</v>
      </c>
      <c r="H62" s="337">
        <f>SUM(I62:M62)</f>
        <v>30</v>
      </c>
      <c r="I62" s="320">
        <f>SUM(N62,U62,AB62,AI62,AP62,AW62)</f>
        <v>0</v>
      </c>
      <c r="J62" s="309">
        <f>SUM(O62,V62,AC62,AJ62,AQ62,AX62)</f>
        <v>0</v>
      </c>
      <c r="K62" s="309">
        <f>SUM(P62,W62,AD62,AK62,AR62,AY62)</f>
        <v>0</v>
      </c>
      <c r="L62" s="309">
        <f>SUM(Q62,X62,AE62,AL62,AS62,AZ62)</f>
        <v>30</v>
      </c>
      <c r="M62" s="374">
        <f>SUM(R62,Y62,AF62,AM62,AT62,BA62)</f>
        <v>0</v>
      </c>
      <c r="N62" s="78"/>
      <c r="O62" s="77"/>
      <c r="P62" s="77"/>
      <c r="Q62" s="77"/>
      <c r="R62" s="77"/>
      <c r="S62" s="73"/>
      <c r="T62" s="74"/>
      <c r="U62" s="78"/>
      <c r="V62" s="77"/>
      <c r="W62" s="77"/>
      <c r="X62" s="77"/>
      <c r="Y62" s="77"/>
      <c r="Z62" s="84"/>
      <c r="AA62" s="66"/>
      <c r="AB62" s="175"/>
      <c r="AC62" s="98"/>
      <c r="AD62" s="98"/>
      <c r="AE62" s="98"/>
      <c r="AF62" s="98"/>
      <c r="AG62" s="73"/>
      <c r="AH62" s="74"/>
      <c r="AI62" s="176"/>
      <c r="AJ62" s="177"/>
      <c r="AK62" s="177"/>
      <c r="AL62" s="335">
        <v>30</v>
      </c>
      <c r="AM62" s="177"/>
      <c r="AN62" s="311" t="s">
        <v>85</v>
      </c>
      <c r="AO62" s="313">
        <v>2</v>
      </c>
      <c r="AP62" s="88"/>
      <c r="AQ62" s="87"/>
      <c r="AR62" s="87"/>
      <c r="AS62" s="87"/>
      <c r="AT62" s="77"/>
      <c r="AU62" s="73"/>
      <c r="AV62" s="271"/>
      <c r="AW62" s="86"/>
      <c r="AX62" s="87"/>
      <c r="AY62" s="87"/>
      <c r="AZ62" s="87"/>
      <c r="BA62" s="87"/>
      <c r="BB62" s="89"/>
      <c r="BC62" s="74"/>
      <c r="BD62" s="231"/>
    </row>
    <row r="63" spans="2:56" ht="15.75" customHeight="1">
      <c r="B63" s="333"/>
      <c r="C63" s="178" t="s">
        <v>113</v>
      </c>
      <c r="D63" s="174" t="s">
        <v>110</v>
      </c>
      <c r="E63" s="427"/>
      <c r="F63" s="306"/>
      <c r="G63" s="308"/>
      <c r="H63" s="338"/>
      <c r="I63" s="321"/>
      <c r="J63" s="310"/>
      <c r="K63" s="310"/>
      <c r="L63" s="310"/>
      <c r="M63" s="375"/>
      <c r="N63" s="78"/>
      <c r="O63" s="77"/>
      <c r="P63" s="77"/>
      <c r="Q63" s="77"/>
      <c r="R63" s="77"/>
      <c r="S63" s="73"/>
      <c r="T63" s="74"/>
      <c r="U63" s="78"/>
      <c r="V63" s="77"/>
      <c r="W63" s="77"/>
      <c r="X63" s="77"/>
      <c r="Y63" s="77"/>
      <c r="Z63" s="73"/>
      <c r="AA63" s="74"/>
      <c r="AB63" s="179"/>
      <c r="AC63" s="96"/>
      <c r="AD63" s="96"/>
      <c r="AE63" s="96"/>
      <c r="AF63" s="96"/>
      <c r="AG63" s="73"/>
      <c r="AH63" s="74"/>
      <c r="AI63" s="180"/>
      <c r="AJ63" s="181"/>
      <c r="AK63" s="181"/>
      <c r="AL63" s="336"/>
      <c r="AM63" s="181"/>
      <c r="AN63" s="312"/>
      <c r="AO63" s="314"/>
      <c r="AP63" s="76"/>
      <c r="AQ63" s="77"/>
      <c r="AR63" s="77"/>
      <c r="AS63" s="77"/>
      <c r="AT63" s="77"/>
      <c r="AU63" s="73"/>
      <c r="AV63" s="272"/>
      <c r="AW63" s="78"/>
      <c r="AX63" s="77"/>
      <c r="AY63" s="77"/>
      <c r="AZ63" s="77"/>
      <c r="BA63" s="77"/>
      <c r="BB63" s="73"/>
      <c r="BC63" s="74"/>
      <c r="BD63" s="231"/>
    </row>
    <row r="64" spans="2:56" ht="15.75" customHeight="1">
      <c r="B64" s="333"/>
      <c r="C64" s="170" t="s">
        <v>114</v>
      </c>
      <c r="D64" s="171" t="s">
        <v>97</v>
      </c>
      <c r="E64" s="370" t="s">
        <v>90</v>
      </c>
      <c r="F64" s="305"/>
      <c r="G64" s="307">
        <f>SUM(T64,AA64,AH64,AO64,AV64,BC64)</f>
        <v>2</v>
      </c>
      <c r="H64" s="337">
        <f>SUM(I64:M64)</f>
        <v>30</v>
      </c>
      <c r="I64" s="320">
        <f>SUM(N64,U64,AB64,AI64,AP64,AW64)</f>
        <v>0</v>
      </c>
      <c r="J64" s="309">
        <f>SUM(O64,V64,AC64,AJ64,AQ64,AX64)</f>
        <v>0</v>
      </c>
      <c r="K64" s="309">
        <f>SUM(P64,W64,AD64,AK64,AR64,AY64)</f>
        <v>0</v>
      </c>
      <c r="L64" s="309">
        <f>SUM(Q64,X64,AE64,AL64,AS64,AZ64)</f>
        <v>30</v>
      </c>
      <c r="M64" s="374">
        <f>SUM(R64,Y64,AF64,AM64,AT64,BA64)</f>
        <v>0</v>
      </c>
      <c r="N64" s="78"/>
      <c r="O64" s="77"/>
      <c r="P64" s="77"/>
      <c r="Q64" s="77"/>
      <c r="R64" s="77"/>
      <c r="S64" s="73"/>
      <c r="T64" s="74"/>
      <c r="U64" s="86"/>
      <c r="V64" s="87"/>
      <c r="W64" s="87"/>
      <c r="X64" s="87"/>
      <c r="Y64" s="77"/>
      <c r="Z64" s="84"/>
      <c r="AA64" s="66"/>
      <c r="AB64" s="97"/>
      <c r="AC64" s="98"/>
      <c r="AD64" s="98"/>
      <c r="AE64" s="98"/>
      <c r="AF64" s="96"/>
      <c r="AG64" s="311"/>
      <c r="AH64" s="307"/>
      <c r="AI64" s="82"/>
      <c r="AJ64" s="83"/>
      <c r="AK64" s="83"/>
      <c r="AL64" s="339">
        <v>30</v>
      </c>
      <c r="AM64" s="72"/>
      <c r="AN64" s="311" t="s">
        <v>85</v>
      </c>
      <c r="AO64" s="307">
        <v>2</v>
      </c>
      <c r="AP64" s="88"/>
      <c r="AQ64" s="87"/>
      <c r="AR64" s="87"/>
      <c r="AS64" s="87"/>
      <c r="AT64" s="77"/>
      <c r="AU64" s="73"/>
      <c r="AV64" s="271"/>
      <c r="AW64" s="86"/>
      <c r="AX64" s="87"/>
      <c r="AY64" s="87"/>
      <c r="AZ64" s="87"/>
      <c r="BA64" s="87"/>
      <c r="BB64" s="89"/>
      <c r="BC64" s="74"/>
      <c r="BD64" s="231"/>
    </row>
    <row r="65" spans="2:56" ht="15.75" customHeight="1">
      <c r="B65" s="333"/>
      <c r="C65" s="170" t="s">
        <v>91</v>
      </c>
      <c r="D65" s="297" t="s">
        <v>128</v>
      </c>
      <c r="E65" s="371"/>
      <c r="F65" s="306"/>
      <c r="G65" s="308"/>
      <c r="H65" s="338"/>
      <c r="I65" s="321"/>
      <c r="J65" s="310"/>
      <c r="K65" s="310"/>
      <c r="L65" s="310"/>
      <c r="M65" s="375"/>
      <c r="N65" s="78"/>
      <c r="O65" s="77"/>
      <c r="P65" s="77"/>
      <c r="Q65" s="77"/>
      <c r="R65" s="77"/>
      <c r="S65" s="73"/>
      <c r="T65" s="74"/>
      <c r="U65" s="78"/>
      <c r="V65" s="77"/>
      <c r="W65" s="77"/>
      <c r="X65" s="77"/>
      <c r="Y65" s="77"/>
      <c r="Z65" s="73"/>
      <c r="AA65" s="74"/>
      <c r="AB65" s="172"/>
      <c r="AC65" s="96"/>
      <c r="AD65" s="96"/>
      <c r="AE65" s="96"/>
      <c r="AF65" s="96"/>
      <c r="AG65" s="312"/>
      <c r="AH65" s="308"/>
      <c r="AI65" s="75"/>
      <c r="AJ65" s="72"/>
      <c r="AK65" s="72"/>
      <c r="AL65" s="340"/>
      <c r="AM65" s="72"/>
      <c r="AN65" s="312"/>
      <c r="AO65" s="308"/>
      <c r="AP65" s="76"/>
      <c r="AQ65" s="77"/>
      <c r="AR65" s="77"/>
      <c r="AS65" s="214"/>
      <c r="AT65" s="77"/>
      <c r="AU65" s="73"/>
      <c r="AV65" s="272"/>
      <c r="AW65" s="78"/>
      <c r="AX65" s="77"/>
      <c r="AY65" s="77"/>
      <c r="AZ65" s="77"/>
      <c r="BA65" s="77"/>
      <c r="BB65" s="73"/>
      <c r="BC65" s="74"/>
      <c r="BD65" s="231"/>
    </row>
    <row r="66" spans="2:56" ht="15.75" customHeight="1">
      <c r="B66" s="333"/>
      <c r="C66" s="150" t="s">
        <v>92</v>
      </c>
      <c r="D66" s="122" t="s">
        <v>127</v>
      </c>
      <c r="E66" s="182"/>
      <c r="F66" s="186">
        <f>G66</f>
        <v>14</v>
      </c>
      <c r="G66" s="66">
        <f>SUM(T66,AA66,AH66,AO66,AV66,BC66)</f>
        <v>14</v>
      </c>
      <c r="H66" s="67">
        <f>SUM(I66:M66)</f>
        <v>60</v>
      </c>
      <c r="I66" s="68">
        <f aca="true" t="shared" si="30" ref="I66:M68">SUM(N66,U66,AB66,AI66,AP66,AW66)</f>
        <v>0</v>
      </c>
      <c r="J66" s="69">
        <f t="shared" si="30"/>
        <v>0</v>
      </c>
      <c r="K66" s="69">
        <f t="shared" si="30"/>
        <v>0</v>
      </c>
      <c r="L66" s="69">
        <f t="shared" si="30"/>
        <v>0</v>
      </c>
      <c r="M66" s="70">
        <f t="shared" si="30"/>
        <v>60</v>
      </c>
      <c r="N66" s="86"/>
      <c r="O66" s="87"/>
      <c r="P66" s="87"/>
      <c r="Q66" s="87"/>
      <c r="R66" s="87"/>
      <c r="S66" s="72"/>
      <c r="T66" s="74"/>
      <c r="U66" s="88"/>
      <c r="V66" s="87"/>
      <c r="W66" s="87"/>
      <c r="X66" s="87"/>
      <c r="Y66" s="77"/>
      <c r="Z66" s="84"/>
      <c r="AA66" s="66"/>
      <c r="AB66" s="88"/>
      <c r="AC66" s="87"/>
      <c r="AD66" s="87"/>
      <c r="AE66" s="87"/>
      <c r="AF66" s="77"/>
      <c r="AG66" s="73"/>
      <c r="AH66" s="271"/>
      <c r="AI66" s="86"/>
      <c r="AJ66" s="87"/>
      <c r="AK66" s="87"/>
      <c r="AL66" s="87"/>
      <c r="AM66" s="77"/>
      <c r="AN66" s="84"/>
      <c r="AO66" s="66"/>
      <c r="AP66" s="85"/>
      <c r="AQ66" s="83"/>
      <c r="AR66" s="83"/>
      <c r="AS66" s="83"/>
      <c r="AT66" s="72">
        <v>30</v>
      </c>
      <c r="AU66" s="73" t="s">
        <v>85</v>
      </c>
      <c r="AV66" s="271">
        <v>5</v>
      </c>
      <c r="AW66" s="82"/>
      <c r="AX66" s="83"/>
      <c r="AY66" s="83"/>
      <c r="AZ66" s="83"/>
      <c r="BA66" s="83">
        <v>30</v>
      </c>
      <c r="BB66" s="89" t="s">
        <v>85</v>
      </c>
      <c r="BC66" s="272">
        <v>9</v>
      </c>
      <c r="BD66" s="231"/>
    </row>
    <row r="67" spans="2:56" ht="15.75" customHeight="1">
      <c r="B67" s="333"/>
      <c r="C67" s="101" t="s">
        <v>94</v>
      </c>
      <c r="D67" s="81" t="s">
        <v>93</v>
      </c>
      <c r="E67" s="65"/>
      <c r="F67" s="185"/>
      <c r="G67" s="66">
        <f>SUM(T67,AA67,AH67,AO67,AV67,BC67)</f>
        <v>8</v>
      </c>
      <c r="H67" s="67">
        <f>SUM(I67:M67)</f>
        <v>120</v>
      </c>
      <c r="I67" s="68">
        <f t="shared" si="30"/>
        <v>0</v>
      </c>
      <c r="J67" s="69">
        <f t="shared" si="30"/>
        <v>120</v>
      </c>
      <c r="K67" s="69">
        <f t="shared" si="30"/>
        <v>0</v>
      </c>
      <c r="L67" s="69">
        <f t="shared" si="30"/>
        <v>0</v>
      </c>
      <c r="M67" s="70">
        <f t="shared" si="30"/>
        <v>0</v>
      </c>
      <c r="N67" s="78"/>
      <c r="O67" s="77"/>
      <c r="P67" s="77"/>
      <c r="Q67" s="77"/>
      <c r="R67" s="77"/>
      <c r="S67" s="73"/>
      <c r="T67" s="74"/>
      <c r="U67" s="82"/>
      <c r="V67" s="83">
        <v>30</v>
      </c>
      <c r="W67" s="83"/>
      <c r="X67" s="83"/>
      <c r="Y67" s="72"/>
      <c r="Z67" s="84" t="s">
        <v>85</v>
      </c>
      <c r="AA67" s="66">
        <v>2</v>
      </c>
      <c r="AB67" s="85"/>
      <c r="AC67" s="83">
        <v>30</v>
      </c>
      <c r="AD67" s="83"/>
      <c r="AE67" s="83"/>
      <c r="AF67" s="72"/>
      <c r="AG67" s="73" t="s">
        <v>85</v>
      </c>
      <c r="AH67" s="271">
        <v>2</v>
      </c>
      <c r="AI67" s="82"/>
      <c r="AJ67" s="83">
        <v>30</v>
      </c>
      <c r="AK67" s="83"/>
      <c r="AL67" s="83"/>
      <c r="AM67" s="72"/>
      <c r="AN67" s="84" t="s">
        <v>85</v>
      </c>
      <c r="AO67" s="66">
        <v>2</v>
      </c>
      <c r="AP67" s="85"/>
      <c r="AQ67" s="83">
        <v>30</v>
      </c>
      <c r="AR67" s="83"/>
      <c r="AS67" s="83"/>
      <c r="AT67" s="72"/>
      <c r="AU67" s="73" t="s">
        <v>102</v>
      </c>
      <c r="AV67" s="271">
        <v>2</v>
      </c>
      <c r="AW67" s="86"/>
      <c r="AX67" s="87"/>
      <c r="AY67" s="87"/>
      <c r="AZ67" s="87"/>
      <c r="BA67" s="87"/>
      <c r="BB67" s="89"/>
      <c r="BC67" s="74"/>
      <c r="BD67" s="228"/>
    </row>
    <row r="68" spans="2:56" ht="26.25" customHeight="1" thickBot="1">
      <c r="B68" s="334"/>
      <c r="C68" s="183" t="s">
        <v>96</v>
      </c>
      <c r="D68" s="300" t="s">
        <v>158</v>
      </c>
      <c r="E68" s="301"/>
      <c r="F68" s="185"/>
      <c r="G68" s="66">
        <f>SUM(T68,AA68,AH68,AO68,AV68,BC68)</f>
        <v>2</v>
      </c>
      <c r="H68" s="67">
        <v>30</v>
      </c>
      <c r="I68" s="68">
        <v>30</v>
      </c>
      <c r="J68" s="69">
        <f t="shared" si="30"/>
        <v>0</v>
      </c>
      <c r="K68" s="69">
        <f t="shared" si="30"/>
        <v>0</v>
      </c>
      <c r="L68" s="69">
        <f t="shared" si="30"/>
        <v>0</v>
      </c>
      <c r="M68" s="70">
        <f t="shared" si="30"/>
        <v>0</v>
      </c>
      <c r="N68" s="78"/>
      <c r="O68" s="77"/>
      <c r="P68" s="77"/>
      <c r="Q68" s="77"/>
      <c r="R68" s="77"/>
      <c r="S68" s="73"/>
      <c r="T68" s="74"/>
      <c r="U68" s="86"/>
      <c r="V68" s="87"/>
      <c r="W68" s="87"/>
      <c r="X68" s="87"/>
      <c r="Y68" s="77"/>
      <c r="Z68" s="84"/>
      <c r="AA68" s="66"/>
      <c r="AB68" s="86"/>
      <c r="AC68" s="87"/>
      <c r="AD68" s="87"/>
      <c r="AE68" s="87"/>
      <c r="AF68" s="77"/>
      <c r="AG68" s="84"/>
      <c r="AH68" s="66"/>
      <c r="AI68" s="85">
        <v>30</v>
      </c>
      <c r="AJ68" s="83"/>
      <c r="AK68" s="83"/>
      <c r="AL68" s="83"/>
      <c r="AM68" s="72"/>
      <c r="AN68" s="73" t="s">
        <v>85</v>
      </c>
      <c r="AO68" s="66">
        <v>2</v>
      </c>
      <c r="AP68" s="88"/>
      <c r="AQ68" s="87"/>
      <c r="AR68" s="87"/>
      <c r="AS68" s="87"/>
      <c r="AT68" s="77"/>
      <c r="AU68" s="73"/>
      <c r="AV68" s="271"/>
      <c r="AW68" s="86"/>
      <c r="AX68" s="87"/>
      <c r="AY68" s="87"/>
      <c r="AZ68" s="87"/>
      <c r="BA68" s="87"/>
      <c r="BB68" s="89"/>
      <c r="BC68" s="74"/>
      <c r="BD68" s="232"/>
    </row>
    <row r="69" spans="2:57" s="7" customFormat="1" ht="22.5" customHeight="1" thickBot="1">
      <c r="B69" s="328" t="s">
        <v>17</v>
      </c>
      <c r="C69" s="329"/>
      <c r="D69" s="329"/>
      <c r="E69" s="40"/>
      <c r="F69" s="193"/>
      <c r="G69" s="43">
        <f aca="true" t="shared" si="31" ref="G69:R69">SUM(G57:G68)</f>
        <v>54</v>
      </c>
      <c r="H69" s="44">
        <f t="shared" si="31"/>
        <v>390</v>
      </c>
      <c r="I69" s="40">
        <f t="shared" si="31"/>
        <v>30</v>
      </c>
      <c r="J69" s="40">
        <f t="shared" si="31"/>
        <v>120</v>
      </c>
      <c r="K69" s="40">
        <f t="shared" si="31"/>
        <v>90</v>
      </c>
      <c r="L69" s="40">
        <f t="shared" si="31"/>
        <v>90</v>
      </c>
      <c r="M69" s="45">
        <f t="shared" si="31"/>
        <v>60</v>
      </c>
      <c r="N69" s="40">
        <f t="shared" si="31"/>
        <v>0</v>
      </c>
      <c r="O69" s="40">
        <f t="shared" si="31"/>
        <v>0</v>
      </c>
      <c r="P69" s="40">
        <f t="shared" si="31"/>
        <v>15</v>
      </c>
      <c r="Q69" s="40">
        <f t="shared" si="31"/>
        <v>0</v>
      </c>
      <c r="R69" s="40">
        <f t="shared" si="31"/>
        <v>0</v>
      </c>
      <c r="S69" s="46"/>
      <c r="T69" s="37">
        <f aca="true" t="shared" si="32" ref="T69:Y69">SUM(T57:T68)</f>
        <v>4</v>
      </c>
      <c r="U69" s="40">
        <f t="shared" si="32"/>
        <v>0</v>
      </c>
      <c r="V69" s="40">
        <f t="shared" si="32"/>
        <v>30</v>
      </c>
      <c r="W69" s="40">
        <f t="shared" si="32"/>
        <v>15</v>
      </c>
      <c r="X69" s="40">
        <f t="shared" si="32"/>
        <v>0</v>
      </c>
      <c r="Y69" s="40">
        <f t="shared" si="32"/>
        <v>0</v>
      </c>
      <c r="Z69" s="46"/>
      <c r="AA69" s="37">
        <f aca="true" t="shared" si="33" ref="AA69:AF69">SUM(AA57:AA68)</f>
        <v>6</v>
      </c>
      <c r="AB69" s="40">
        <f t="shared" si="33"/>
        <v>0</v>
      </c>
      <c r="AC69" s="40">
        <f t="shared" si="33"/>
        <v>30</v>
      </c>
      <c r="AD69" s="40">
        <f t="shared" si="33"/>
        <v>15</v>
      </c>
      <c r="AE69" s="40">
        <f t="shared" si="33"/>
        <v>30</v>
      </c>
      <c r="AF69" s="40">
        <f t="shared" si="33"/>
        <v>0</v>
      </c>
      <c r="AG69" s="46"/>
      <c r="AH69" s="37">
        <f aca="true" t="shared" si="34" ref="AH69:AM69">SUM(AH57:AH68)</f>
        <v>8</v>
      </c>
      <c r="AI69" s="40">
        <f t="shared" si="34"/>
        <v>30</v>
      </c>
      <c r="AJ69" s="40">
        <f t="shared" si="34"/>
        <v>30</v>
      </c>
      <c r="AK69" s="40">
        <f t="shared" si="34"/>
        <v>15</v>
      </c>
      <c r="AL69" s="40">
        <f t="shared" si="34"/>
        <v>60</v>
      </c>
      <c r="AM69" s="40">
        <f t="shared" si="34"/>
        <v>0</v>
      </c>
      <c r="AN69" s="46"/>
      <c r="AO69" s="37">
        <f aca="true" t="shared" si="35" ref="AO69:AT69">SUM(AO57:AO68)</f>
        <v>12</v>
      </c>
      <c r="AP69" s="40">
        <f t="shared" si="35"/>
        <v>0</v>
      </c>
      <c r="AQ69" s="40">
        <f t="shared" si="35"/>
        <v>30</v>
      </c>
      <c r="AR69" s="40">
        <f t="shared" si="35"/>
        <v>15</v>
      </c>
      <c r="AS69" s="40">
        <f t="shared" si="35"/>
        <v>0</v>
      </c>
      <c r="AT69" s="40">
        <f t="shared" si="35"/>
        <v>30</v>
      </c>
      <c r="AU69" s="46"/>
      <c r="AV69" s="37">
        <f aca="true" t="shared" si="36" ref="AV69:BA69">SUM(AV57:AV68)</f>
        <v>11</v>
      </c>
      <c r="AW69" s="40">
        <f t="shared" si="36"/>
        <v>0</v>
      </c>
      <c r="AX69" s="40">
        <f t="shared" si="36"/>
        <v>0</v>
      </c>
      <c r="AY69" s="40">
        <f t="shared" si="36"/>
        <v>15</v>
      </c>
      <c r="AZ69" s="40">
        <f t="shared" si="36"/>
        <v>0</v>
      </c>
      <c r="BA69" s="40">
        <f t="shared" si="36"/>
        <v>30</v>
      </c>
      <c r="BB69" s="46"/>
      <c r="BC69" s="47">
        <f>SUM(BC57:BC68)</f>
        <v>13</v>
      </c>
      <c r="BD69" s="233"/>
      <c r="BE69" s="6"/>
    </row>
    <row r="70" spans="2:57" s="7" customFormat="1" ht="24.75" customHeight="1" thickBot="1">
      <c r="B70" s="366" t="s">
        <v>15</v>
      </c>
      <c r="C70" s="367"/>
      <c r="D70" s="367"/>
      <c r="E70" s="48"/>
      <c r="F70" s="195"/>
      <c r="G70" s="43">
        <f aca="true" t="shared" si="37" ref="G70:R70">SUM(G55,G69)</f>
        <v>172</v>
      </c>
      <c r="H70" s="49">
        <f>SUM(H55,H69)</f>
        <v>1980</v>
      </c>
      <c r="I70" s="48">
        <f t="shared" si="37"/>
        <v>330</v>
      </c>
      <c r="J70" s="48">
        <f t="shared" si="37"/>
        <v>465</v>
      </c>
      <c r="K70" s="48">
        <f t="shared" si="37"/>
        <v>360</v>
      </c>
      <c r="L70" s="48">
        <f t="shared" si="37"/>
        <v>765</v>
      </c>
      <c r="M70" s="50">
        <f t="shared" si="37"/>
        <v>60</v>
      </c>
      <c r="N70" s="48">
        <f t="shared" si="37"/>
        <v>120</v>
      </c>
      <c r="O70" s="48">
        <f t="shared" si="37"/>
        <v>60</v>
      </c>
      <c r="P70" s="48">
        <f t="shared" si="37"/>
        <v>60</v>
      </c>
      <c r="Q70" s="48">
        <f t="shared" si="37"/>
        <v>150</v>
      </c>
      <c r="R70" s="48">
        <f t="shared" si="37"/>
        <v>0</v>
      </c>
      <c r="S70" s="46"/>
      <c r="T70" s="37">
        <f aca="true" t="shared" si="38" ref="T70:Y70">SUM(T55,T69)</f>
        <v>30</v>
      </c>
      <c r="U70" s="48">
        <f t="shared" si="38"/>
        <v>60</v>
      </c>
      <c r="V70" s="48">
        <f t="shared" si="38"/>
        <v>90</v>
      </c>
      <c r="W70" s="48">
        <f t="shared" si="38"/>
        <v>90</v>
      </c>
      <c r="X70" s="48">
        <f t="shared" si="38"/>
        <v>120</v>
      </c>
      <c r="Y70" s="48">
        <f t="shared" si="38"/>
        <v>0</v>
      </c>
      <c r="Z70" s="46"/>
      <c r="AA70" s="37">
        <f aca="true" t="shared" si="39" ref="AA70:AF70">SUM(AA55,AA69)</f>
        <v>28</v>
      </c>
      <c r="AB70" s="48">
        <f t="shared" si="39"/>
        <v>90</v>
      </c>
      <c r="AC70" s="48">
        <f t="shared" si="39"/>
        <v>90</v>
      </c>
      <c r="AD70" s="48">
        <f t="shared" si="39"/>
        <v>45</v>
      </c>
      <c r="AE70" s="48">
        <f t="shared" si="39"/>
        <v>135</v>
      </c>
      <c r="AF70" s="48">
        <f t="shared" si="39"/>
        <v>0</v>
      </c>
      <c r="AG70" s="46"/>
      <c r="AH70" s="37">
        <f aca="true" t="shared" si="40" ref="AH70:AM70">SUM(AH55,AH69)</f>
        <v>28</v>
      </c>
      <c r="AI70" s="48">
        <f t="shared" si="40"/>
        <v>45</v>
      </c>
      <c r="AJ70" s="48">
        <f t="shared" si="40"/>
        <v>120</v>
      </c>
      <c r="AK70" s="48">
        <f t="shared" si="40"/>
        <v>60</v>
      </c>
      <c r="AL70" s="48">
        <f t="shared" si="40"/>
        <v>150</v>
      </c>
      <c r="AM70" s="48">
        <f t="shared" si="40"/>
        <v>0</v>
      </c>
      <c r="AN70" s="46"/>
      <c r="AO70" s="37">
        <f aca="true" t="shared" si="41" ref="AO70:AT70">SUM(AO55,AO69)</f>
        <v>28</v>
      </c>
      <c r="AP70" s="48">
        <f t="shared" si="41"/>
        <v>15</v>
      </c>
      <c r="AQ70" s="48">
        <f t="shared" si="41"/>
        <v>75</v>
      </c>
      <c r="AR70" s="48">
        <f t="shared" si="41"/>
        <v>60</v>
      </c>
      <c r="AS70" s="48">
        <f t="shared" si="41"/>
        <v>120</v>
      </c>
      <c r="AT70" s="48">
        <f t="shared" si="41"/>
        <v>30</v>
      </c>
      <c r="AU70" s="46"/>
      <c r="AV70" s="37">
        <f aca="true" t="shared" si="42" ref="AV70:BA70">SUM(AV55,AV69)</f>
        <v>28</v>
      </c>
      <c r="AW70" s="48">
        <f t="shared" si="42"/>
        <v>0</v>
      </c>
      <c r="AX70" s="48">
        <f t="shared" si="42"/>
        <v>30</v>
      </c>
      <c r="AY70" s="48">
        <f t="shared" si="42"/>
        <v>45</v>
      </c>
      <c r="AZ70" s="48">
        <f t="shared" si="42"/>
        <v>90</v>
      </c>
      <c r="BA70" s="48">
        <f t="shared" si="42"/>
        <v>30</v>
      </c>
      <c r="BB70" s="46"/>
      <c r="BC70" s="32">
        <f>SUM(BC55,BC69)</f>
        <v>30</v>
      </c>
      <c r="BD70" s="228"/>
      <c r="BE70" s="6"/>
    </row>
    <row r="71" spans="2:56" ht="15.75" customHeight="1">
      <c r="B71" s="413"/>
      <c r="C71" s="150" t="s">
        <v>98</v>
      </c>
      <c r="D71" s="287" t="s">
        <v>41</v>
      </c>
      <c r="E71" s="288"/>
      <c r="F71" s="188"/>
      <c r="G71" s="66">
        <f>SUM(T71,AA71,AH71,AO71,AV71,BC71)</f>
        <v>2</v>
      </c>
      <c r="H71" s="289">
        <v>30</v>
      </c>
      <c r="I71" s="290"/>
      <c r="J71" s="291">
        <v>30</v>
      </c>
      <c r="K71" s="292"/>
      <c r="L71" s="293"/>
      <c r="M71" s="294"/>
      <c r="N71" s="86"/>
      <c r="O71" s="87"/>
      <c r="P71" s="87"/>
      <c r="Q71" s="87"/>
      <c r="R71" s="87"/>
      <c r="S71" s="72"/>
      <c r="T71" s="74"/>
      <c r="U71" s="85"/>
      <c r="V71" s="83">
        <v>30</v>
      </c>
      <c r="W71" s="83"/>
      <c r="X71" s="83"/>
      <c r="Y71" s="72"/>
      <c r="Z71" s="73" t="s">
        <v>85</v>
      </c>
      <c r="AA71" s="271">
        <v>2</v>
      </c>
      <c r="AB71" s="86"/>
      <c r="AC71" s="87"/>
      <c r="AD71" s="87"/>
      <c r="AE71" s="87"/>
      <c r="AF71" s="77"/>
      <c r="AG71" s="84"/>
      <c r="AH71" s="66"/>
      <c r="AI71" s="86"/>
      <c r="AJ71" s="87"/>
      <c r="AK71" s="87"/>
      <c r="AL71" s="87"/>
      <c r="AM71" s="77"/>
      <c r="AN71" s="84"/>
      <c r="AO71" s="66"/>
      <c r="AP71" s="88"/>
      <c r="AQ71" s="87"/>
      <c r="AR71" s="87"/>
      <c r="AS71" s="87"/>
      <c r="AT71" s="77"/>
      <c r="AU71" s="73"/>
      <c r="AV71" s="271"/>
      <c r="AW71" s="279"/>
      <c r="AX71" s="280"/>
      <c r="AY71" s="280"/>
      <c r="AZ71" s="280"/>
      <c r="BA71" s="280"/>
      <c r="BB71" s="282"/>
      <c r="BC71" s="277"/>
      <c r="BD71" s="229"/>
    </row>
    <row r="72" spans="2:56" ht="21" customHeight="1">
      <c r="B72" s="333"/>
      <c r="C72" s="150" t="s">
        <v>99</v>
      </c>
      <c r="D72" s="452" t="s">
        <v>129</v>
      </c>
      <c r="E72" s="453"/>
      <c r="F72" s="25"/>
      <c r="G72" s="66">
        <v>4</v>
      </c>
      <c r="H72" s="454">
        <v>60</v>
      </c>
      <c r="I72" s="455"/>
      <c r="J72" s="456">
        <v>60</v>
      </c>
      <c r="K72" s="457"/>
      <c r="L72" s="458"/>
      <c r="M72" s="459"/>
      <c r="N72" s="460"/>
      <c r="O72" s="461"/>
      <c r="P72" s="462"/>
      <c r="Q72" s="462"/>
      <c r="R72" s="461"/>
      <c r="S72" s="463"/>
      <c r="T72" s="271"/>
      <c r="U72" s="86"/>
      <c r="V72" s="87"/>
      <c r="W72" s="87"/>
      <c r="X72" s="87"/>
      <c r="Y72" s="77"/>
      <c r="Z72" s="84"/>
      <c r="AA72" s="271"/>
      <c r="AB72" s="82"/>
      <c r="AC72" s="83">
        <v>30</v>
      </c>
      <c r="AD72" s="83"/>
      <c r="AE72" s="83"/>
      <c r="AF72" s="72"/>
      <c r="AG72" s="84" t="s">
        <v>85</v>
      </c>
      <c r="AH72" s="271">
        <v>2</v>
      </c>
      <c r="AI72" s="82"/>
      <c r="AJ72" s="83">
        <v>30</v>
      </c>
      <c r="AK72" s="83"/>
      <c r="AL72" s="83"/>
      <c r="AM72" s="72"/>
      <c r="AN72" s="84" t="s">
        <v>85</v>
      </c>
      <c r="AO72" s="271">
        <v>2</v>
      </c>
      <c r="AP72" s="86"/>
      <c r="AQ72" s="87"/>
      <c r="AR72" s="87"/>
      <c r="AS72" s="87"/>
      <c r="AT72" s="77"/>
      <c r="AU72" s="84"/>
      <c r="AV72" s="271"/>
      <c r="AW72" s="279"/>
      <c r="AX72" s="280"/>
      <c r="AY72" s="280"/>
      <c r="AZ72" s="280"/>
      <c r="BA72" s="281"/>
      <c r="BB72" s="278"/>
      <c r="BC72" s="274"/>
      <c r="BD72" s="231"/>
    </row>
    <row r="73" spans="2:57" s="7" customFormat="1" ht="21.75" customHeight="1" thickBot="1">
      <c r="B73" s="333"/>
      <c r="C73" s="150" t="s">
        <v>147</v>
      </c>
      <c r="D73" s="464" t="s">
        <v>100</v>
      </c>
      <c r="E73" s="465"/>
      <c r="F73" s="188"/>
      <c r="G73" s="66">
        <v>2</v>
      </c>
      <c r="H73" s="466">
        <v>30</v>
      </c>
      <c r="I73" s="467"/>
      <c r="J73" s="468">
        <v>30</v>
      </c>
      <c r="K73" s="292"/>
      <c r="L73" s="293"/>
      <c r="M73" s="294"/>
      <c r="N73" s="86"/>
      <c r="O73" s="87"/>
      <c r="P73" s="87"/>
      <c r="Q73" s="87"/>
      <c r="R73" s="87"/>
      <c r="S73" s="72"/>
      <c r="T73" s="74"/>
      <c r="U73" s="86"/>
      <c r="V73" s="87"/>
      <c r="W73" s="87"/>
      <c r="X73" s="87"/>
      <c r="Y73" s="77"/>
      <c r="Z73" s="84"/>
      <c r="AA73" s="271"/>
      <c r="AB73" s="86"/>
      <c r="AC73" s="87"/>
      <c r="AD73" s="87"/>
      <c r="AE73" s="87"/>
      <c r="AF73" s="77"/>
      <c r="AG73" s="84"/>
      <c r="AH73" s="271"/>
      <c r="AI73" s="86"/>
      <c r="AJ73" s="87"/>
      <c r="AK73" s="87"/>
      <c r="AL73" s="87"/>
      <c r="AM73" s="77"/>
      <c r="AN73" s="84"/>
      <c r="AO73" s="271"/>
      <c r="AP73" s="82"/>
      <c r="AQ73" s="83">
        <v>30</v>
      </c>
      <c r="AR73" s="83"/>
      <c r="AS73" s="83"/>
      <c r="AT73" s="72"/>
      <c r="AU73" s="73" t="s">
        <v>85</v>
      </c>
      <c r="AV73" s="469">
        <v>2</v>
      </c>
      <c r="AW73" s="286"/>
      <c r="AX73" s="283"/>
      <c r="AY73" s="283"/>
      <c r="AZ73" s="283"/>
      <c r="BA73" s="283"/>
      <c r="BB73" s="284"/>
      <c r="BC73" s="285"/>
      <c r="BD73" s="231"/>
      <c r="BE73" s="6"/>
    </row>
    <row r="74" spans="2:57" s="7" customFormat="1" ht="39.75" customHeight="1" thickBot="1">
      <c r="B74" s="368" t="s">
        <v>133</v>
      </c>
      <c r="C74" s="369"/>
      <c r="D74" s="369"/>
      <c r="E74" s="240"/>
      <c r="F74" s="196"/>
      <c r="G74" s="51">
        <f>SUM(G70,G71:G73)</f>
        <v>180</v>
      </c>
      <c r="H74" s="270">
        <f>SUM(I74:M74)</f>
        <v>2100</v>
      </c>
      <c r="I74" s="52">
        <f>I70</f>
        <v>330</v>
      </c>
      <c r="J74" s="275">
        <f>SUM(J70:J73)</f>
        <v>585</v>
      </c>
      <c r="K74" s="275">
        <f>K70</f>
        <v>360</v>
      </c>
      <c r="L74" s="275">
        <f>L70</f>
        <v>765</v>
      </c>
      <c r="M74" s="276">
        <f>M70</f>
        <v>60</v>
      </c>
      <c r="N74" s="358">
        <f>SUM(N70:R70)</f>
        <v>390</v>
      </c>
      <c r="O74" s="359"/>
      <c r="P74" s="359"/>
      <c r="Q74" s="359"/>
      <c r="R74" s="359"/>
      <c r="S74" s="53"/>
      <c r="T74" s="54">
        <f>SUM(T70,T71:T73)</f>
        <v>30</v>
      </c>
      <c r="U74" s="358">
        <f>SUM(U70:Y70,U71:Y71)</f>
        <v>390</v>
      </c>
      <c r="V74" s="359"/>
      <c r="W74" s="359"/>
      <c r="X74" s="359"/>
      <c r="Y74" s="359"/>
      <c r="Z74" s="38"/>
      <c r="AA74" s="54">
        <f>SUM(AA70,AA71:AA73)</f>
        <v>30</v>
      </c>
      <c r="AB74" s="358">
        <f>SUM(AB70:AF70,AB72:AF72)</f>
        <v>390</v>
      </c>
      <c r="AC74" s="359"/>
      <c r="AD74" s="359"/>
      <c r="AE74" s="359"/>
      <c r="AF74" s="359"/>
      <c r="AG74" s="38"/>
      <c r="AH74" s="54">
        <f>SUM(AH70,AH71:AH73)</f>
        <v>30</v>
      </c>
      <c r="AI74" s="358">
        <f>SUM(AI70:AM70,AI72:AM72)</f>
        <v>405</v>
      </c>
      <c r="AJ74" s="359"/>
      <c r="AK74" s="359"/>
      <c r="AL74" s="359"/>
      <c r="AM74" s="359"/>
      <c r="AN74" s="55"/>
      <c r="AO74" s="56">
        <f>SUM(AO70,AO71:AO73)</f>
        <v>30</v>
      </c>
      <c r="AP74" s="358">
        <f>SUM(AP70:AT70,AP73:AT73)</f>
        <v>330</v>
      </c>
      <c r="AQ74" s="359"/>
      <c r="AR74" s="359"/>
      <c r="AS74" s="359"/>
      <c r="AT74" s="359"/>
      <c r="AU74" s="38"/>
      <c r="AV74" s="54">
        <f>SUM(AV70,AV71:AV73)</f>
        <v>30</v>
      </c>
      <c r="AW74" s="358">
        <f>SUM(AW70:BA70)</f>
        <v>195</v>
      </c>
      <c r="AX74" s="359"/>
      <c r="AY74" s="359"/>
      <c r="AZ74" s="359"/>
      <c r="BA74" s="359"/>
      <c r="BB74" s="38"/>
      <c r="BC74" s="54">
        <f>SUM(BC70,BC71:BC73)</f>
        <v>30</v>
      </c>
      <c r="BD74" s="226"/>
      <c r="BE74" s="6"/>
    </row>
    <row r="75" spans="2:57" s="13" customFormat="1" ht="26.25" customHeight="1" thickBot="1">
      <c r="B75" s="364" t="s">
        <v>134</v>
      </c>
      <c r="C75" s="365"/>
      <c r="D75" s="365"/>
      <c r="E75" s="57"/>
      <c r="F75" s="196">
        <f>SUM(F16:F73)</f>
        <v>107</v>
      </c>
      <c r="G75" s="58">
        <f>SUM(Z75,BB75,AN75)</f>
        <v>180</v>
      </c>
      <c r="H75" s="270">
        <f>SUM(N75,AB75,AP75)</f>
        <v>2100</v>
      </c>
      <c r="I75" s="52"/>
      <c r="J75" s="275"/>
      <c r="K75" s="275"/>
      <c r="L75" s="275"/>
      <c r="M75" s="276"/>
      <c r="N75" s="358">
        <f>SUM(N74,U74)</f>
        <v>780</v>
      </c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61">
        <f>SUM(T74,AA74)</f>
        <v>60</v>
      </c>
      <c r="AA75" s="362"/>
      <c r="AB75" s="360">
        <f>SUM(AB74,AI74)</f>
        <v>795</v>
      </c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58"/>
      <c r="AN75" s="361">
        <f>SUM(AH74,AO74)</f>
        <v>60</v>
      </c>
      <c r="AO75" s="362"/>
      <c r="AP75" s="360">
        <f>SUM(AP74,AW74)</f>
        <v>525</v>
      </c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3"/>
      <c r="BB75" s="372">
        <f>SUM(AV74,BC74)</f>
        <v>60</v>
      </c>
      <c r="BC75" s="373"/>
      <c r="BD75" s="233"/>
      <c r="BE75" s="12"/>
    </row>
    <row r="76" spans="2:56" ht="15">
      <c r="B76" s="5"/>
      <c r="C76" s="60"/>
      <c r="D76" s="15"/>
      <c r="E76" s="15"/>
      <c r="F76" s="19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BD76" s="160"/>
    </row>
    <row r="77" spans="2:57" s="244" customFormat="1" ht="19.5" customHeight="1">
      <c r="B77" s="248"/>
      <c r="C77" s="249" t="s">
        <v>116</v>
      </c>
      <c r="D77" s="250" t="s">
        <v>39</v>
      </c>
      <c r="E77" s="250"/>
      <c r="F77" s="250"/>
      <c r="G77" s="250"/>
      <c r="H77" s="250"/>
      <c r="I77" s="250"/>
      <c r="J77" s="250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51"/>
      <c r="BE77" s="248"/>
    </row>
    <row r="78" spans="2:57" s="244" customFormat="1" ht="19.5" customHeight="1">
      <c r="B78" s="248"/>
      <c r="C78" s="249" t="s">
        <v>117</v>
      </c>
      <c r="D78" s="253" t="s">
        <v>155</v>
      </c>
      <c r="E78" s="253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51"/>
      <c r="BE78" s="248"/>
    </row>
    <row r="79" spans="2:57" s="244" customFormat="1" ht="19.5" customHeight="1">
      <c r="B79" s="248"/>
      <c r="C79" s="249" t="s">
        <v>118</v>
      </c>
      <c r="D79" s="357" t="s">
        <v>131</v>
      </c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51"/>
      <c r="BE79" s="248"/>
    </row>
    <row r="80" spans="2:57" s="244" customFormat="1" ht="19.5" customHeight="1">
      <c r="B80" s="248"/>
      <c r="C80" s="249" t="s">
        <v>119</v>
      </c>
      <c r="D80" s="356" t="s">
        <v>40</v>
      </c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248"/>
      <c r="BD80" s="251"/>
      <c r="BE80" s="248"/>
    </row>
    <row r="81" spans="2:57" s="244" customFormat="1" ht="19.5" customHeight="1">
      <c r="B81" s="248"/>
      <c r="C81" s="249" t="s">
        <v>120</v>
      </c>
      <c r="D81" s="244" t="s">
        <v>124</v>
      </c>
      <c r="BD81" s="251"/>
      <c r="BE81" s="248"/>
    </row>
    <row r="82" spans="2:57" s="244" customFormat="1" ht="19.5" customHeight="1">
      <c r="B82" s="248"/>
      <c r="C82" s="249" t="s">
        <v>121</v>
      </c>
      <c r="D82" s="421" t="s">
        <v>132</v>
      </c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51"/>
      <c r="BE82" s="248"/>
    </row>
    <row r="83" spans="2:57" s="244" customFormat="1" ht="19.5" customHeight="1">
      <c r="B83" s="248"/>
      <c r="C83" s="249" t="s">
        <v>122</v>
      </c>
      <c r="D83" s="425" t="s">
        <v>150</v>
      </c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245"/>
      <c r="AL83" s="245"/>
      <c r="AM83" s="245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51"/>
      <c r="BE83" s="248"/>
    </row>
    <row r="84" spans="2:55" s="244" customFormat="1" ht="19.5" customHeight="1">
      <c r="B84" s="245"/>
      <c r="C84" s="246" t="s">
        <v>123</v>
      </c>
      <c r="D84" s="428" t="s">
        <v>161</v>
      </c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  <c r="AI84" s="428"/>
      <c r="AJ84" s="428"/>
      <c r="AK84" s="428"/>
      <c r="AL84" s="428"/>
      <c r="AM84" s="428"/>
      <c r="AN84" s="428"/>
      <c r="AO84" s="428"/>
      <c r="AP84" s="245"/>
      <c r="AQ84" s="245"/>
      <c r="AR84" s="245"/>
      <c r="AS84" s="245"/>
      <c r="AT84" s="245"/>
      <c r="AU84" s="245"/>
      <c r="AV84" s="245"/>
      <c r="AW84" s="247"/>
      <c r="AX84" s="247"/>
      <c r="AY84" s="247"/>
      <c r="AZ84" s="247"/>
      <c r="BA84" s="247"/>
      <c r="BB84" s="247"/>
      <c r="BC84" s="247"/>
    </row>
    <row r="85" spans="2:56" s="241" customFormat="1" ht="18" customHeight="1">
      <c r="B85" s="260"/>
      <c r="C85" s="261"/>
      <c r="D85" s="428" t="s">
        <v>151</v>
      </c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52"/>
    </row>
    <row r="86" spans="2:57" ht="19.5" customHeight="1">
      <c r="B86" s="262"/>
      <c r="C86" s="263"/>
      <c r="D86" s="428" t="s">
        <v>162</v>
      </c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8"/>
      <c r="BE86" s="2"/>
    </row>
    <row r="87" spans="2:57" s="255" customFormat="1" ht="19.5" customHeight="1">
      <c r="B87" s="239"/>
      <c r="C87" s="256"/>
      <c r="F87" s="254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57"/>
      <c r="BE87" s="239"/>
    </row>
    <row r="88" spans="2:57" ht="16.5">
      <c r="B88" s="262"/>
      <c r="C88" s="265"/>
      <c r="D88" s="266"/>
      <c r="E88" s="266"/>
      <c r="F88" s="259"/>
      <c r="G88" s="264"/>
      <c r="H88" s="264"/>
      <c r="I88" s="264"/>
      <c r="J88" s="429" t="s">
        <v>152</v>
      </c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30"/>
      <c r="V88" s="431" t="s">
        <v>160</v>
      </c>
      <c r="W88" s="432"/>
      <c r="X88" s="432"/>
      <c r="Y88" s="432"/>
      <c r="Z88" s="432"/>
      <c r="AA88" s="432"/>
      <c r="AB88" s="432"/>
      <c r="AC88" s="433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8"/>
      <c r="AQ88" s="268"/>
      <c r="AR88" s="268"/>
      <c r="AS88" s="268"/>
      <c r="AT88" s="268"/>
      <c r="AU88" s="262"/>
      <c r="AV88" s="262"/>
      <c r="AW88" s="262"/>
      <c r="AX88" s="262"/>
      <c r="AY88" s="262"/>
      <c r="AZ88" s="262"/>
      <c r="BA88" s="262"/>
      <c r="BB88" s="262"/>
      <c r="BC88" s="262"/>
      <c r="BD88" s="2"/>
      <c r="BE88" s="2"/>
    </row>
    <row r="89" spans="2:57" ht="20.25">
      <c r="B89" s="262"/>
      <c r="C89" s="263"/>
      <c r="D89" s="266"/>
      <c r="E89" s="266"/>
      <c r="F89" s="259"/>
      <c r="G89" s="264"/>
      <c r="H89" s="264"/>
      <c r="I89" s="264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30"/>
      <c r="V89" s="434"/>
      <c r="W89" s="435"/>
      <c r="X89" s="435"/>
      <c r="Y89" s="435"/>
      <c r="Z89" s="435"/>
      <c r="AA89" s="435"/>
      <c r="AB89" s="435"/>
      <c r="AC89" s="436"/>
      <c r="AD89" s="268"/>
      <c r="AE89" s="268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62"/>
      <c r="AV89" s="262"/>
      <c r="AW89" s="262"/>
      <c r="AX89" s="262"/>
      <c r="AY89" s="262"/>
      <c r="AZ89" s="262"/>
      <c r="BA89" s="262"/>
      <c r="BB89" s="262"/>
      <c r="BC89" s="262"/>
      <c r="BD89" s="2"/>
      <c r="BE89" s="2"/>
    </row>
    <row r="90" spans="2:57" ht="20.25">
      <c r="B90" s="262"/>
      <c r="C90" s="263"/>
      <c r="D90" s="266"/>
      <c r="E90" s="266"/>
      <c r="F90" s="259"/>
      <c r="G90" s="264"/>
      <c r="H90" s="264"/>
      <c r="I90" s="264"/>
      <c r="J90" s="429" t="s">
        <v>153</v>
      </c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30"/>
      <c r="V90" s="434"/>
      <c r="W90" s="435"/>
      <c r="X90" s="435"/>
      <c r="Y90" s="435"/>
      <c r="Z90" s="435"/>
      <c r="AA90" s="435"/>
      <c r="AB90" s="435"/>
      <c r="AC90" s="436"/>
      <c r="AD90" s="268"/>
      <c r="AE90" s="268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62"/>
      <c r="AV90" s="262"/>
      <c r="AW90" s="262"/>
      <c r="AX90" s="262"/>
      <c r="AY90" s="262"/>
      <c r="AZ90" s="262"/>
      <c r="BA90" s="262"/>
      <c r="BB90" s="262"/>
      <c r="BC90" s="262"/>
      <c r="BD90" s="2"/>
      <c r="BE90" s="2"/>
    </row>
    <row r="91" spans="2:57" ht="20.25">
      <c r="B91" s="262"/>
      <c r="C91" s="263"/>
      <c r="D91" s="266"/>
      <c r="E91" s="266"/>
      <c r="F91" s="259"/>
      <c r="G91" s="264"/>
      <c r="H91" s="264"/>
      <c r="I91" s="264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30"/>
      <c r="V91" s="437"/>
      <c r="W91" s="438"/>
      <c r="X91" s="438"/>
      <c r="Y91" s="438"/>
      <c r="Z91" s="438"/>
      <c r="AA91" s="438"/>
      <c r="AB91" s="438"/>
      <c r="AC91" s="439"/>
      <c r="AD91" s="268"/>
      <c r="AE91" s="267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62"/>
      <c r="AV91" s="262"/>
      <c r="AW91" s="262"/>
      <c r="AX91" s="262"/>
      <c r="AY91" s="262"/>
      <c r="AZ91" s="262"/>
      <c r="BA91" s="262"/>
      <c r="BB91" s="262"/>
      <c r="BC91" s="262"/>
      <c r="BD91" s="2"/>
      <c r="BE91" s="2"/>
    </row>
    <row r="92" spans="3:56" s="255" customFormat="1" ht="19.5" customHeight="1">
      <c r="C92" s="258"/>
      <c r="F92" s="254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57"/>
    </row>
    <row r="93" spans="2:57" ht="15">
      <c r="B93" s="2"/>
      <c r="C93" s="61"/>
      <c r="D93" s="2"/>
      <c r="E93" s="2"/>
      <c r="BE93" s="2"/>
    </row>
    <row r="97" spans="2:5" ht="15">
      <c r="B97" s="2"/>
      <c r="C97" s="61"/>
      <c r="D97" s="2"/>
      <c r="E97" s="2"/>
    </row>
    <row r="98" spans="4:56" ht="15">
      <c r="D98" s="8"/>
      <c r="E98" s="8"/>
      <c r="BD98" s="161"/>
    </row>
    <row r="99" ht="15">
      <c r="BD99" s="8"/>
    </row>
    <row r="100" ht="15">
      <c r="BD100" s="8"/>
    </row>
    <row r="101" ht="15">
      <c r="BD101" s="8"/>
    </row>
    <row r="102" ht="15">
      <c r="BD102" s="8"/>
    </row>
    <row r="103" ht="15">
      <c r="BD103" s="8"/>
    </row>
    <row r="104" ht="15">
      <c r="BD104" s="8"/>
    </row>
    <row r="105" ht="15">
      <c r="BD105" s="8"/>
    </row>
    <row r="106" ht="15">
      <c r="BD106" s="162"/>
    </row>
    <row r="108" ht="15">
      <c r="BD108" s="161"/>
    </row>
    <row r="109" ht="15">
      <c r="BD109" s="161"/>
    </row>
    <row r="110" ht="15">
      <c r="BD110" s="161"/>
    </row>
    <row r="111" ht="15">
      <c r="BD111" s="161"/>
    </row>
    <row r="112" ht="15">
      <c r="BD112" s="161"/>
    </row>
    <row r="113" ht="15">
      <c r="BD113" s="161"/>
    </row>
    <row r="114" ht="15">
      <c r="BD114" s="161"/>
    </row>
    <row r="115" ht="15">
      <c r="BD115" s="161"/>
    </row>
    <row r="116" ht="15">
      <c r="BD116" s="161"/>
    </row>
    <row r="117" ht="15">
      <c r="BD117" s="161"/>
    </row>
    <row r="4562" ht="15">
      <c r="J4562" s="16"/>
    </row>
  </sheetData>
  <sheetProtection/>
  <mergeCells count="145">
    <mergeCell ref="AN60:AN61"/>
    <mergeCell ref="I62:I63"/>
    <mergeCell ref="J62:J63"/>
    <mergeCell ref="H60:H61"/>
    <mergeCell ref="M64:M65"/>
    <mergeCell ref="J64:J65"/>
    <mergeCell ref="M60:M61"/>
    <mergeCell ref="D85:Z85"/>
    <mergeCell ref="D86:W86"/>
    <mergeCell ref="J88:U89"/>
    <mergeCell ref="V88:AC91"/>
    <mergeCell ref="J90:U91"/>
    <mergeCell ref="F64:F65"/>
    <mergeCell ref="D72:E72"/>
    <mergeCell ref="D84:AO84"/>
    <mergeCell ref="AO64:AO65"/>
    <mergeCell ref="L64:L65"/>
    <mergeCell ref="D7:F7"/>
    <mergeCell ref="D83:AJ83"/>
    <mergeCell ref="L60:L61"/>
    <mergeCell ref="E62:E63"/>
    <mergeCell ref="F62:F63"/>
    <mergeCell ref="G62:G63"/>
    <mergeCell ref="E64:E65"/>
    <mergeCell ref="AH60:AH61"/>
    <mergeCell ref="G64:G65"/>
    <mergeCell ref="D82:R82"/>
    <mergeCell ref="K64:K65"/>
    <mergeCell ref="E58:E59"/>
    <mergeCell ref="F58:F59"/>
    <mergeCell ref="G58:G59"/>
    <mergeCell ref="H58:H59"/>
    <mergeCell ref="K58:K59"/>
    <mergeCell ref="K62:K63"/>
    <mergeCell ref="K60:K61"/>
    <mergeCell ref="I64:I65"/>
    <mergeCell ref="D9:F9"/>
    <mergeCell ref="H13:H14"/>
    <mergeCell ref="I13:M13"/>
    <mergeCell ref="D26:E26"/>
    <mergeCell ref="D11:F11"/>
    <mergeCell ref="G11:U11"/>
    <mergeCell ref="D8:F8"/>
    <mergeCell ref="D21:E22"/>
    <mergeCell ref="B3:K3"/>
    <mergeCell ref="B15:BC15"/>
    <mergeCell ref="D10:F10"/>
    <mergeCell ref="C21:C22"/>
    <mergeCell ref="D20:E20"/>
    <mergeCell ref="F12:F14"/>
    <mergeCell ref="B5:M5"/>
    <mergeCell ref="AP10:BC10"/>
    <mergeCell ref="B43:D43"/>
    <mergeCell ref="AB13:AF13"/>
    <mergeCell ref="B16:B42"/>
    <mergeCell ref="C12:C14"/>
    <mergeCell ref="G12:G14"/>
    <mergeCell ref="B12:B14"/>
    <mergeCell ref="D31:E31"/>
    <mergeCell ref="D36:E36"/>
    <mergeCell ref="AP6:BC6"/>
    <mergeCell ref="G7:AI7"/>
    <mergeCell ref="G8:U8"/>
    <mergeCell ref="G9:U9"/>
    <mergeCell ref="G10:AB10"/>
    <mergeCell ref="H12:M12"/>
    <mergeCell ref="N12:AA12"/>
    <mergeCell ref="Z75:AA75"/>
    <mergeCell ref="B69:D69"/>
    <mergeCell ref="I60:I61"/>
    <mergeCell ref="J60:J61"/>
    <mergeCell ref="M62:M63"/>
    <mergeCell ref="AG60:AG61"/>
    <mergeCell ref="B71:B73"/>
    <mergeCell ref="L62:L63"/>
    <mergeCell ref="AR58:AR59"/>
    <mergeCell ref="B74:D74"/>
    <mergeCell ref="E60:E61"/>
    <mergeCell ref="U74:Y74"/>
    <mergeCell ref="AH58:AH59"/>
    <mergeCell ref="BB75:BC75"/>
    <mergeCell ref="AY58:AY59"/>
    <mergeCell ref="M58:M59"/>
    <mergeCell ref="AV58:AV59"/>
    <mergeCell ref="AB74:AF74"/>
    <mergeCell ref="AL64:AL65"/>
    <mergeCell ref="AB75:AM75"/>
    <mergeCell ref="AN75:AO75"/>
    <mergeCell ref="AP75:BA75"/>
    <mergeCell ref="B75:D75"/>
    <mergeCell ref="AU58:AU59"/>
    <mergeCell ref="AK58:AK59"/>
    <mergeCell ref="B70:D70"/>
    <mergeCell ref="N74:R74"/>
    <mergeCell ref="AI74:AM74"/>
    <mergeCell ref="AO60:AO61"/>
    <mergeCell ref="D12:E14"/>
    <mergeCell ref="AW13:BC13"/>
    <mergeCell ref="AB12:AO12"/>
    <mergeCell ref="AP12:BC12"/>
    <mergeCell ref="D80:BB80"/>
    <mergeCell ref="D79:R79"/>
    <mergeCell ref="AP74:AT74"/>
    <mergeCell ref="AW74:BA74"/>
    <mergeCell ref="N75:Y75"/>
    <mergeCell ref="AN64:AN65"/>
    <mergeCell ref="BD12:BD14"/>
    <mergeCell ref="N13:T13"/>
    <mergeCell ref="U13:AA13"/>
    <mergeCell ref="AI13:AO13"/>
    <mergeCell ref="AP13:AV13"/>
    <mergeCell ref="AG64:AG65"/>
    <mergeCell ref="AH64:AH65"/>
    <mergeCell ref="AO62:AO63"/>
    <mergeCell ref="AO58:AO59"/>
    <mergeCell ref="AN58:AN59"/>
    <mergeCell ref="AD58:AD59"/>
    <mergeCell ref="AG58:AG59"/>
    <mergeCell ref="B57:B68"/>
    <mergeCell ref="AL62:AL63"/>
    <mergeCell ref="AN62:AN63"/>
    <mergeCell ref="H62:H63"/>
    <mergeCell ref="L58:L59"/>
    <mergeCell ref="AE60:AE61"/>
    <mergeCell ref="H64:H65"/>
    <mergeCell ref="C44:C45"/>
    <mergeCell ref="C46:C47"/>
    <mergeCell ref="I58:I59"/>
    <mergeCell ref="B54:D54"/>
    <mergeCell ref="D50:E51"/>
    <mergeCell ref="C50:C51"/>
    <mergeCell ref="B55:D55"/>
    <mergeCell ref="D44:E45"/>
    <mergeCell ref="D46:E47"/>
    <mergeCell ref="D52:E52"/>
    <mergeCell ref="D2:Y2"/>
    <mergeCell ref="AD3:BC3"/>
    <mergeCell ref="D68:E68"/>
    <mergeCell ref="B56:BC56"/>
    <mergeCell ref="F60:F61"/>
    <mergeCell ref="G60:G61"/>
    <mergeCell ref="J58:J59"/>
    <mergeCell ref="BB58:BB59"/>
    <mergeCell ref="BC58:BC59"/>
    <mergeCell ref="B44:B52"/>
  </mergeCells>
  <printOptions horizontalCentered="1"/>
  <pageMargins left="0.03937007874015748" right="0.03937007874015748" top="0.5905511811023623" bottom="0.1968503937007874" header="0.31496062992125984" footer="0"/>
  <pageSetup fitToHeight="0" horizontalDpi="600" verticalDpi="600" orientation="portrait" paperSize="8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2019-11-11T18:22:31Z</cp:lastPrinted>
  <dcterms:created xsi:type="dcterms:W3CDTF">2007-12-04T15:57:32Z</dcterms:created>
  <dcterms:modified xsi:type="dcterms:W3CDTF">2020-10-05T16:13:19Z</dcterms:modified>
  <cp:category/>
  <cp:version/>
  <cp:contentType/>
  <cp:contentStatus/>
</cp:coreProperties>
</file>