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57" activeTab="0"/>
  </bookViews>
  <sheets>
    <sheet name="kalkul." sheetId="1" r:id="rId1"/>
    <sheet name="rozliczenie" sheetId="2" r:id="rId2"/>
  </sheets>
  <definedNames>
    <definedName name="_xlnm.Print_Area" localSheetId="0">'kalkul.'!$A$1:$N$162</definedName>
  </definedNames>
  <calcPr fullCalcOnLoad="1"/>
</workbook>
</file>

<file path=xl/sharedStrings.xml><?xml version="1.0" encoding="utf-8"?>
<sst xmlns="http://schemas.openxmlformats.org/spreadsheetml/2006/main" count="314" uniqueCount="143">
  <si>
    <t>stawka</t>
  </si>
  <si>
    <t>KWESTOR</t>
  </si>
  <si>
    <t>REKTOR</t>
  </si>
  <si>
    <t>ogółem:</t>
  </si>
  <si>
    <t>Liczba semestrów objętych kalkulacją:</t>
  </si>
  <si>
    <r>
      <t>w roku akademickim:</t>
    </r>
    <r>
      <rPr>
        <b/>
        <sz val="12"/>
        <color indexed="12"/>
        <rFont val="Arial CE"/>
        <family val="2"/>
      </rPr>
      <t xml:space="preserve"> </t>
    </r>
  </si>
  <si>
    <t>Liczba wpłat</t>
  </si>
  <si>
    <t>Kwota</t>
  </si>
  <si>
    <t>Stawka</t>
  </si>
  <si>
    <t>L. godz.</t>
  </si>
  <si>
    <t>Stanowisko</t>
  </si>
  <si>
    <t>RAZEM</t>
  </si>
  <si>
    <t>X</t>
  </si>
  <si>
    <t>1. Koszty bezpośrednie:</t>
  </si>
  <si>
    <t>Lublin, dnia</t>
  </si>
  <si>
    <t>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</si>
  <si>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</t>
  </si>
  <si>
    <t xml:space="preserve"> inne:</t>
  </si>
  <si>
    <t>a)</t>
  </si>
  <si>
    <t>b)</t>
  </si>
  <si>
    <t>c)</t>
  </si>
  <si>
    <t>d)</t>
  </si>
  <si>
    <t>..........................................................................................</t>
  </si>
  <si>
    <t>....................................................................................................</t>
  </si>
  <si>
    <r>
      <t xml:space="preserve"> (wpisać </t>
    </r>
    <r>
      <rPr>
        <b/>
        <sz val="10"/>
        <color indexed="12"/>
        <rFont val="Arial CE"/>
        <family val="0"/>
      </rPr>
      <t>1</t>
    </r>
    <r>
      <rPr>
        <b/>
        <sz val="10"/>
        <rFont val="Arial CE"/>
        <family val="0"/>
      </rPr>
      <t xml:space="preserve"> lub </t>
    </r>
    <r>
      <rPr>
        <b/>
        <sz val="10"/>
        <color indexed="12"/>
        <rFont val="Arial CE"/>
        <family val="0"/>
      </rPr>
      <t xml:space="preserve">2 </t>
    </r>
    <r>
      <rPr>
        <b/>
        <sz val="10"/>
        <rFont val="Arial CE"/>
        <family val="0"/>
      </rPr>
      <t>lub</t>
    </r>
    <r>
      <rPr>
        <b/>
        <sz val="10"/>
        <color indexed="12"/>
        <rFont val="Arial CE"/>
        <family val="0"/>
      </rPr>
      <t xml:space="preserve"> 3 </t>
    </r>
    <r>
      <rPr>
        <b/>
        <sz val="10"/>
        <rFont val="Arial CE"/>
        <family val="0"/>
      </rPr>
      <t>lub</t>
    </r>
    <r>
      <rPr>
        <b/>
        <sz val="10"/>
        <color indexed="12"/>
        <rFont val="Arial CE"/>
        <family val="0"/>
      </rPr>
      <t xml:space="preserve"> 4)</t>
    </r>
  </si>
  <si>
    <t>Liczba słuchaczy objętych kalkulacją:</t>
  </si>
  <si>
    <t>Czesne za semestr:</t>
  </si>
  <si>
    <t>II. OPŁATY ZA STUDIA:</t>
  </si>
  <si>
    <t>od kosztów bezpośr, tj.od kwoty:</t>
  </si>
  <si>
    <t>e)</t>
  </si>
  <si>
    <r>
      <t xml:space="preserve">  </t>
    </r>
    <r>
      <rPr>
        <b/>
        <sz val="14"/>
        <rFont val="Arial CE"/>
        <family val="2"/>
      </rPr>
      <t>Razem uczelniany koszt kształcenia</t>
    </r>
    <r>
      <rPr>
        <sz val="14"/>
        <rFont val="Arial CE"/>
        <family val="2"/>
      </rPr>
      <t xml:space="preserve"> </t>
    </r>
  </si>
  <si>
    <t>Liczba godzin zajęć dydaktycznych</t>
  </si>
  <si>
    <t>I. DANE ORGANIZACYJNE:</t>
  </si>
  <si>
    <t>1. Wpływy:</t>
  </si>
  <si>
    <t>3. Kwoty z podziału rezerwy:</t>
  </si>
  <si>
    <t>Pracownicy UMCS</t>
  </si>
  <si>
    <t>Odpis na Fundusz Centralny UMCS</t>
  </si>
  <si>
    <t>2. Uczelniany koszt kształcenia:</t>
  </si>
  <si>
    <t>Wpisowe</t>
  </si>
  <si>
    <t xml:space="preserve">w okresie </t>
  </si>
  <si>
    <t>od</t>
  </si>
  <si>
    <t xml:space="preserve">do </t>
  </si>
  <si>
    <t xml:space="preserve"> materiały dydaktyczne (materiały metodyczne, słowniki, podręczniki, materiały poglądowe, itp,) </t>
  </si>
  <si>
    <t>………………………………………………………………………………..</t>
  </si>
  <si>
    <t>Sprawdzono pod względem merytorycznym:
Centrum Kształcenia i Obsługi studiów</t>
  </si>
  <si>
    <r>
      <t>udział wynagrodzeń administracyjnych w stosunku do kosztów bezpośrednich</t>
    </r>
    <r>
      <rPr>
        <sz val="11"/>
        <color indexed="10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>(maksimium 5%)</t>
    </r>
  </si>
  <si>
    <t>ilość godzin</t>
  </si>
  <si>
    <t xml:space="preserve">     b)</t>
  </si>
  <si>
    <t>WSTĘPNA KALKULACJA KOSZTÓW STUDIÓW PODYPLOMOWYCH/KURSU DOSZKALAJĄCEGO</t>
  </si>
  <si>
    <t xml:space="preserve">  w zakresie:</t>
  </si>
  <si>
    <t>Kierownik studiów/kursu:</t>
  </si>
  <si>
    <t>Czesne obniżone za semestr:</t>
  </si>
  <si>
    <t>Czesne za semestr (pomniejszone o wpisowe):</t>
  </si>
  <si>
    <t>w tym praktyki</t>
  </si>
  <si>
    <t>ROZLICZENIE KALKULACJI KOSZTÓW STUDIÓW PODYPLOMOWYCH/KURSU DOSZKALAJĄCEGO</t>
  </si>
  <si>
    <t>Obsługa centralna</t>
  </si>
  <si>
    <r>
      <t>udział wynagrodzeń administracyjnych w stosunku do kosztów bezpośrednich</t>
    </r>
    <r>
      <rPr>
        <sz val="11"/>
        <color indexed="10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>(maksimium 7%)</t>
    </r>
  </si>
  <si>
    <t xml:space="preserve">wynajem sal </t>
  </si>
  <si>
    <r>
      <t>udział wynagrodzeń administracyjnych w stosunku do kosztów bezpośrednich</t>
    </r>
    <r>
      <rPr>
        <sz val="11"/>
        <color indexed="10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>(maksimium 2%)</t>
    </r>
  </si>
  <si>
    <t>KIEROWNIK STUDIÓW PODYPLOMOWYCH/KURSU</t>
  </si>
  <si>
    <t>DZIEKAN WYDZIAŁU/KIEROWNIK JEDNOSTKI OGÓLNOUCZELNIANEJ</t>
  </si>
  <si>
    <r>
      <t xml:space="preserve">I specjalista </t>
    </r>
    <r>
      <rPr>
        <sz val="9"/>
        <rFont val="Arial CE"/>
        <family val="0"/>
      </rPr>
      <t>spoza UMCS</t>
    </r>
  </si>
  <si>
    <r>
      <t xml:space="preserve">II specjalista </t>
    </r>
    <r>
      <rPr>
        <sz val="9"/>
        <rFont val="Arial CE"/>
        <family val="0"/>
      </rPr>
      <t>spoza UMCS</t>
    </r>
  </si>
  <si>
    <r>
      <t xml:space="preserve">III specjalista </t>
    </r>
    <r>
      <rPr>
        <sz val="9"/>
        <rFont val="Arial CE"/>
        <family val="0"/>
      </rPr>
      <t>spoza UMCS</t>
    </r>
  </si>
  <si>
    <t>IV specjalista spoza UMCS</t>
  </si>
  <si>
    <t>Opiekun praktyk z instytucji przyjmującej na praktyki</t>
  </si>
  <si>
    <t>1.1. Wynagrodzenia z tytułu zajęć dydaktycznych</t>
  </si>
  <si>
    <t>Razem:</t>
  </si>
  <si>
    <t>liczba godzin</t>
  </si>
  <si>
    <t>ilość</t>
  </si>
  <si>
    <t>Koszty na wysokość których wpływa:</t>
  </si>
  <si>
    <t>Ilość</t>
  </si>
  <si>
    <t>dla Wydziału</t>
  </si>
  <si>
    <t xml:space="preserve">   III. ROZLICZENIE REZERWY</t>
  </si>
  <si>
    <t>1.2. Inne wynagrodzenia zw. z tokiem studiów</t>
  </si>
  <si>
    <t>1.3. Łącznie wynagrodzenie  za czynności administracyjne w tym:</t>
  </si>
  <si>
    <t>Wynagrodzenie dla/za:</t>
  </si>
  <si>
    <t>Wysokość wynagrodz. zależna od:</t>
  </si>
  <si>
    <r>
      <t>1.4.1. 19,64</t>
    </r>
    <r>
      <rPr>
        <b/>
        <sz val="11"/>
        <rFont val="Arial CE"/>
        <family val="0"/>
      </rPr>
      <t>%</t>
    </r>
    <r>
      <rPr>
        <sz val="11"/>
        <rFont val="Arial CE"/>
        <family val="0"/>
      </rPr>
      <t xml:space="preserve"> od sumy wynagrodzeń</t>
    </r>
  </si>
  <si>
    <t xml:space="preserve">1.4. Składki na ubezpiecz. społeczne i inne odpisy: </t>
  </si>
  <si>
    <t>1.5. Materiały bezpośrednie :</t>
  </si>
  <si>
    <t>1.6. Usługi obce :</t>
  </si>
  <si>
    <r>
      <t xml:space="preserve">segregatory </t>
    </r>
    <r>
      <rPr>
        <sz val="11"/>
        <color indexed="8"/>
        <rFont val="Arial CE"/>
        <family val="0"/>
      </rPr>
      <t>studiów podyplom</t>
    </r>
    <r>
      <rPr>
        <sz val="11"/>
        <rFont val="Arial CE"/>
        <family val="0"/>
      </rPr>
      <t>. UMCS, karty słuchacza, świadectwa+okładki</t>
    </r>
  </si>
  <si>
    <t>Liczba toków (grup) wykładowych:</t>
  </si>
  <si>
    <t>na słuchacza wg planu</t>
  </si>
  <si>
    <t>za 1 słuchacza</t>
  </si>
  <si>
    <t>liczba słuchaczy</t>
  </si>
  <si>
    <t xml:space="preserve"> materiały biurowe ( papier, tonery i atramenty, segregatory, skoroszyty, spinacze, itp.).</t>
  </si>
  <si>
    <r>
      <t>1.1.1.Osobowe</t>
    </r>
    <r>
      <rPr>
        <b/>
        <vertAlign val="superscript"/>
        <sz val="11"/>
        <rFont val="Arial CE"/>
        <family val="0"/>
      </rPr>
      <t>2)</t>
    </r>
  </si>
  <si>
    <t>Kierownik studiów podyplomowych</t>
  </si>
  <si>
    <t>L. słuchaczy</t>
  </si>
  <si>
    <t>Osoby spoza UMCS</t>
  </si>
  <si>
    <t xml:space="preserve">Obsługa przez jednostkę realizującą studia (Wydział/Jednostka ogólnouczelniana) </t>
  </si>
  <si>
    <t xml:space="preserve">Czesne za semestr </t>
  </si>
  <si>
    <r>
      <t xml:space="preserve">1.1.2. Wynagrodzenie z tytułu </t>
    </r>
    <r>
      <rPr>
        <b/>
        <sz val="11"/>
        <color indexed="8"/>
        <rFont val="Arial CE"/>
        <family val="0"/>
      </rPr>
      <t>umów cywilno-prawnych</t>
    </r>
  </si>
  <si>
    <t>Specjaliści spoza UMCS</t>
  </si>
  <si>
    <t xml:space="preserve">  Nr zlecenia (po akceptacji nadaje Zespół Kontrolingu) ……………………………………...……………………………</t>
  </si>
  <si>
    <t>noclegi</t>
  </si>
  <si>
    <t>wynagrodzenie osób prowadządzych działalnosc gospodarczą</t>
  </si>
  <si>
    <t>Opieka nad praktykami</t>
  </si>
  <si>
    <t>Liczba zrealizowanych godzin</t>
  </si>
  <si>
    <t>Wypłaty w ramach:</t>
  </si>
  <si>
    <t>Godzin ponadwymiarowych</t>
  </si>
  <si>
    <t>Pensum (rozliczenie)</t>
  </si>
  <si>
    <t>4. Jednostkowy uczelniany koszt kształcenia:</t>
  </si>
  <si>
    <t>2. Narzut kosztów</t>
  </si>
  <si>
    <t>2.1 Narzut kosztów wydziałowych</t>
  </si>
  <si>
    <t>2.2 Narzut  kosztów ogólnouczelnianych</t>
  </si>
  <si>
    <t>3. Jednostkowy uczelniany koszt kształcenia:</t>
  </si>
  <si>
    <t>Wpływy z opłat za studia</t>
  </si>
  <si>
    <t>Czesne za cykl 
(wraz z wpisowym)</t>
  </si>
  <si>
    <t>inne - wymienić</t>
  </si>
  <si>
    <t xml:space="preserve">Liczba słuchaczy </t>
  </si>
  <si>
    <t>Koszty wynagrodzeń</t>
  </si>
  <si>
    <t>Uwaga: Pola zacieniowane to pola do edycji. Pola "liczbowe" muszą być wypełnione odpowiednią liczbą; gdy zdarzenie nie występuje pozostawiamy "0".</t>
  </si>
  <si>
    <t>Czesne obniżone za semest (pomniejszone o wpisowe):</t>
  </si>
  <si>
    <t>Czesne obniżone za cykl 
z tytułu karty Absolwenta</t>
  </si>
  <si>
    <t xml:space="preserve"> techniczne środki nauczania niezbędne do prowadzenia zajęć - w cenie jednostkowej do 10000 PLN brutto</t>
  </si>
  <si>
    <r>
      <t>3. Rezerwa</t>
    </r>
    <r>
      <rPr>
        <b/>
        <u val="single"/>
        <sz val="12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(</t>
    </r>
    <r>
      <rPr>
        <b/>
        <sz val="10"/>
        <color indexed="10"/>
        <rFont val="Arial CE"/>
        <family val="0"/>
      </rPr>
      <t xml:space="preserve">minimum 20% </t>
    </r>
    <r>
      <rPr>
        <b/>
        <sz val="10"/>
        <rFont val="Arial CE"/>
        <family val="0"/>
      </rPr>
      <t>wpływów z tytułu opłat za studia)</t>
    </r>
    <r>
      <rPr>
        <sz val="10"/>
        <rFont val="Arial CE"/>
        <family val="0"/>
      </rPr>
      <t xml:space="preserve"> związana z ryzykiem nieuzyskania zaplanowanych wpływów i na nieprzewidziane koszty </t>
    </r>
  </si>
  <si>
    <t xml:space="preserve"> koszt wynagrodzeń osobowych nauczycieli akademickich (z poz. 1.1.1.) uzupełniających pensum na studiach podyplomowych wg stawek wyliczonych przez Centrum Kadrowo-Płacowe pokrywany jest z wpływów za studia podyplomowe i pomniejsza koszty wynagrodzeń finansowane z subwencji</t>
  </si>
  <si>
    <t xml:space="preserve">Indywidualne konsultacje ze słuchaczami </t>
  </si>
  <si>
    <t>Inne ( poza zakresem obowiązków) wymienić</t>
  </si>
  <si>
    <t>Adiunkt hab.</t>
  </si>
  <si>
    <t>Starszy wykładowca (e.dydaktyczny)</t>
  </si>
  <si>
    <t>w ramach pensum</t>
  </si>
  <si>
    <t>w ramach godzin ponadwymiarowych</t>
  </si>
  <si>
    <t>Stawka*</t>
  </si>
  <si>
    <t>1.2. Inne wynagrodzenia zw. z tokiem studiów***</t>
  </si>
  <si>
    <r>
      <rPr>
        <b/>
        <sz val="11"/>
        <rFont val="Arial CE"/>
        <family val="0"/>
      </rPr>
      <t>*** PO UZYSKANIU AKCEPTACJI</t>
    </r>
    <r>
      <rPr>
        <sz val="11"/>
        <rFont val="Arial CE"/>
        <family val="0"/>
      </rPr>
      <t xml:space="preserve"> Centrum Kadrowo-Płacowego, czynność nie może być zawarta w zakresie obowiązków pracownika</t>
    </r>
  </si>
  <si>
    <t>Adiunkt (e.dydaktyczny)</t>
  </si>
  <si>
    <t>Adiunkt (e.badawczo-dydaktyczny)</t>
  </si>
  <si>
    <t>Profesor uczelni (e.dydaktyczny)</t>
  </si>
  <si>
    <t>Profesor (e. badawczo-dydaktyczny)</t>
  </si>
  <si>
    <t>Profesor uczelni (e. badawczo-dydaktyczny)</t>
  </si>
  <si>
    <t>Wykładowca (e.dydaktyczny)</t>
  </si>
  <si>
    <t>Asystent (e.badawczo- dydaktyczny)</t>
  </si>
  <si>
    <t>Liczba osób wpłacających</t>
  </si>
  <si>
    <t>dla (współorganizator studiów podyplomowych/kursu-na podstawie umowy)</t>
  </si>
  <si>
    <t>Lektor (e.dydaktyczny)/Instruktor</t>
  </si>
  <si>
    <r>
      <rPr>
        <b/>
        <sz val="14"/>
        <rFont val="Arial CE"/>
        <family val="0"/>
      </rPr>
      <t xml:space="preserve">* </t>
    </r>
    <r>
      <rPr>
        <b/>
        <sz val="10"/>
        <rFont val="Arial CE"/>
        <family val="0"/>
      </rPr>
      <t>średnia stawka wynagrodzenia za godzinę nauczyciela w danej  grupie  stanowisk na wydziale wyliczona przez Centrum Kadrowo-Płacowe</t>
    </r>
  </si>
  <si>
    <t>Załącznik nr 1.3
do Zarządzenia nr 69/2021
Rektora UMCS</t>
  </si>
  <si>
    <t>1.4.3. Odpis na DWR "13" (ze składkami ZUS)</t>
  </si>
  <si>
    <t>1.4.2. 1,5% PPK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</si>
</sst>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\ _z_ł"/>
    <numFmt numFmtId="168" formatCode="#,##0\ &quot;zł&quot;"/>
    <numFmt numFmtId="169" formatCode="#,##0&quot; zł&quot;"/>
    <numFmt numFmtId="170" formatCode="0.0%"/>
    <numFmt numFmtId="171" formatCode="[$-415]d\ mmmm\ yyyy"/>
    <numFmt numFmtId="172" formatCode="_-* #,##0.00\ [$zł-415]_-;\-* #,##0.00\ [$zł-415]_-;_-* &quot;-&quot;??\ [$zł-415]_-;_-@_-"/>
    <numFmt numFmtId="173" formatCode="0.000"/>
    <numFmt numFmtId="174" formatCode="0.0"/>
    <numFmt numFmtId="175" formatCode="#,##0.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9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vertAlign val="superscript"/>
      <sz val="12"/>
      <color indexed="10"/>
      <name val="Arial CE"/>
      <family val="0"/>
    </font>
    <font>
      <b/>
      <sz val="14"/>
      <name val="Arial CE"/>
      <family val="2"/>
    </font>
    <font>
      <b/>
      <sz val="10"/>
      <color indexed="12"/>
      <name val="Arial CE"/>
      <family val="0"/>
    </font>
    <font>
      <b/>
      <sz val="12"/>
      <color indexed="12"/>
      <name val="Arial CE"/>
      <family val="2"/>
    </font>
    <font>
      <b/>
      <sz val="12"/>
      <color indexed="17"/>
      <name val="Arial CE"/>
      <family val="0"/>
    </font>
    <font>
      <sz val="10"/>
      <color indexed="17"/>
      <name val="Arial CE"/>
      <family val="0"/>
    </font>
    <font>
      <b/>
      <u val="single"/>
      <sz val="14"/>
      <name val="Arial CE"/>
      <family val="2"/>
    </font>
    <font>
      <b/>
      <u val="single"/>
      <sz val="12"/>
      <name val="Arial CE"/>
      <family val="0"/>
    </font>
    <font>
      <b/>
      <sz val="11"/>
      <name val="Arial CE"/>
      <family val="0"/>
    </font>
    <font>
      <b/>
      <sz val="11"/>
      <color indexed="12"/>
      <name val="Arial CE"/>
      <family val="0"/>
    </font>
    <font>
      <u val="single"/>
      <sz val="14"/>
      <color indexed="16"/>
      <name val="Arial CE"/>
      <family val="2"/>
    </font>
    <font>
      <sz val="12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6"/>
      <name val="Arial CE"/>
      <family val="0"/>
    </font>
    <font>
      <b/>
      <u val="single"/>
      <sz val="16"/>
      <name val="Arial CE"/>
      <family val="2"/>
    </font>
    <font>
      <b/>
      <sz val="11"/>
      <color indexed="10"/>
      <name val="Arial CE"/>
      <family val="0"/>
    </font>
    <font>
      <sz val="9"/>
      <name val="Arial CE"/>
      <family val="0"/>
    </font>
    <font>
      <u val="single"/>
      <sz val="10"/>
      <name val="Arial CE"/>
      <family val="2"/>
    </font>
    <font>
      <sz val="14"/>
      <color indexed="16"/>
      <name val="Arial CE"/>
      <family val="2"/>
    </font>
    <font>
      <u val="single"/>
      <sz val="16"/>
      <name val="Arial CE"/>
      <family val="2"/>
    </font>
    <font>
      <b/>
      <sz val="14"/>
      <name val="Arial Unicode MS"/>
      <family val="2"/>
    </font>
    <font>
      <b/>
      <sz val="8"/>
      <color indexed="10"/>
      <name val="Arial CE"/>
      <family val="0"/>
    </font>
    <font>
      <b/>
      <sz val="16"/>
      <color indexed="12"/>
      <name val="Arial CE"/>
      <family val="2"/>
    </font>
    <font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0"/>
    </font>
    <font>
      <sz val="11"/>
      <color indexed="10"/>
      <name val="Arial CE"/>
      <family val="0"/>
    </font>
    <font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16"/>
      <name val="Arial CE"/>
      <family val="0"/>
    </font>
    <font>
      <b/>
      <sz val="11"/>
      <color indexed="16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b/>
      <vertAlign val="superscript"/>
      <sz val="11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21"/>
      <name val="Arial CE"/>
      <family val="0"/>
    </font>
    <font>
      <b/>
      <sz val="14"/>
      <color indexed="10"/>
      <name val="Arial CE"/>
      <family val="0"/>
    </font>
    <font>
      <b/>
      <sz val="12"/>
      <color indexed="1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11"/>
      <color theme="8" tint="-0.4999699890613556"/>
      <name val="Arial CE"/>
      <family val="0"/>
    </font>
    <font>
      <b/>
      <sz val="12"/>
      <color theme="3" tint="-0.24997000396251678"/>
      <name val="Arial CE"/>
      <family val="0"/>
    </font>
    <font>
      <b/>
      <sz val="14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28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>
      <alignment/>
      <protection/>
    </xf>
    <xf numFmtId="0" fontId="81" fillId="26" borderId="1" applyNumberFormat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17" fillId="32" borderId="10" xfId="59" applyNumberFormat="1" applyFont="1" applyFill="1" applyBorder="1" applyAlignment="1" applyProtection="1">
      <alignment vertical="center"/>
      <protection locked="0"/>
    </xf>
    <xf numFmtId="3" fontId="11" fillId="32" borderId="10" xfId="0" applyNumberFormat="1" applyFont="1" applyFill="1" applyBorder="1" applyAlignment="1" applyProtection="1">
      <alignment horizontal="right" vertical="center"/>
      <protection locked="0"/>
    </xf>
    <xf numFmtId="168" fontId="3" fillId="32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8" fontId="17" fillId="32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0" fontId="16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3" fontId="17" fillId="32" borderId="10" xfId="0" applyNumberFormat="1" applyFont="1" applyFill="1" applyBorder="1" applyAlignment="1" applyProtection="1">
      <alignment horizontal="center" vertical="center"/>
      <protection locked="0"/>
    </xf>
    <xf numFmtId="168" fontId="17" fillId="32" borderId="10" xfId="0" applyNumberFormat="1" applyFont="1" applyFill="1" applyBorder="1" applyAlignment="1" applyProtection="1">
      <alignment horizontal="center" vertical="center"/>
      <protection locked="0"/>
    </xf>
    <xf numFmtId="166" fontId="17" fillId="33" borderId="12" xfId="0" applyNumberFormat="1" applyFont="1" applyFill="1" applyBorder="1" applyAlignment="1" applyProtection="1">
      <alignment vertical="center"/>
      <protection locked="0"/>
    </xf>
    <xf numFmtId="7" fontId="17" fillId="33" borderId="12" xfId="0" applyNumberFormat="1" applyFont="1" applyFill="1" applyBorder="1" applyAlignment="1" applyProtection="1">
      <alignment horizontal="right" vertical="center"/>
      <protection locked="0"/>
    </xf>
    <xf numFmtId="168" fontId="2" fillId="33" borderId="12" xfId="0" applyNumberFormat="1" applyFont="1" applyFill="1" applyBorder="1" applyAlignment="1" applyProtection="1">
      <alignment horizontal="right" vertical="center"/>
      <protection locked="0"/>
    </xf>
    <xf numFmtId="166" fontId="17" fillId="33" borderId="10" xfId="0" applyNumberFormat="1" applyFont="1" applyFill="1" applyBorder="1" applyAlignment="1" applyProtection="1">
      <alignment horizontal="right" vertical="center"/>
      <protection locked="0"/>
    </xf>
    <xf numFmtId="167" fontId="1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167" fontId="0" fillId="0" borderId="0" xfId="0" applyNumberFormat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/>
      <protection/>
    </xf>
    <xf numFmtId="167" fontId="0" fillId="0" borderId="0" xfId="0" applyNumberForma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67" fontId="2" fillId="0" borderId="15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center"/>
      <protection/>
    </xf>
    <xf numFmtId="4" fontId="17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 horizontal="right"/>
      <protection/>
    </xf>
    <xf numFmtId="168" fontId="16" fillId="0" borderId="18" xfId="0" applyNumberFormat="1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 horizontal="left" indent="3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indent="3"/>
      <protection/>
    </xf>
    <xf numFmtId="0" fontId="0" fillId="0" borderId="0" xfId="0" applyFont="1" applyFill="1" applyBorder="1" applyAlignment="1" applyProtection="1">
      <alignment horizontal="left" indent="3"/>
      <protection/>
    </xf>
    <xf numFmtId="0" fontId="0" fillId="0" borderId="18" xfId="0" applyBorder="1" applyAlignment="1" applyProtection="1">
      <alignment/>
      <protection/>
    </xf>
    <xf numFmtId="167" fontId="16" fillId="0" borderId="12" xfId="0" applyNumberFormat="1" applyFont="1" applyFill="1" applyBorder="1" applyAlignment="1" applyProtection="1">
      <alignment horizontal="center" vertical="center"/>
      <protection/>
    </xf>
    <xf numFmtId="168" fontId="2" fillId="0" borderId="12" xfId="0" applyNumberFormat="1" applyFont="1" applyFill="1" applyBorder="1" applyAlignment="1" applyProtection="1">
      <alignment horizontal="center" vertical="center"/>
      <protection/>
    </xf>
    <xf numFmtId="167" fontId="3" fillId="0" borderId="19" xfId="0" applyNumberFormat="1" applyFont="1" applyFill="1" applyBorder="1" applyAlignment="1" applyProtection="1">
      <alignment vertical="center"/>
      <protection/>
    </xf>
    <xf numFmtId="167" fontId="0" fillId="0" borderId="12" xfId="0" applyNumberFormat="1" applyFill="1" applyBorder="1" applyAlignment="1" applyProtection="1">
      <alignment horizontal="left" vertical="center" wrapText="1"/>
      <protection/>
    </xf>
    <xf numFmtId="168" fontId="2" fillId="0" borderId="12" xfId="0" applyNumberFormat="1" applyFont="1" applyFill="1" applyBorder="1" applyAlignment="1" applyProtection="1">
      <alignment horizontal="right" vertical="center"/>
      <protection/>
    </xf>
    <xf numFmtId="167" fontId="0" fillId="0" borderId="20" xfId="0" applyNumberFormat="1" applyFill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168" fontId="2" fillId="0" borderId="12" xfId="0" applyNumberFormat="1" applyFont="1" applyFill="1" applyBorder="1" applyAlignment="1" applyProtection="1">
      <alignment horizontal="right"/>
      <protection/>
    </xf>
    <xf numFmtId="167" fontId="2" fillId="0" borderId="12" xfId="0" applyNumberFormat="1" applyFont="1" applyFill="1" applyBorder="1" applyAlignment="1" applyProtection="1">
      <alignment horizontal="center"/>
      <protection/>
    </xf>
    <xf numFmtId="167" fontId="2" fillId="0" borderId="20" xfId="0" applyNumberFormat="1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 horizontal="left" vertical="top" indent="3"/>
      <protection/>
    </xf>
    <xf numFmtId="167" fontId="0" fillId="0" borderId="0" xfId="0" applyNumberForma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left" vertical="center" indent="3"/>
      <protection/>
    </xf>
    <xf numFmtId="0" fontId="3" fillId="0" borderId="14" xfId="0" applyFont="1" applyFill="1" applyBorder="1" applyAlignment="1" applyProtection="1">
      <alignment horizontal="left" indent="3"/>
      <protection/>
    </xf>
    <xf numFmtId="0" fontId="3" fillId="0" borderId="0" xfId="0" applyFont="1" applyFill="1" applyBorder="1" applyAlignment="1" applyProtection="1">
      <alignment horizontal="left" indent="3"/>
      <protection/>
    </xf>
    <xf numFmtId="167" fontId="0" fillId="0" borderId="0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8" xfId="0" applyFont="1" applyFill="1" applyBorder="1" applyAlignment="1" applyProtection="1">
      <alignment/>
      <protection/>
    </xf>
    <xf numFmtId="4" fontId="17" fillId="0" borderId="21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166" fontId="0" fillId="0" borderId="21" xfId="0" applyNumberFormat="1" applyFont="1" applyFill="1" applyBorder="1" applyAlignment="1" applyProtection="1">
      <alignment horizontal="left" vertical="center"/>
      <protection/>
    </xf>
    <xf numFmtId="167" fontId="2" fillId="0" borderId="21" xfId="0" applyNumberFormat="1" applyFont="1" applyFill="1" applyBorder="1" applyAlignment="1" applyProtection="1">
      <alignment horizontal="left" vertical="center" indent="3"/>
      <protection/>
    </xf>
    <xf numFmtId="3" fontId="26" fillId="0" borderId="21" xfId="0" applyNumberFormat="1" applyFont="1" applyFill="1" applyBorder="1" applyAlignment="1" applyProtection="1">
      <alignment horizontal="center" vertical="center"/>
      <protection/>
    </xf>
    <xf numFmtId="3" fontId="16" fillId="0" borderId="22" xfId="0" applyNumberFormat="1" applyFont="1" applyFill="1" applyBorder="1" applyAlignment="1" applyProtection="1">
      <alignment vertical="center"/>
      <protection/>
    </xf>
    <xf numFmtId="168" fontId="16" fillId="0" borderId="12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8" fontId="16" fillId="0" borderId="12" xfId="0" applyNumberFormat="1" applyFont="1" applyFill="1" applyBorder="1" applyAlignment="1" applyProtection="1">
      <alignment horizontal="right" vertical="center"/>
      <protection/>
    </xf>
    <xf numFmtId="167" fontId="16" fillId="0" borderId="23" xfId="0" applyNumberFormat="1" applyFont="1" applyFill="1" applyBorder="1" applyAlignment="1" applyProtection="1">
      <alignment/>
      <protection/>
    </xf>
    <xf numFmtId="1" fontId="2" fillId="0" borderId="23" xfId="0" applyNumberFormat="1" applyFont="1" applyFill="1" applyBorder="1" applyAlignment="1" applyProtection="1">
      <alignment horizontal="center"/>
      <protection/>
    </xf>
    <xf numFmtId="167" fontId="16" fillId="0" borderId="23" xfId="0" applyNumberFormat="1" applyFont="1" applyFill="1" applyBorder="1" applyAlignment="1" applyProtection="1">
      <alignment/>
      <protection/>
    </xf>
    <xf numFmtId="168" fontId="16" fillId="0" borderId="23" xfId="0" applyNumberFormat="1" applyFont="1" applyFill="1" applyBorder="1" applyAlignment="1" applyProtection="1">
      <alignment horizontal="right"/>
      <protection/>
    </xf>
    <xf numFmtId="167" fontId="16" fillId="0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left" vertical="center" indent="3"/>
      <protection/>
    </xf>
    <xf numFmtId="0" fontId="38" fillId="0" borderId="0" xfId="0" applyFont="1" applyFill="1" applyBorder="1" applyAlignment="1" applyProtection="1">
      <alignment/>
      <protection/>
    </xf>
    <xf numFmtId="167" fontId="38" fillId="0" borderId="0" xfId="0" applyNumberFormat="1" applyFont="1" applyFill="1" applyBorder="1" applyAlignment="1" applyProtection="1">
      <alignment/>
      <protection/>
    </xf>
    <xf numFmtId="168" fontId="16" fillId="0" borderId="18" xfId="0" applyNumberFormat="1" applyFont="1" applyFill="1" applyBorder="1" applyAlignment="1" applyProtection="1">
      <alignment horizontal="right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0" xfId="0" applyFont="1" applyFill="1" applyBorder="1" applyAlignment="1" applyProtection="1">
      <alignment horizontal="left" wrapText="1"/>
      <protection/>
    </xf>
    <xf numFmtId="0" fontId="38" fillId="0" borderId="0" xfId="0" applyFont="1" applyBorder="1" applyAlignment="1" applyProtection="1">
      <alignment/>
      <protection/>
    </xf>
    <xf numFmtId="168" fontId="16" fillId="34" borderId="0" xfId="0" applyNumberFormat="1" applyFont="1" applyFill="1" applyBorder="1" applyAlignment="1" applyProtection="1">
      <alignment/>
      <protection/>
    </xf>
    <xf numFmtId="167" fontId="38" fillId="0" borderId="15" xfId="0" applyNumberFormat="1" applyFont="1" applyFill="1" applyBorder="1" applyAlignment="1" applyProtection="1">
      <alignment horizontal="right" vertical="center"/>
      <protection/>
    </xf>
    <xf numFmtId="167" fontId="38" fillId="0" borderId="14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Fill="1" applyBorder="1" applyAlignment="1" applyProtection="1">
      <alignment horizontal="center" wrapText="1"/>
      <protection/>
    </xf>
    <xf numFmtId="0" fontId="38" fillId="0" borderId="0" xfId="0" applyFont="1" applyFill="1" applyBorder="1" applyAlignment="1" applyProtection="1">
      <alignment horizontal="left" indent="1"/>
      <protection/>
    </xf>
    <xf numFmtId="166" fontId="17" fillId="0" borderId="0" xfId="0" applyNumberFormat="1" applyFont="1" applyFill="1" applyBorder="1" applyAlignment="1" applyProtection="1">
      <alignment horizontal="right"/>
      <protection/>
    </xf>
    <xf numFmtId="167" fontId="38" fillId="0" borderId="0" xfId="0" applyNumberFormat="1" applyFont="1" applyFill="1" applyBorder="1" applyAlignment="1" applyProtection="1">
      <alignment horizontal="right" vertical="center" wrapText="1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168" fontId="16" fillId="0" borderId="0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 vertical="center" wrapText="1"/>
      <protection/>
    </xf>
    <xf numFmtId="167" fontId="16" fillId="0" borderId="12" xfId="0" applyNumberFormat="1" applyFont="1" applyFill="1" applyBorder="1" applyAlignment="1" applyProtection="1">
      <alignment horizontal="center" vertical="center" wrapText="1"/>
      <protection/>
    </xf>
    <xf numFmtId="168" fontId="16" fillId="0" borderId="24" xfId="0" applyNumberFormat="1" applyFont="1" applyFill="1" applyBorder="1" applyAlignment="1" applyProtection="1">
      <alignment horizontal="center" vertical="center" wrapText="1"/>
      <protection/>
    </xf>
    <xf numFmtId="168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wrapText="1"/>
      <protection/>
    </xf>
    <xf numFmtId="168" fontId="16" fillId="0" borderId="24" xfId="0" applyNumberFormat="1" applyFont="1" applyFill="1" applyBorder="1" applyAlignment="1" applyProtection="1">
      <alignment horizontal="right" vertical="center" wrapText="1"/>
      <protection/>
    </xf>
    <xf numFmtId="168" fontId="16" fillId="0" borderId="12" xfId="0" applyNumberFormat="1" applyFont="1" applyFill="1" applyBorder="1" applyAlignment="1" applyProtection="1">
      <alignment horizontal="right" vertical="center" wrapText="1"/>
      <protection/>
    </xf>
    <xf numFmtId="168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167" fontId="16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67" fontId="16" fillId="0" borderId="0" xfId="0" applyNumberFormat="1" applyFont="1" applyFill="1" applyBorder="1" applyAlignment="1" applyProtection="1">
      <alignment/>
      <protection/>
    </xf>
    <xf numFmtId="167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167" fontId="38" fillId="0" borderId="0" xfId="0" applyNumberFormat="1" applyFont="1" applyFill="1" applyBorder="1" applyAlignment="1" applyProtection="1">
      <alignment horizontal="center"/>
      <protection/>
    </xf>
    <xf numFmtId="168" fontId="38" fillId="0" borderId="0" xfId="0" applyNumberFormat="1" applyFont="1" applyFill="1" applyBorder="1" applyAlignment="1" applyProtection="1">
      <alignment horizontal="right"/>
      <protection/>
    </xf>
    <xf numFmtId="0" fontId="16" fillId="0" borderId="14" xfId="0" applyFont="1" applyFill="1" applyBorder="1" applyAlignment="1" applyProtection="1">
      <alignment horizontal="left" indent="3"/>
      <protection/>
    </xf>
    <xf numFmtId="168" fontId="38" fillId="0" borderId="0" xfId="0" applyNumberFormat="1" applyFont="1" applyFill="1" applyBorder="1" applyAlignment="1" applyProtection="1">
      <alignment/>
      <protection/>
    </xf>
    <xf numFmtId="168" fontId="3" fillId="0" borderId="18" xfId="0" applyNumberFormat="1" applyFont="1" applyFill="1" applyBorder="1" applyAlignment="1" applyProtection="1">
      <alignment horizontal="right"/>
      <protection/>
    </xf>
    <xf numFmtId="0" fontId="38" fillId="0" borderId="25" xfId="0" applyFont="1" applyFill="1" applyBorder="1" applyAlignment="1" applyProtection="1">
      <alignment/>
      <protection/>
    </xf>
    <xf numFmtId="0" fontId="38" fillId="0" borderId="26" xfId="0" applyFont="1" applyFill="1" applyBorder="1" applyAlignment="1" applyProtection="1">
      <alignment/>
      <protection/>
    </xf>
    <xf numFmtId="167" fontId="38" fillId="0" borderId="26" xfId="0" applyNumberFormat="1" applyFont="1" applyFill="1" applyBorder="1" applyAlignment="1" applyProtection="1">
      <alignment horizontal="left" indent="3"/>
      <protection/>
    </xf>
    <xf numFmtId="0" fontId="38" fillId="0" borderId="26" xfId="0" applyFont="1" applyFill="1" applyBorder="1" applyAlignment="1" applyProtection="1">
      <alignment horizontal="left"/>
      <protection/>
    </xf>
    <xf numFmtId="168" fontId="38" fillId="0" borderId="10" xfId="0" applyNumberFormat="1" applyFont="1" applyFill="1" applyBorder="1" applyAlignment="1" applyProtection="1">
      <alignment horizontal="right"/>
      <protection/>
    </xf>
    <xf numFmtId="167" fontId="38" fillId="0" borderId="26" xfId="0" applyNumberFormat="1" applyFont="1" applyFill="1" applyBorder="1" applyAlignment="1" applyProtection="1">
      <alignment/>
      <protection/>
    </xf>
    <xf numFmtId="168" fontId="16" fillId="0" borderId="10" xfId="0" applyNumberFormat="1" applyFont="1" applyFill="1" applyBorder="1" applyAlignment="1" applyProtection="1">
      <alignment/>
      <protection/>
    </xf>
    <xf numFmtId="0" fontId="38" fillId="0" borderId="27" xfId="0" applyFont="1" applyFill="1" applyBorder="1" applyAlignment="1" applyProtection="1">
      <alignment/>
      <protection/>
    </xf>
    <xf numFmtId="167" fontId="38" fillId="0" borderId="28" xfId="0" applyNumberFormat="1" applyFont="1" applyFill="1" applyBorder="1" applyAlignment="1" applyProtection="1">
      <alignment/>
      <protection/>
    </xf>
    <xf numFmtId="167" fontId="38" fillId="0" borderId="28" xfId="0" applyNumberFormat="1" applyFont="1" applyFill="1" applyBorder="1" applyAlignment="1" applyProtection="1">
      <alignment horizontal="center"/>
      <protection/>
    </xf>
    <xf numFmtId="168" fontId="38" fillId="0" borderId="28" xfId="0" applyNumberFormat="1" applyFont="1" applyFill="1" applyBorder="1" applyAlignment="1" applyProtection="1">
      <alignment/>
      <protection/>
    </xf>
    <xf numFmtId="0" fontId="38" fillId="0" borderId="15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/>
      <protection/>
    </xf>
    <xf numFmtId="0" fontId="38" fillId="0" borderId="15" xfId="0" applyFont="1" applyFill="1" applyBorder="1" applyAlignment="1" applyProtection="1">
      <alignment horizontal="right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67" fontId="17" fillId="0" borderId="0" xfId="0" applyNumberFormat="1" applyFont="1" applyFill="1" applyBorder="1" applyAlignment="1" applyProtection="1">
      <alignment horizontal="left"/>
      <protection/>
    </xf>
    <xf numFmtId="168" fontId="40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indent="3"/>
      <protection/>
    </xf>
    <xf numFmtId="168" fontId="2" fillId="0" borderId="18" xfId="0" applyNumberFormat="1" applyFont="1" applyFill="1" applyBorder="1" applyAlignment="1" applyProtection="1">
      <alignment horizontal="right"/>
      <protection/>
    </xf>
    <xf numFmtId="0" fontId="38" fillId="0" borderId="29" xfId="0" applyFont="1" applyFill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167" fontId="42" fillId="0" borderId="0" xfId="0" applyNumberFormat="1" applyFont="1" applyFill="1" applyBorder="1" applyAlignment="1" applyProtection="1">
      <alignment/>
      <protection/>
    </xf>
    <xf numFmtId="167" fontId="43" fillId="0" borderId="0" xfId="0" applyNumberFormat="1" applyFont="1" applyFill="1" applyBorder="1" applyAlignment="1" applyProtection="1">
      <alignment/>
      <protection/>
    </xf>
    <xf numFmtId="168" fontId="42" fillId="0" borderId="0" xfId="0" applyNumberFormat="1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167" fontId="18" fillId="0" borderId="0" xfId="0" applyNumberFormat="1" applyFont="1" applyFill="1" applyBorder="1" applyAlignment="1" applyProtection="1">
      <alignment/>
      <protection/>
    </xf>
    <xf numFmtId="167" fontId="18" fillId="0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/>
      <protection/>
    </xf>
    <xf numFmtId="167" fontId="20" fillId="0" borderId="0" xfId="0" applyNumberFormat="1" applyFont="1" applyFill="1" applyBorder="1" applyAlignment="1" applyProtection="1">
      <alignment/>
      <protection/>
    </xf>
    <xf numFmtId="167" fontId="21" fillId="0" borderId="0" xfId="0" applyNumberFormat="1" applyFont="1" applyFill="1" applyBorder="1" applyAlignment="1" applyProtection="1">
      <alignment/>
      <protection/>
    </xf>
    <xf numFmtId="168" fontId="20" fillId="0" borderId="0" xfId="0" applyNumberFormat="1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167" fontId="30" fillId="0" borderId="0" xfId="0" applyNumberFormat="1" applyFont="1" applyFill="1" applyBorder="1" applyAlignment="1" applyProtection="1">
      <alignment/>
      <protection/>
    </xf>
    <xf numFmtId="167" fontId="28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ill="1" applyBorder="1" applyAlignment="1" applyProtection="1">
      <alignment/>
      <protection/>
    </xf>
    <xf numFmtId="169" fontId="3" fillId="0" borderId="18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ill="1" applyBorder="1" applyAlignment="1" applyProtection="1">
      <alignment horizontal="right"/>
      <protection/>
    </xf>
    <xf numFmtId="169" fontId="2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 indent="4"/>
      <protection/>
    </xf>
    <xf numFmtId="167" fontId="0" fillId="0" borderId="0" xfId="0" applyNumberFormat="1" applyFill="1" applyBorder="1" applyAlignment="1" applyProtection="1">
      <alignment horizontal="left" indent="4"/>
      <protection/>
    </xf>
    <xf numFmtId="10" fontId="6" fillId="0" borderId="0" xfId="0" applyNumberFormat="1" applyFont="1" applyFill="1" applyBorder="1" applyAlignment="1" applyProtection="1">
      <alignment horizontal="left" indent="4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/>
      <protection/>
    </xf>
    <xf numFmtId="167" fontId="29" fillId="0" borderId="0" xfId="0" applyNumberFormat="1" applyFont="1" applyFill="1" applyBorder="1" applyAlignment="1" applyProtection="1">
      <alignment/>
      <protection/>
    </xf>
    <xf numFmtId="169" fontId="29" fillId="0" borderId="0" xfId="0" applyNumberFormat="1" applyFont="1" applyFill="1" applyBorder="1" applyAlignment="1" applyProtection="1">
      <alignment/>
      <protection/>
    </xf>
    <xf numFmtId="169" fontId="3" fillId="0" borderId="18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9" fontId="11" fillId="0" borderId="18" xfId="0" applyNumberFormat="1" applyFont="1" applyFill="1" applyBorder="1" applyAlignment="1" applyProtection="1">
      <alignment horizontal="right"/>
      <protection/>
    </xf>
    <xf numFmtId="0" fontId="37" fillId="0" borderId="30" xfId="0" applyFont="1" applyFill="1" applyBorder="1" applyAlignment="1" applyProtection="1">
      <alignment horizontal="left" vertical="center" indent="1"/>
      <protection/>
    </xf>
    <xf numFmtId="167" fontId="37" fillId="0" borderId="30" xfId="0" applyNumberFormat="1" applyFont="1" applyFill="1" applyBorder="1" applyAlignment="1" applyProtection="1">
      <alignment horizontal="center"/>
      <protection/>
    </xf>
    <xf numFmtId="167" fontId="37" fillId="0" borderId="30" xfId="0" applyNumberFormat="1" applyFont="1" applyBorder="1" applyAlignment="1" applyProtection="1">
      <alignment/>
      <protection/>
    </xf>
    <xf numFmtId="167" fontId="28" fillId="0" borderId="3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169" fontId="9" fillId="0" borderId="11" xfId="0" applyNumberFormat="1" applyFont="1" applyFill="1" applyBorder="1" applyAlignment="1" applyProtection="1">
      <alignment horizontal="center" vertical="center"/>
      <protection/>
    </xf>
    <xf numFmtId="167" fontId="22" fillId="0" borderId="14" xfId="0" applyNumberFormat="1" applyFont="1" applyFill="1" applyBorder="1" applyAlignment="1" applyProtection="1">
      <alignment vertical="center"/>
      <protection/>
    </xf>
    <xf numFmtId="167" fontId="33" fillId="0" borderId="0" xfId="0" applyNumberFormat="1" applyFont="1" applyFill="1" applyBorder="1" applyAlignment="1" applyProtection="1">
      <alignment vertical="center"/>
      <protection/>
    </xf>
    <xf numFmtId="167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center"/>
      <protection/>
    </xf>
    <xf numFmtId="167" fontId="35" fillId="0" borderId="0" xfId="0" applyNumberFormat="1" applyFont="1" applyFill="1" applyBorder="1" applyAlignment="1" applyProtection="1">
      <alignment/>
      <protection/>
    </xf>
    <xf numFmtId="167" fontId="10" fillId="0" borderId="0" xfId="0" applyNumberFormat="1" applyFont="1" applyFill="1" applyBorder="1" applyAlignment="1" applyProtection="1">
      <alignment/>
      <protection/>
    </xf>
    <xf numFmtId="169" fontId="35" fillId="0" borderId="0" xfId="0" applyNumberFormat="1" applyFont="1" applyFill="1" applyBorder="1" applyAlignment="1" applyProtection="1">
      <alignment/>
      <protection/>
    </xf>
    <xf numFmtId="169" fontId="36" fillId="0" borderId="18" xfId="0" applyNumberFormat="1" applyFont="1" applyFill="1" applyBorder="1" applyAlignment="1" applyProtection="1">
      <alignment horizontal="right"/>
      <protection/>
    </xf>
    <xf numFmtId="0" fontId="36" fillId="0" borderId="27" xfId="0" applyFont="1" applyFill="1" applyBorder="1" applyAlignment="1" applyProtection="1">
      <alignment/>
      <protection/>
    </xf>
    <xf numFmtId="167" fontId="3" fillId="0" borderId="28" xfId="0" applyNumberFormat="1" applyFont="1" applyFill="1" applyBorder="1" applyAlignment="1" applyProtection="1">
      <alignment/>
      <protection/>
    </xf>
    <xf numFmtId="167" fontId="4" fillId="0" borderId="28" xfId="0" applyNumberFormat="1" applyFont="1" applyFill="1" applyBorder="1" applyAlignment="1" applyProtection="1">
      <alignment/>
      <protection/>
    </xf>
    <xf numFmtId="167" fontId="4" fillId="0" borderId="28" xfId="0" applyNumberFormat="1" applyFont="1" applyFill="1" applyBorder="1" applyAlignment="1" applyProtection="1">
      <alignment horizontal="center"/>
      <protection/>
    </xf>
    <xf numFmtId="167" fontId="34" fillId="0" borderId="28" xfId="0" applyNumberFormat="1" applyFont="1" applyFill="1" applyBorder="1" applyAlignment="1" applyProtection="1">
      <alignment/>
      <protection/>
    </xf>
    <xf numFmtId="167" fontId="35" fillId="0" borderId="28" xfId="0" applyNumberFormat="1" applyFont="1" applyFill="1" applyBorder="1" applyAlignment="1" applyProtection="1">
      <alignment/>
      <protection/>
    </xf>
    <xf numFmtId="167" fontId="10" fillId="0" borderId="28" xfId="0" applyNumberFormat="1" applyFont="1" applyFill="1" applyBorder="1" applyAlignment="1" applyProtection="1">
      <alignment/>
      <protection/>
    </xf>
    <xf numFmtId="169" fontId="35" fillId="0" borderId="28" xfId="0" applyNumberFormat="1" applyFont="1" applyFill="1" applyBorder="1" applyAlignment="1" applyProtection="1">
      <alignment/>
      <protection/>
    </xf>
    <xf numFmtId="5" fontId="3" fillId="0" borderId="31" xfId="0" applyNumberFormat="1" applyFont="1" applyFill="1" applyBorder="1" applyAlignment="1" applyProtection="1">
      <alignment vertical="center"/>
      <protection/>
    </xf>
    <xf numFmtId="0" fontId="36" fillId="0" borderId="14" xfId="0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/>
      <protection/>
    </xf>
    <xf numFmtId="167" fontId="20" fillId="0" borderId="0" xfId="0" applyNumberFormat="1" applyFont="1" applyFill="1" applyBorder="1" applyAlignment="1" applyProtection="1">
      <alignment/>
      <protection/>
    </xf>
    <xf numFmtId="167" fontId="21" fillId="0" borderId="0" xfId="0" applyNumberFormat="1" applyFont="1" applyFill="1" applyBorder="1" applyAlignment="1" applyProtection="1">
      <alignment/>
      <protection/>
    </xf>
    <xf numFmtId="169" fontId="20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 wrapText="1"/>
      <protection/>
    </xf>
    <xf numFmtId="168" fontId="3" fillId="0" borderId="11" xfId="0" applyNumberFormat="1" applyFont="1" applyFill="1" applyBorder="1" applyAlignment="1" applyProtection="1">
      <alignment/>
      <protection/>
    </xf>
    <xf numFmtId="0" fontId="37" fillId="0" borderId="32" xfId="0" applyFont="1" applyFill="1" applyBorder="1" applyAlignment="1" applyProtection="1">
      <alignment/>
      <protection/>
    </xf>
    <xf numFmtId="167" fontId="3" fillId="0" borderId="30" xfId="0" applyNumberFormat="1" applyFont="1" applyFill="1" applyBorder="1" applyAlignment="1" applyProtection="1">
      <alignment horizontal="center" wrapText="1"/>
      <protection/>
    </xf>
    <xf numFmtId="167" fontId="0" fillId="0" borderId="30" xfId="0" applyNumberFormat="1" applyFill="1" applyBorder="1" applyAlignment="1" applyProtection="1">
      <alignment/>
      <protection/>
    </xf>
    <xf numFmtId="169" fontId="0" fillId="0" borderId="30" xfId="0" applyNumberFormat="1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9" fontId="1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 applyProtection="1">
      <alignment horizontal="left" indent="2"/>
      <protection/>
    </xf>
    <xf numFmtId="5" fontId="3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167" fontId="15" fillId="0" borderId="35" xfId="0" applyNumberFormat="1" applyFont="1" applyFill="1" applyBorder="1" applyAlignment="1" applyProtection="1">
      <alignment/>
      <protection/>
    </xf>
    <xf numFmtId="167" fontId="15" fillId="0" borderId="35" xfId="0" applyNumberFormat="1" applyFont="1" applyFill="1" applyBorder="1" applyAlignment="1" applyProtection="1">
      <alignment horizontal="center"/>
      <protection/>
    </xf>
    <xf numFmtId="167" fontId="0" fillId="0" borderId="35" xfId="0" applyNumberFormat="1" applyFill="1" applyBorder="1" applyAlignment="1" applyProtection="1">
      <alignment/>
      <protection/>
    </xf>
    <xf numFmtId="168" fontId="0" fillId="0" borderId="35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7" fontId="16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7" fontId="13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/>
      <protection/>
    </xf>
    <xf numFmtId="3" fontId="17" fillId="33" borderId="12" xfId="0" applyNumberFormat="1" applyFont="1" applyFill="1" applyBorder="1" applyAlignment="1" applyProtection="1">
      <alignment horizontal="center" vertical="center"/>
      <protection locked="0"/>
    </xf>
    <xf numFmtId="3" fontId="17" fillId="33" borderId="10" xfId="0" applyNumberFormat="1" applyFont="1" applyFill="1" applyBorder="1" applyAlignment="1" applyProtection="1">
      <alignment horizontal="center" vertical="center"/>
      <protection locked="0"/>
    </xf>
    <xf numFmtId="10" fontId="6" fillId="32" borderId="0" xfId="0" applyNumberFormat="1" applyFont="1" applyFill="1" applyBorder="1" applyAlignment="1" applyProtection="1">
      <alignment horizontal="center"/>
      <protection locked="0"/>
    </xf>
    <xf numFmtId="167" fontId="10" fillId="32" borderId="0" xfId="0" applyNumberFormat="1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3" fontId="39" fillId="0" borderId="18" xfId="0" applyNumberFormat="1" applyFont="1" applyFill="1" applyBorder="1" applyAlignment="1" applyProtection="1">
      <alignment horizontal="left" vertical="center" wrapText="1"/>
      <protection/>
    </xf>
    <xf numFmtId="3" fontId="17" fillId="0" borderId="21" xfId="0" applyNumberFormat="1" applyFont="1" applyFill="1" applyBorder="1" applyAlignment="1" applyProtection="1">
      <alignment horizontal="center" vertical="center"/>
      <protection locked="0"/>
    </xf>
    <xf numFmtId="7" fontId="17" fillId="0" borderId="22" xfId="0" applyNumberFormat="1" applyFont="1" applyFill="1" applyBorder="1" applyAlignment="1" applyProtection="1">
      <alignment horizontal="right" vertical="center"/>
      <protection locked="0"/>
    </xf>
    <xf numFmtId="3" fontId="17" fillId="33" borderId="19" xfId="0" applyNumberFormat="1" applyFont="1" applyFill="1" applyBorder="1" applyAlignment="1" applyProtection="1">
      <alignment horizontal="center" vertical="center"/>
      <protection locked="0"/>
    </xf>
    <xf numFmtId="7" fontId="17" fillId="33" borderId="19" xfId="0" applyNumberFormat="1" applyFont="1" applyFill="1" applyBorder="1" applyAlignment="1" applyProtection="1">
      <alignment horizontal="right" vertical="center"/>
      <protection locked="0"/>
    </xf>
    <xf numFmtId="4" fontId="16" fillId="0" borderId="21" xfId="0" applyNumberFormat="1" applyFont="1" applyFill="1" applyBorder="1" applyAlignment="1" applyProtection="1">
      <alignment vertical="center"/>
      <protection/>
    </xf>
    <xf numFmtId="167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35" borderId="12" xfId="0" applyFont="1" applyFill="1" applyBorder="1" applyAlignment="1" applyProtection="1">
      <alignment horizontal="center"/>
      <protection/>
    </xf>
    <xf numFmtId="0" fontId="16" fillId="34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66" fontId="16" fillId="0" borderId="18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left" indent="3"/>
      <protection/>
    </xf>
    <xf numFmtId="166" fontId="16" fillId="0" borderId="0" xfId="0" applyNumberFormat="1" applyFont="1" applyFill="1" applyBorder="1" applyAlignment="1" applyProtection="1">
      <alignment horizontal="left" indent="3"/>
      <protection/>
    </xf>
    <xf numFmtId="0" fontId="87" fillId="0" borderId="0" xfId="0" applyFont="1" applyFill="1" applyBorder="1" applyAlignment="1" applyProtection="1">
      <alignment horizontal="left" indent="3"/>
      <protection/>
    </xf>
    <xf numFmtId="167" fontId="88" fillId="0" borderId="0" xfId="0" applyNumberFormat="1" applyFont="1" applyFill="1" applyBorder="1" applyAlignment="1" applyProtection="1">
      <alignment/>
      <protection/>
    </xf>
    <xf numFmtId="167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167" fontId="16" fillId="33" borderId="22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/>
    </xf>
    <xf numFmtId="166" fontId="38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166" fontId="16" fillId="0" borderId="0" xfId="0" applyNumberFormat="1" applyFont="1" applyFill="1" applyBorder="1" applyAlignment="1" applyProtection="1">
      <alignment horizontal="center"/>
      <protection/>
    </xf>
    <xf numFmtId="168" fontId="16" fillId="0" borderId="0" xfId="0" applyNumberFormat="1" applyFont="1" applyFill="1" applyBorder="1" applyAlignment="1" applyProtection="1">
      <alignment horizontal="center" vertical="center"/>
      <protection/>
    </xf>
    <xf numFmtId="1" fontId="89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166" fontId="16" fillId="0" borderId="0" xfId="0" applyNumberFormat="1" applyFont="1" applyFill="1" applyBorder="1" applyAlignment="1" applyProtection="1">
      <alignment/>
      <protection/>
    </xf>
    <xf numFmtId="3" fontId="90" fillId="33" borderId="12" xfId="0" applyNumberFormat="1" applyFont="1" applyFill="1" applyBorder="1" applyAlignment="1" applyProtection="1">
      <alignment horizontal="center" vertical="center"/>
      <protection locked="0"/>
    </xf>
    <xf numFmtId="168" fontId="16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left" indent="3"/>
      <protection/>
    </xf>
    <xf numFmtId="167" fontId="3" fillId="0" borderId="12" xfId="0" applyNumberFormat="1" applyFont="1" applyFill="1" applyBorder="1" applyAlignment="1" applyProtection="1">
      <alignment vertical="center" wrapText="1"/>
      <protection/>
    </xf>
    <xf numFmtId="168" fontId="2" fillId="0" borderId="12" xfId="0" applyNumberFormat="1" applyFont="1" applyFill="1" applyBorder="1" applyAlignment="1" applyProtection="1">
      <alignment horizontal="center" vertical="center" wrapText="1"/>
      <protection/>
    </xf>
    <xf numFmtId="167" fontId="16" fillId="0" borderId="0" xfId="0" applyNumberFormat="1" applyFont="1" applyFill="1" applyBorder="1" applyAlignment="1" applyProtection="1">
      <alignment horizontal="center" vertical="center" wrapText="1"/>
      <protection/>
    </xf>
    <xf numFmtId="16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wrapText="1"/>
      <protection/>
    </xf>
    <xf numFmtId="168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indent="3"/>
      <protection/>
    </xf>
    <xf numFmtId="0" fontId="25" fillId="0" borderId="32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indent="3"/>
      <protection/>
    </xf>
    <xf numFmtId="0" fontId="0" fillId="0" borderId="0" xfId="0" applyFont="1" applyFill="1" applyBorder="1" applyAlignment="1" applyProtection="1">
      <alignment horizontal="left" indent="4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9" fontId="0" fillId="0" borderId="0" xfId="53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3" fillId="33" borderId="36" xfId="0" applyNumberFormat="1" applyFont="1" applyFill="1" applyBorder="1" applyAlignment="1" applyProtection="1">
      <alignment horizontal="center"/>
      <protection locked="0"/>
    </xf>
    <xf numFmtId="3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/>
    </xf>
    <xf numFmtId="3" fontId="11" fillId="0" borderId="18" xfId="0" applyNumberFormat="1" applyFont="1" applyFill="1" applyBorder="1" applyAlignment="1" applyProtection="1">
      <alignment horizontal="right" vertical="center"/>
      <protection/>
    </xf>
    <xf numFmtId="0" fontId="38" fillId="0" borderId="18" xfId="0" applyFont="1" applyFill="1" applyBorder="1" applyAlignment="1" applyProtection="1" quotePrefix="1">
      <alignment horizontal="left"/>
      <protection/>
    </xf>
    <xf numFmtId="168" fontId="17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17" fillId="0" borderId="0" xfId="59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167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 shrinkToFit="1"/>
      <protection/>
    </xf>
    <xf numFmtId="167" fontId="2" fillId="0" borderId="0" xfId="0" applyNumberFormat="1" applyFont="1" applyFill="1" applyBorder="1" applyAlignment="1" applyProtection="1">
      <alignment horizontal="left" vertical="center" wrapText="1"/>
      <protection/>
    </xf>
    <xf numFmtId="3" fontId="11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3" fontId="17" fillId="0" borderId="18" xfId="0" applyNumberFormat="1" applyFont="1" applyFill="1" applyBorder="1" applyAlignment="1" applyProtection="1">
      <alignment horizontal="center" vertical="center"/>
      <protection locked="0"/>
    </xf>
    <xf numFmtId="167" fontId="2" fillId="0" borderId="14" xfId="0" applyNumberFormat="1" applyFont="1" applyFill="1" applyBorder="1" applyAlignment="1" applyProtection="1">
      <alignment vertical="center" wrapText="1"/>
      <protection/>
    </xf>
    <xf numFmtId="168" fontId="6" fillId="0" borderId="18" xfId="0" applyNumberFormat="1" applyFont="1" applyFill="1" applyBorder="1" applyAlignment="1" applyProtection="1">
      <alignment horizontal="center" vertical="center" wrapText="1"/>
      <protection/>
    </xf>
    <xf numFmtId="168" fontId="17" fillId="0" borderId="18" xfId="59" applyNumberFormat="1" applyFont="1" applyFill="1" applyBorder="1" applyAlignment="1" applyProtection="1">
      <alignment vertical="center"/>
      <protection locked="0"/>
    </xf>
    <xf numFmtId="168" fontId="0" fillId="0" borderId="18" xfId="0" applyNumberFormat="1" applyFill="1" applyBorder="1" applyAlignment="1" applyProtection="1">
      <alignment/>
      <protection/>
    </xf>
    <xf numFmtId="167" fontId="1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5" fontId="12" fillId="0" borderId="18" xfId="0" applyNumberFormat="1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7" fontId="0" fillId="0" borderId="35" xfId="0" applyNumberFormat="1" applyFill="1" applyBorder="1" applyAlignment="1" applyProtection="1">
      <alignment horizontal="center"/>
      <protection/>
    </xf>
    <xf numFmtId="166" fontId="17" fillId="0" borderId="0" xfId="0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3" fontId="17" fillId="33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 wrapText="1"/>
      <protection/>
    </xf>
    <xf numFmtId="167" fontId="16" fillId="0" borderId="0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 applyProtection="1">
      <alignment horizontal="center" vertical="center"/>
      <protection locked="0"/>
    </xf>
    <xf numFmtId="166" fontId="17" fillId="0" borderId="0" xfId="0" applyNumberFormat="1" applyFont="1" applyFill="1" applyBorder="1" applyAlignment="1" applyProtection="1">
      <alignment horizontal="right" vertical="center"/>
      <protection locked="0"/>
    </xf>
    <xf numFmtId="166" fontId="91" fillId="0" borderId="0" xfId="0" applyNumberFormat="1" applyFont="1" applyFill="1" applyBorder="1" applyAlignment="1" applyProtection="1">
      <alignment horizontal="right" vertical="center"/>
      <protection locked="0"/>
    </xf>
    <xf numFmtId="167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8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11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16" fillId="35" borderId="12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left"/>
      <protection/>
    </xf>
    <xf numFmtId="0" fontId="38" fillId="0" borderId="20" xfId="0" applyFont="1" applyBorder="1" applyAlignment="1" applyProtection="1">
      <alignment horizontal="left"/>
      <protection/>
    </xf>
    <xf numFmtId="167" fontId="16" fillId="33" borderId="21" xfId="0" applyNumberFormat="1" applyFont="1" applyFill="1" applyBorder="1" applyAlignment="1" applyProtection="1">
      <alignment horizontal="center" vertical="center" wrapText="1"/>
      <protection locked="0"/>
    </xf>
    <xf numFmtId="167" fontId="16" fillId="33" borderId="22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38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167" fontId="38" fillId="0" borderId="29" xfId="0" applyNumberFormat="1" applyFont="1" applyFill="1" applyBorder="1" applyAlignment="1" applyProtection="1">
      <alignment horizontal="center" vertical="center" wrapText="1"/>
      <protection/>
    </xf>
    <xf numFmtId="167" fontId="38" fillId="0" borderId="26" xfId="0" applyNumberFormat="1" applyFont="1" applyFill="1" applyBorder="1" applyAlignment="1" applyProtection="1">
      <alignment horizontal="center" vertical="center" wrapText="1"/>
      <protection/>
    </xf>
    <xf numFmtId="167" fontId="38" fillId="0" borderId="39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Border="1" applyAlignment="1" applyProtection="1">
      <alignment horizontal="left" wrapText="1"/>
      <protection/>
    </xf>
    <xf numFmtId="0" fontId="38" fillId="0" borderId="22" xfId="0" applyFont="1" applyBorder="1" applyAlignment="1" applyProtection="1">
      <alignment horizontal="left" wrapText="1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167" fontId="16" fillId="33" borderId="20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20" xfId="0" applyNumberFormat="1" applyFont="1" applyFill="1" applyBorder="1" applyAlignment="1" applyProtection="1">
      <alignment horizontal="center"/>
      <protection/>
    </xf>
    <xf numFmtId="167" fontId="16" fillId="0" borderId="21" xfId="0" applyNumberFormat="1" applyFont="1" applyFill="1" applyBorder="1" applyAlignment="1" applyProtection="1">
      <alignment horizontal="center"/>
      <protection/>
    </xf>
    <xf numFmtId="167" fontId="16" fillId="0" borderId="22" xfId="0" applyNumberFormat="1" applyFont="1" applyFill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left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7" fontId="2" fillId="0" borderId="38" xfId="0" applyNumberFormat="1" applyFont="1" applyFill="1" applyBorder="1" applyAlignment="1" applyProtection="1">
      <alignment horizontal="center" vertical="center"/>
      <protection/>
    </xf>
    <xf numFmtId="167" fontId="2" fillId="0" borderId="14" xfId="0" applyNumberFormat="1" applyFont="1" applyFill="1" applyBorder="1" applyAlignment="1" applyProtection="1">
      <alignment horizontal="center" vertical="center"/>
      <protection/>
    </xf>
    <xf numFmtId="167" fontId="2" fillId="0" borderId="18" xfId="0" applyNumberFormat="1" applyFont="1" applyFill="1" applyBorder="1" applyAlignment="1" applyProtection="1">
      <alignment horizontal="center" vertical="center"/>
      <protection/>
    </xf>
    <xf numFmtId="167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left"/>
      <protection/>
    </xf>
    <xf numFmtId="0" fontId="38" fillId="0" borderId="19" xfId="0" applyFont="1" applyBorder="1" applyAlignment="1" applyProtection="1">
      <alignment horizontal="left"/>
      <protection/>
    </xf>
    <xf numFmtId="0" fontId="38" fillId="0" borderId="29" xfId="0" applyFont="1" applyFill="1" applyBorder="1" applyAlignment="1" applyProtection="1">
      <alignment horizontal="left"/>
      <protection/>
    </xf>
    <xf numFmtId="0" fontId="38" fillId="0" borderId="26" xfId="0" applyFont="1" applyFill="1" applyBorder="1" applyAlignment="1" applyProtection="1">
      <alignment horizontal="left"/>
      <protection/>
    </xf>
    <xf numFmtId="0" fontId="38" fillId="0" borderId="39" xfId="0" applyFont="1" applyFill="1" applyBorder="1" applyAlignment="1" applyProtection="1">
      <alignment horizontal="left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167" fontId="16" fillId="35" borderId="20" xfId="0" applyNumberFormat="1" applyFont="1" applyFill="1" applyBorder="1" applyAlignment="1" applyProtection="1">
      <alignment horizontal="center"/>
      <protection/>
    </xf>
    <xf numFmtId="167" fontId="16" fillId="35" borderId="22" xfId="0" applyNumberFormat="1" applyFont="1" applyFill="1" applyBorder="1" applyAlignment="1" applyProtection="1">
      <alignment horizontal="center"/>
      <protection/>
    </xf>
    <xf numFmtId="7" fontId="17" fillId="33" borderId="20" xfId="0" applyNumberFormat="1" applyFont="1" applyFill="1" applyBorder="1" applyAlignment="1" applyProtection="1">
      <alignment horizontal="center" vertical="center"/>
      <protection locked="0"/>
    </xf>
    <xf numFmtId="7" fontId="17" fillId="33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left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167" fontId="2" fillId="0" borderId="21" xfId="0" applyNumberFormat="1" applyFont="1" applyFill="1" applyBorder="1" applyAlignment="1" applyProtection="1">
      <alignment horizontal="center" vertical="center"/>
      <protection/>
    </xf>
    <xf numFmtId="0" fontId="38" fillId="0" borderId="29" xfId="0" applyFont="1" applyFill="1" applyBorder="1" applyAlignment="1" applyProtection="1">
      <alignment horizontal="left" vertical="center"/>
      <protection/>
    </xf>
    <xf numFmtId="0" fontId="38" fillId="0" borderId="26" xfId="0" applyFont="1" applyFill="1" applyBorder="1" applyAlignment="1" applyProtection="1">
      <alignment horizontal="left" vertical="center"/>
      <protection/>
    </xf>
    <xf numFmtId="0" fontId="38" fillId="0" borderId="39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vertical="center"/>
      <protection/>
    </xf>
    <xf numFmtId="0" fontId="38" fillId="0" borderId="29" xfId="0" applyFont="1" applyFill="1" applyBorder="1" applyAlignment="1" applyProtection="1">
      <alignment horizontal="center" vertical="center" wrapText="1"/>
      <protection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0" fontId="38" fillId="0" borderId="39" xfId="0" applyFont="1" applyFill="1" applyBorder="1" applyAlignment="1" applyProtection="1">
      <alignment horizontal="center" vertical="center" wrapText="1"/>
      <protection/>
    </xf>
    <xf numFmtId="167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167" fontId="17" fillId="32" borderId="29" xfId="0" applyNumberFormat="1" applyFont="1" applyFill="1" applyBorder="1" applyAlignment="1" applyProtection="1">
      <alignment horizontal="left"/>
      <protection locked="0"/>
    </xf>
    <xf numFmtId="167" fontId="17" fillId="32" borderId="26" xfId="0" applyNumberFormat="1" applyFont="1" applyFill="1" applyBorder="1" applyAlignment="1" applyProtection="1">
      <alignment horizontal="left"/>
      <protection locked="0"/>
    </xf>
    <xf numFmtId="167" fontId="17" fillId="32" borderId="39" xfId="0" applyNumberFormat="1" applyFont="1" applyFill="1" applyBorder="1" applyAlignment="1" applyProtection="1">
      <alignment horizontal="left"/>
      <protection locked="0"/>
    </xf>
    <xf numFmtId="167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/>
      <protection locked="0"/>
    </xf>
    <xf numFmtId="167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38" fillId="33" borderId="20" xfId="0" applyFont="1" applyFill="1" applyBorder="1" applyAlignment="1" applyProtection="1">
      <alignment horizontal="left" wrapText="1"/>
      <protection locked="0"/>
    </xf>
    <xf numFmtId="0" fontId="38" fillId="33" borderId="22" xfId="0" applyFont="1" applyFill="1" applyBorder="1" applyAlignment="1" applyProtection="1">
      <alignment horizontal="left" wrapText="1"/>
      <protection locked="0"/>
    </xf>
    <xf numFmtId="0" fontId="38" fillId="0" borderId="20" xfId="0" applyFont="1" applyFill="1" applyBorder="1" applyAlignment="1" applyProtection="1">
      <alignment horizontal="right"/>
      <protection/>
    </xf>
    <xf numFmtId="0" fontId="38" fillId="0" borderId="21" xfId="0" applyFont="1" applyFill="1" applyBorder="1" applyAlignment="1" applyProtection="1">
      <alignment horizontal="right"/>
      <protection/>
    </xf>
    <xf numFmtId="0" fontId="38" fillId="0" borderId="22" xfId="0" applyFont="1" applyFill="1" applyBorder="1" applyAlignment="1" applyProtection="1">
      <alignment horizontal="right"/>
      <protection/>
    </xf>
    <xf numFmtId="167" fontId="38" fillId="0" borderId="0" xfId="0" applyNumberFormat="1" applyFont="1" applyFill="1" applyBorder="1" applyAlignment="1" applyProtection="1">
      <alignment horizontal="left"/>
      <protection locked="0"/>
    </xf>
    <xf numFmtId="167" fontId="38" fillId="0" borderId="29" xfId="0" applyNumberFormat="1" applyFont="1" applyFill="1" applyBorder="1" applyAlignment="1" applyProtection="1">
      <alignment horizontal="left"/>
      <protection/>
    </xf>
    <xf numFmtId="167" fontId="38" fillId="0" borderId="26" xfId="0" applyNumberFormat="1" applyFont="1" applyFill="1" applyBorder="1" applyAlignment="1" applyProtection="1">
      <alignment horizontal="left"/>
      <protection/>
    </xf>
    <xf numFmtId="167" fontId="38" fillId="0" borderId="39" xfId="0" applyNumberFormat="1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38" fillId="0" borderId="35" xfId="0" applyFont="1" applyBorder="1" applyAlignment="1" applyProtection="1">
      <alignment wrapText="1"/>
      <protection/>
    </xf>
    <xf numFmtId="0" fontId="38" fillId="0" borderId="13" xfId="0" applyFont="1" applyBorder="1" applyAlignment="1" applyProtection="1">
      <alignment wrapText="1"/>
      <protection/>
    </xf>
    <xf numFmtId="0" fontId="44" fillId="0" borderId="37" xfId="0" applyFont="1" applyFill="1" applyBorder="1" applyAlignment="1" applyProtection="1">
      <alignment horizontal="center"/>
      <protection/>
    </xf>
    <xf numFmtId="0" fontId="45" fillId="0" borderId="23" xfId="0" applyFont="1" applyFill="1" applyBorder="1" applyAlignment="1" applyProtection="1">
      <alignment horizontal="center"/>
      <protection/>
    </xf>
    <xf numFmtId="0" fontId="32" fillId="0" borderId="40" xfId="0" applyFont="1" applyFill="1" applyBorder="1" applyAlignment="1" applyProtection="1">
      <alignment horizontal="left" wrapText="1"/>
      <protection/>
    </xf>
    <xf numFmtId="0" fontId="32" fillId="0" borderId="38" xfId="0" applyFont="1" applyFill="1" applyBorder="1" applyAlignment="1" applyProtection="1">
      <alignment horizontal="left" wrapText="1"/>
      <protection/>
    </xf>
    <xf numFmtId="0" fontId="32" fillId="0" borderId="41" xfId="0" applyFont="1" applyFill="1" applyBorder="1" applyAlignment="1" applyProtection="1">
      <alignment horizontal="left" wrapText="1"/>
      <protection/>
    </xf>
    <xf numFmtId="0" fontId="32" fillId="0" borderId="18" xfId="0" applyFont="1" applyFill="1" applyBorder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 wrapText="1"/>
      <protection/>
    </xf>
    <xf numFmtId="0" fontId="32" fillId="0" borderId="33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42" xfId="0" applyFont="1" applyFill="1" applyBorder="1" applyAlignment="1" applyProtection="1">
      <alignment horizontal="center"/>
      <protection/>
    </xf>
    <xf numFmtId="0" fontId="92" fillId="32" borderId="29" xfId="0" applyFont="1" applyFill="1" applyBorder="1" applyAlignment="1" applyProtection="1">
      <alignment horizontal="center"/>
      <protection locked="0"/>
    </xf>
    <xf numFmtId="0" fontId="92" fillId="32" borderId="26" xfId="0" applyFont="1" applyFill="1" applyBorder="1" applyAlignment="1" applyProtection="1">
      <alignment horizontal="center"/>
      <protection locked="0"/>
    </xf>
    <xf numFmtId="0" fontId="92" fillId="32" borderId="39" xfId="0" applyFont="1" applyFill="1" applyBorder="1" applyAlignment="1" applyProtection="1">
      <alignment horizontal="center"/>
      <protection locked="0"/>
    </xf>
    <xf numFmtId="167" fontId="3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17" fontId="11" fillId="32" borderId="29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7" fontId="11" fillId="32" borderId="43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22" fillId="0" borderId="27" xfId="0" applyFont="1" applyFill="1" applyBorder="1" applyAlignment="1" applyProtection="1">
      <alignment horizontal="left" vertical="center"/>
      <protection/>
    </xf>
    <xf numFmtId="0" fontId="24" fillId="0" borderId="28" xfId="0" applyFont="1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167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 wrapText="1" shrinkToFit="1"/>
      <protection/>
    </xf>
    <xf numFmtId="0" fontId="2" fillId="0" borderId="44" xfId="0" applyFont="1" applyFill="1" applyBorder="1" applyAlignment="1" applyProtection="1">
      <alignment horizontal="center" vertical="center" wrapText="1" shrinkToFit="1"/>
      <protection/>
    </xf>
    <xf numFmtId="0" fontId="2" fillId="0" borderId="41" xfId="0" applyFont="1" applyFill="1" applyBorder="1" applyAlignment="1" applyProtection="1">
      <alignment horizontal="center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wrapText="1" shrinkToFit="1"/>
      <protection/>
    </xf>
    <xf numFmtId="0" fontId="0" fillId="0" borderId="16" xfId="0" applyFill="1" applyBorder="1" applyAlignment="1" applyProtection="1">
      <alignment vertical="center" wrapText="1" shrinkToFit="1"/>
      <protection/>
    </xf>
    <xf numFmtId="0" fontId="0" fillId="0" borderId="17" xfId="0" applyFill="1" applyBorder="1" applyAlignment="1" applyProtection="1">
      <alignment vertical="center" wrapText="1" shrinkToFit="1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3" fontId="2" fillId="0" borderId="43" xfId="0" applyNumberFormat="1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/>
      <protection/>
    </xf>
    <xf numFmtId="3" fontId="2" fillId="0" borderId="44" xfId="0" applyNumberFormat="1" applyFont="1" applyFill="1" applyBorder="1" applyAlignment="1" applyProtection="1">
      <alignment horizontal="center" vertical="center"/>
      <protection/>
    </xf>
    <xf numFmtId="3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167" fontId="2" fillId="0" borderId="43" xfId="0" applyNumberFormat="1" applyFont="1" applyFill="1" applyBorder="1" applyAlignment="1" applyProtection="1">
      <alignment horizontal="center" vertical="center" wrapText="1"/>
      <protection/>
    </xf>
    <xf numFmtId="167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67" fontId="17" fillId="32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11" fillId="32" borderId="26" xfId="0" applyFont="1" applyFill="1" applyBorder="1" applyAlignment="1" applyProtection="1">
      <alignment horizontal="center"/>
      <protection locked="0"/>
    </xf>
    <xf numFmtId="0" fontId="11" fillId="32" borderId="17" xfId="0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/>
    </xf>
    <xf numFmtId="0" fontId="16" fillId="0" borderId="21" xfId="0" applyFont="1" applyFill="1" applyBorder="1" applyAlignment="1" applyProtection="1">
      <alignment horizontal="center"/>
      <protection/>
    </xf>
    <xf numFmtId="0" fontId="16" fillId="0" borderId="22" xfId="0" applyFont="1" applyFill="1" applyBorder="1" applyAlignment="1" applyProtection="1">
      <alignment horizontal="center"/>
      <protection/>
    </xf>
    <xf numFmtId="167" fontId="16" fillId="0" borderId="20" xfId="0" applyNumberFormat="1" applyFont="1" applyFill="1" applyBorder="1" applyAlignment="1" applyProtection="1">
      <alignment horizontal="center" vertical="center" wrapText="1"/>
      <protection/>
    </xf>
    <xf numFmtId="167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167" fontId="2" fillId="0" borderId="27" xfId="0" applyNumberFormat="1" applyFont="1" applyFill="1" applyBorder="1" applyAlignment="1" applyProtection="1">
      <alignment horizontal="center" vertical="center" wrapText="1"/>
      <protection/>
    </xf>
    <xf numFmtId="167" fontId="2" fillId="0" borderId="28" xfId="0" applyNumberFormat="1" applyFont="1" applyFill="1" applyBorder="1" applyAlignment="1" applyProtection="1">
      <alignment horizontal="center" vertical="center" wrapText="1"/>
      <protection/>
    </xf>
    <xf numFmtId="167" fontId="2" fillId="0" borderId="14" xfId="0" applyNumberFormat="1" applyFont="1" applyFill="1" applyBorder="1" applyAlignment="1" applyProtection="1">
      <alignment horizontal="center" vertical="center" wrapText="1"/>
      <protection/>
    </xf>
    <xf numFmtId="167" fontId="2" fillId="0" borderId="42" xfId="0" applyNumberFormat="1" applyFont="1" applyFill="1" applyBorder="1" applyAlignment="1" applyProtection="1">
      <alignment horizontal="center" vertical="center" wrapText="1"/>
      <protection/>
    </xf>
    <xf numFmtId="167" fontId="2" fillId="0" borderId="32" xfId="0" applyNumberFormat="1" applyFont="1" applyFill="1" applyBorder="1" applyAlignment="1" applyProtection="1">
      <alignment horizontal="center" vertical="center" wrapText="1"/>
      <protection/>
    </xf>
    <xf numFmtId="167" fontId="2" fillId="0" borderId="30" xfId="0" applyNumberFormat="1" applyFont="1" applyFill="1" applyBorder="1" applyAlignment="1" applyProtection="1">
      <alignment horizontal="center" vertical="center" wrapText="1"/>
      <protection/>
    </xf>
    <xf numFmtId="167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38" fillId="0" borderId="14" xfId="0" applyNumberFormat="1" applyFont="1" applyFill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 applyProtection="1">
      <alignment horizontal="left" vertical="center" wrapText="1"/>
      <protection/>
    </xf>
    <xf numFmtId="0" fontId="93" fillId="0" borderId="14" xfId="0" applyFont="1" applyFill="1" applyBorder="1" applyAlignment="1" applyProtection="1" quotePrefix="1">
      <alignment horizontal="left"/>
      <protection/>
    </xf>
    <xf numFmtId="0" fontId="93" fillId="0" borderId="0" xfId="0" applyFont="1" applyFill="1" applyBorder="1" applyAlignment="1" applyProtection="1" quotePrefix="1">
      <alignment horizontal="left"/>
      <protection/>
    </xf>
    <xf numFmtId="168" fontId="3" fillId="0" borderId="46" xfId="0" applyNumberFormat="1" applyFont="1" applyFill="1" applyBorder="1" applyAlignment="1" applyProtection="1">
      <alignment vertical="center"/>
      <protection/>
    </xf>
    <xf numFmtId="168" fontId="3" fillId="0" borderId="47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10" fontId="16" fillId="0" borderId="46" xfId="0" applyNumberFormat="1" applyFont="1" applyFill="1" applyBorder="1" applyAlignment="1" applyProtection="1">
      <alignment horizontal="center" vertical="center"/>
      <protection/>
    </xf>
    <xf numFmtId="10" fontId="16" fillId="0" borderId="48" xfId="0" applyNumberFormat="1" applyFont="1" applyFill="1" applyBorder="1" applyAlignment="1" applyProtection="1">
      <alignment horizontal="center" vertical="center"/>
      <protection/>
    </xf>
    <xf numFmtId="10" fontId="16" fillId="0" borderId="47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Fill="1" applyBorder="1" applyAlignment="1" applyProtection="1">
      <alignment horizontal="left" vertical="center" wrapText="1"/>
      <protection/>
    </xf>
    <xf numFmtId="169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167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167" fontId="16" fillId="0" borderId="23" xfId="0" applyNumberFormat="1" applyFont="1" applyFill="1" applyBorder="1" applyAlignment="1" applyProtection="1">
      <alignment wrapText="1"/>
      <protection/>
    </xf>
    <xf numFmtId="0" fontId="38" fillId="0" borderId="23" xfId="0" applyFont="1" applyBorder="1" applyAlignment="1" applyProtection="1">
      <alignment/>
      <protection/>
    </xf>
    <xf numFmtId="167" fontId="10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167" fontId="3" fillId="0" borderId="0" xfId="0" applyNumberFormat="1" applyFont="1" applyFill="1" applyBorder="1" applyAlignment="1" applyProtection="1">
      <alignment horizontal="left"/>
      <protection/>
    </xf>
    <xf numFmtId="14" fontId="11" fillId="33" borderId="0" xfId="0" applyNumberFormat="1" applyFont="1" applyFill="1" applyBorder="1" applyAlignment="1" applyProtection="1">
      <alignment horizontal="center"/>
      <protection locked="0"/>
    </xf>
    <xf numFmtId="0" fontId="38" fillId="0" borderId="15" xfId="0" applyFont="1" applyFill="1" applyBorder="1" applyAlignment="1" applyProtection="1">
      <alignment horizontal="right" vertical="center"/>
      <protection/>
    </xf>
    <xf numFmtId="0" fontId="38" fillId="0" borderId="15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left" indent="3"/>
      <protection/>
    </xf>
    <xf numFmtId="0" fontId="38" fillId="0" borderId="0" xfId="0" applyFont="1" applyFill="1" applyBorder="1" applyAlignment="1" applyProtection="1">
      <alignment horizontal="left" indent="3"/>
      <protection/>
    </xf>
    <xf numFmtId="167" fontId="16" fillId="0" borderId="37" xfId="0" applyNumberFormat="1" applyFont="1" applyFill="1" applyBorder="1" applyAlignment="1" applyProtection="1">
      <alignment horizontal="center" vertical="center"/>
      <protection/>
    </xf>
    <xf numFmtId="167" fontId="16" fillId="0" borderId="38" xfId="0" applyNumberFormat="1" applyFont="1" applyFill="1" applyBorder="1" applyAlignment="1" applyProtection="1">
      <alignment horizontal="center" vertical="center"/>
      <protection/>
    </xf>
    <xf numFmtId="167" fontId="16" fillId="0" borderId="14" xfId="0" applyNumberFormat="1" applyFont="1" applyFill="1" applyBorder="1" applyAlignment="1" applyProtection="1">
      <alignment horizontal="center" vertical="center"/>
      <protection/>
    </xf>
    <xf numFmtId="167" fontId="16" fillId="0" borderId="18" xfId="0" applyNumberFormat="1" applyFont="1" applyFill="1" applyBorder="1" applyAlignment="1" applyProtection="1">
      <alignment horizontal="center" vertical="center"/>
      <protection/>
    </xf>
    <xf numFmtId="167" fontId="16" fillId="0" borderId="34" xfId="0" applyNumberFormat="1" applyFont="1" applyFill="1" applyBorder="1" applyAlignment="1" applyProtection="1">
      <alignment horizontal="center" vertical="center"/>
      <protection/>
    </xf>
    <xf numFmtId="167" fontId="16" fillId="0" borderId="13" xfId="0" applyNumberFormat="1" applyFont="1" applyFill="1" applyBorder="1" applyAlignment="1" applyProtection="1">
      <alignment horizontal="center" vertical="center"/>
      <protection/>
    </xf>
    <xf numFmtId="0" fontId="38" fillId="0" borderId="29" xfId="0" applyFont="1" applyFill="1" applyBorder="1" applyAlignment="1" applyProtection="1">
      <alignment horizontal="left" vertical="center" wrapText="1" indent="11"/>
      <protection/>
    </xf>
    <xf numFmtId="0" fontId="38" fillId="0" borderId="26" xfId="0" applyFont="1" applyFill="1" applyBorder="1" applyAlignment="1" applyProtection="1">
      <alignment horizontal="left" vertical="center" wrapText="1" indent="11"/>
      <protection/>
    </xf>
    <xf numFmtId="0" fontId="38" fillId="0" borderId="39" xfId="0" applyFont="1" applyFill="1" applyBorder="1" applyAlignment="1" applyProtection="1">
      <alignment horizontal="left" vertical="center" wrapText="1" indent="11"/>
      <protection/>
    </xf>
    <xf numFmtId="0" fontId="0" fillId="0" borderId="20" xfId="0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right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left" indent="1"/>
      <protection/>
    </xf>
    <xf numFmtId="167" fontId="3" fillId="0" borderId="37" xfId="0" applyNumberFormat="1" applyFont="1" applyFill="1" applyBorder="1" applyAlignment="1" applyProtection="1">
      <alignment horizontal="center" vertical="center"/>
      <protection/>
    </xf>
    <xf numFmtId="167" fontId="3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41" xfId="0" applyNumberFormat="1" applyFont="1" applyFill="1" applyBorder="1" applyAlignment="1" applyProtection="1">
      <alignment horizontal="left" vertical="center" wrapText="1"/>
      <protection/>
    </xf>
    <xf numFmtId="167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wrapText="1"/>
      <protection/>
    </xf>
    <xf numFmtId="0" fontId="38" fillId="0" borderId="12" xfId="0" applyFont="1" applyBorder="1" applyAlignment="1" applyProtection="1">
      <alignment horizontal="left" wrapText="1"/>
      <protection/>
    </xf>
    <xf numFmtId="167" fontId="16" fillId="35" borderId="20" xfId="0" applyNumberFormat="1" applyFont="1" applyFill="1" applyBorder="1" applyAlignment="1" applyProtection="1">
      <alignment horizontal="left" vertical="center"/>
      <protection/>
    </xf>
    <xf numFmtId="167" fontId="16" fillId="35" borderId="21" xfId="0" applyNumberFormat="1" applyFont="1" applyFill="1" applyBorder="1" applyAlignment="1" applyProtection="1">
      <alignment horizontal="left" vertical="center"/>
      <protection/>
    </xf>
    <xf numFmtId="167" fontId="16" fillId="35" borderId="22" xfId="0" applyNumberFormat="1" applyFont="1" applyFill="1" applyBorder="1" applyAlignment="1" applyProtection="1">
      <alignment horizontal="left" vertical="center"/>
      <protection/>
    </xf>
    <xf numFmtId="0" fontId="38" fillId="0" borderId="14" xfId="0" applyFont="1" applyFill="1" applyBorder="1" applyAlignment="1" applyProtection="1" quotePrefix="1">
      <alignment horizontal="left"/>
      <protection/>
    </xf>
    <xf numFmtId="0" fontId="38" fillId="0" borderId="0" xfId="0" applyFont="1" applyFill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167" fontId="38" fillId="0" borderId="10" xfId="0" applyNumberFormat="1" applyFont="1" applyFill="1" applyBorder="1" applyAlignment="1" applyProtection="1">
      <alignment horizontal="left"/>
      <protection/>
    </xf>
    <xf numFmtId="0" fontId="38" fillId="0" borderId="10" xfId="0" applyFon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 horizontal="left"/>
      <protection/>
    </xf>
    <xf numFmtId="167" fontId="17" fillId="32" borderId="10" xfId="0" applyNumberFormat="1" applyFont="1" applyFill="1" applyBorder="1" applyAlignment="1" applyProtection="1">
      <alignment horizontal="left"/>
      <protection locked="0"/>
    </xf>
    <xf numFmtId="0" fontId="38" fillId="32" borderId="10" xfId="0" applyFont="1" applyFill="1" applyBorder="1" applyAlignment="1" applyProtection="1">
      <alignment/>
      <protection locked="0"/>
    </xf>
    <xf numFmtId="0" fontId="22" fillId="0" borderId="14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3" fontId="23" fillId="33" borderId="10" xfId="0" applyNumberFormat="1" applyFont="1" applyFill="1" applyBorder="1" applyAlignment="1" applyProtection="1">
      <alignment vertical="center" wrapText="1"/>
      <protection/>
    </xf>
    <xf numFmtId="0" fontId="38" fillId="0" borderId="21" xfId="0" applyFont="1" applyBorder="1" applyAlignment="1" applyProtection="1">
      <alignment wrapText="1"/>
      <protection/>
    </xf>
    <xf numFmtId="0" fontId="38" fillId="0" borderId="22" xfId="0" applyFont="1" applyBorder="1" applyAlignment="1" applyProtection="1">
      <alignment wrapText="1"/>
      <protection/>
    </xf>
    <xf numFmtId="0" fontId="11" fillId="32" borderId="4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4"/>
  <sheetViews>
    <sheetView tabSelected="1" view="pageBreakPreview" zoomScale="70" zoomScaleNormal="70" zoomScaleSheetLayoutView="70" zoomScalePageLayoutView="75" workbookViewId="0" topLeftCell="A1">
      <selection activeCell="M1" sqref="M1:N1"/>
    </sheetView>
  </sheetViews>
  <sheetFormatPr defaultColWidth="9.00390625" defaultRowHeight="12.75"/>
  <cols>
    <col min="1" max="1" width="23.875" style="1" customWidth="1"/>
    <col min="2" max="14" width="14.875" style="1" customWidth="1"/>
    <col min="15" max="15" width="9.125" style="263" customWidth="1"/>
    <col min="16" max="30" width="9.125" style="299" customWidth="1"/>
    <col min="31" max="31" width="15.25390625" style="299" customWidth="1"/>
    <col min="32" max="36" width="9.125" style="299" customWidth="1"/>
    <col min="37" max="16384" width="9.125" style="1" customWidth="1"/>
  </cols>
  <sheetData>
    <row r="1" spans="1:14" ht="40.5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428" t="s">
        <v>140</v>
      </c>
      <c r="N1" s="429"/>
    </row>
    <row r="2" spans="1:14" ht="19.5">
      <c r="A2" s="430" t="s">
        <v>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2" t="s">
        <v>114</v>
      </c>
      <c r="N2" s="433"/>
    </row>
    <row r="3" spans="1:14" ht="18">
      <c r="A3" s="18"/>
      <c r="B3" s="438" t="s">
        <v>49</v>
      </c>
      <c r="C3" s="438"/>
      <c r="D3" s="438"/>
      <c r="E3" s="438"/>
      <c r="F3" s="439"/>
      <c r="G3" s="440"/>
      <c r="H3" s="441"/>
      <c r="I3" s="441"/>
      <c r="J3" s="441"/>
      <c r="K3" s="441"/>
      <c r="L3" s="442"/>
      <c r="M3" s="434"/>
      <c r="N3" s="435"/>
    </row>
    <row r="4" spans="1:14" ht="15.75">
      <c r="A4" s="19"/>
      <c r="B4" s="20"/>
      <c r="C4" s="20"/>
      <c r="D4" s="446" t="s">
        <v>5</v>
      </c>
      <c r="E4" s="446"/>
      <c r="F4" s="446"/>
      <c r="G4" s="447"/>
      <c r="H4" s="448"/>
      <c r="I4" s="22"/>
      <c r="J4" s="22"/>
      <c r="K4" s="20"/>
      <c r="L4" s="20"/>
      <c r="M4" s="434"/>
      <c r="N4" s="435"/>
    </row>
    <row r="5" spans="1:14" ht="15.75">
      <c r="A5" s="19"/>
      <c r="B5" s="20"/>
      <c r="C5" s="20"/>
      <c r="D5" s="21"/>
      <c r="E5" s="21" t="s">
        <v>39</v>
      </c>
      <c r="F5" s="21" t="s">
        <v>40</v>
      </c>
      <c r="G5" s="451"/>
      <c r="H5" s="452"/>
      <c r="I5" s="23" t="s">
        <v>41</v>
      </c>
      <c r="J5" s="449"/>
      <c r="K5" s="450"/>
      <c r="L5" s="20"/>
      <c r="M5" s="434"/>
      <c r="N5" s="435"/>
    </row>
    <row r="6" spans="1:14" ht="15.75">
      <c r="A6" s="19"/>
      <c r="B6" s="20"/>
      <c r="C6" s="20"/>
      <c r="D6" s="446" t="s">
        <v>50</v>
      </c>
      <c r="E6" s="446"/>
      <c r="F6" s="446"/>
      <c r="G6" s="447"/>
      <c r="H6" s="485"/>
      <c r="I6" s="485"/>
      <c r="J6" s="486"/>
      <c r="K6" s="20"/>
      <c r="L6" s="20"/>
      <c r="M6" s="434"/>
      <c r="N6" s="435"/>
    </row>
    <row r="7" spans="1:14" ht="15.75">
      <c r="A7" s="19"/>
      <c r="B7" s="20"/>
      <c r="C7" s="20"/>
      <c r="D7" s="20"/>
      <c r="E7" s="20"/>
      <c r="F7" s="21"/>
      <c r="G7" s="24"/>
      <c r="H7" s="24"/>
      <c r="I7" s="25"/>
      <c r="J7" s="25"/>
      <c r="K7" s="20"/>
      <c r="L7" s="20"/>
      <c r="M7" s="434"/>
      <c r="N7" s="435"/>
    </row>
    <row r="8" spans="1:14" ht="15.75">
      <c r="A8" s="492" t="s">
        <v>32</v>
      </c>
      <c r="B8" s="493"/>
      <c r="C8" s="493"/>
      <c r="D8" s="493"/>
      <c r="E8" s="493"/>
      <c r="F8" s="443" t="s">
        <v>4</v>
      </c>
      <c r="G8" s="444"/>
      <c r="H8" s="444"/>
      <c r="I8" s="445"/>
      <c r="J8" s="457"/>
      <c r="K8" s="465"/>
      <c r="L8" s="466"/>
      <c r="M8" s="434"/>
      <c r="N8" s="435"/>
    </row>
    <row r="9" spans="1:14" ht="15">
      <c r="A9" s="492"/>
      <c r="B9" s="493"/>
      <c r="C9" s="493"/>
      <c r="D9" s="493"/>
      <c r="E9" s="493"/>
      <c r="F9" s="480" t="s">
        <v>24</v>
      </c>
      <c r="G9" s="481"/>
      <c r="H9" s="481"/>
      <c r="I9" s="482"/>
      <c r="J9" s="458"/>
      <c r="K9" s="483"/>
      <c r="L9" s="484"/>
      <c r="M9" s="436"/>
      <c r="N9" s="437"/>
    </row>
    <row r="10" spans="1:14" ht="18.75" customHeight="1">
      <c r="A10" s="494" t="s">
        <v>25</v>
      </c>
      <c r="B10" s="495"/>
      <c r="C10" s="495"/>
      <c r="D10" s="479"/>
      <c r="E10" s="422"/>
      <c r="F10" s="467" t="s">
        <v>83</v>
      </c>
      <c r="G10" s="468"/>
      <c r="H10" s="469"/>
      <c r="I10" s="422"/>
      <c r="J10" s="459" t="s">
        <v>31</v>
      </c>
      <c r="K10" s="460"/>
      <c r="L10" s="476" t="s">
        <v>3</v>
      </c>
      <c r="M10" s="477"/>
      <c r="N10" s="300"/>
    </row>
    <row r="11" spans="1:14" ht="24" customHeight="1">
      <c r="A11" s="496"/>
      <c r="B11" s="424"/>
      <c r="C11" s="424"/>
      <c r="D11" s="497"/>
      <c r="E11" s="422"/>
      <c r="F11" s="470"/>
      <c r="G11" s="471"/>
      <c r="H11" s="472"/>
      <c r="I11" s="422"/>
      <c r="J11" s="461"/>
      <c r="K11" s="462"/>
      <c r="L11" s="421" t="s">
        <v>84</v>
      </c>
      <c r="M11" s="421"/>
      <c r="N11" s="301"/>
    </row>
    <row r="12" spans="1:14" ht="18.75" customHeight="1">
      <c r="A12" s="498"/>
      <c r="B12" s="499"/>
      <c r="C12" s="499"/>
      <c r="D12" s="500"/>
      <c r="E12" s="423"/>
      <c r="F12" s="473"/>
      <c r="G12" s="474"/>
      <c r="H12" s="475"/>
      <c r="I12" s="423"/>
      <c r="J12" s="463"/>
      <c r="K12" s="464"/>
      <c r="L12" s="421" t="s">
        <v>53</v>
      </c>
      <c r="M12" s="421"/>
      <c r="N12" s="301"/>
    </row>
    <row r="13" spans="1:14" ht="20.25">
      <c r="A13" s="453" t="s">
        <v>27</v>
      </c>
      <c r="B13" s="454"/>
      <c r="C13" s="454"/>
      <c r="D13" s="455"/>
      <c r="E13" s="27"/>
      <c r="F13" s="27"/>
      <c r="G13" s="28"/>
      <c r="H13" s="29"/>
      <c r="I13" s="30"/>
      <c r="J13" s="30"/>
      <c r="K13" s="31"/>
      <c r="L13" s="31"/>
      <c r="M13" s="31"/>
      <c r="N13" s="302"/>
    </row>
    <row r="14" spans="1:14" ht="40.5" customHeight="1">
      <c r="A14" s="494" t="s">
        <v>38</v>
      </c>
      <c r="B14" s="479"/>
      <c r="C14" s="478" t="s">
        <v>52</v>
      </c>
      <c r="D14" s="479"/>
      <c r="E14" s="478" t="s">
        <v>93</v>
      </c>
      <c r="F14" s="479"/>
      <c r="G14" s="478" t="s">
        <v>26</v>
      </c>
      <c r="H14" s="479"/>
      <c r="I14" s="456" t="s">
        <v>26</v>
      </c>
      <c r="J14" s="456"/>
      <c r="K14" s="424"/>
      <c r="L14" s="424"/>
      <c r="M14" s="425" t="s">
        <v>110</v>
      </c>
      <c r="N14" s="426"/>
    </row>
    <row r="15" spans="1:14" ht="13.5" customHeight="1">
      <c r="A15" s="319"/>
      <c r="B15" s="318"/>
      <c r="C15" s="34"/>
      <c r="D15" s="35">
        <v>1</v>
      </c>
      <c r="E15" s="34"/>
      <c r="F15" s="35">
        <v>2</v>
      </c>
      <c r="G15" s="34"/>
      <c r="H15" s="35">
        <v>3</v>
      </c>
      <c r="I15" s="34"/>
      <c r="J15" s="35">
        <v>4</v>
      </c>
      <c r="K15" s="310"/>
      <c r="L15" s="311"/>
      <c r="M15" s="427"/>
      <c r="N15" s="426"/>
    </row>
    <row r="16" spans="1:14" ht="15.75">
      <c r="A16" s="32" t="s">
        <v>7</v>
      </c>
      <c r="B16" s="2"/>
      <c r="C16" s="33" t="s">
        <v>7</v>
      </c>
      <c r="D16" s="2"/>
      <c r="E16" s="33" t="s">
        <v>7</v>
      </c>
      <c r="F16" s="2"/>
      <c r="G16" s="33" t="s">
        <v>7</v>
      </c>
      <c r="H16" s="2"/>
      <c r="I16" s="33" t="s">
        <v>7</v>
      </c>
      <c r="J16" s="2"/>
      <c r="K16" s="272"/>
      <c r="L16" s="312"/>
      <c r="M16" s="33" t="s">
        <v>7</v>
      </c>
      <c r="N16" s="317">
        <f>SUM(B16,D16,F16,H16,J16)</f>
        <v>0</v>
      </c>
    </row>
    <row r="17" spans="1:14" ht="25.5">
      <c r="A17" s="36" t="s">
        <v>6</v>
      </c>
      <c r="B17" s="3"/>
      <c r="C17" s="37" t="s">
        <v>6</v>
      </c>
      <c r="D17" s="3"/>
      <c r="E17" s="37" t="s">
        <v>6</v>
      </c>
      <c r="F17" s="3"/>
      <c r="G17" s="37" t="s">
        <v>6</v>
      </c>
      <c r="H17" s="3"/>
      <c r="I17" s="37" t="s">
        <v>6</v>
      </c>
      <c r="J17" s="3"/>
      <c r="K17" s="40"/>
      <c r="L17" s="313"/>
      <c r="M17" s="37" t="s">
        <v>136</v>
      </c>
      <c r="N17" s="317">
        <f>B17</f>
        <v>0</v>
      </c>
    </row>
    <row r="18" spans="1:14" ht="15.75">
      <c r="A18" s="38"/>
      <c r="B18" s="39"/>
      <c r="C18" s="40"/>
      <c r="D18" s="39"/>
      <c r="E18" s="40"/>
      <c r="F18" s="39"/>
      <c r="G18" s="40"/>
      <c r="H18" s="39"/>
      <c r="I18" s="40"/>
      <c r="J18" s="352"/>
      <c r="K18" s="40"/>
      <c r="L18" s="39"/>
      <c r="M18" s="353"/>
      <c r="N18" s="303"/>
    </row>
    <row r="19" spans="1:14" ht="38.25" customHeight="1">
      <c r="A19" s="494" t="s">
        <v>38</v>
      </c>
      <c r="B19" s="479"/>
      <c r="C19" s="478" t="s">
        <v>115</v>
      </c>
      <c r="D19" s="479"/>
      <c r="E19" s="478" t="s">
        <v>51</v>
      </c>
      <c r="F19" s="479"/>
      <c r="G19" s="478" t="s">
        <v>51</v>
      </c>
      <c r="H19" s="479"/>
      <c r="I19" s="456" t="s">
        <v>51</v>
      </c>
      <c r="J19" s="456"/>
      <c r="K19" s="424"/>
      <c r="L19" s="424"/>
      <c r="M19" s="425" t="s">
        <v>116</v>
      </c>
      <c r="N19" s="426"/>
    </row>
    <row r="20" spans="1:14" ht="12.75">
      <c r="A20" s="319"/>
      <c r="B20" s="318"/>
      <c r="C20" s="34"/>
      <c r="D20" s="35">
        <v>1</v>
      </c>
      <c r="E20" s="34"/>
      <c r="F20" s="35">
        <v>2</v>
      </c>
      <c r="G20" s="34"/>
      <c r="H20" s="35">
        <v>3</v>
      </c>
      <c r="I20" s="34"/>
      <c r="J20" s="35">
        <v>4</v>
      </c>
      <c r="K20" s="310"/>
      <c r="L20" s="311"/>
      <c r="M20" s="427"/>
      <c r="N20" s="426"/>
    </row>
    <row r="21" spans="1:14" ht="15.75">
      <c r="A21" s="32" t="s">
        <v>7</v>
      </c>
      <c r="B21" s="2"/>
      <c r="C21" s="33" t="s">
        <v>7</v>
      </c>
      <c r="D21" s="2"/>
      <c r="E21" s="33" t="s">
        <v>7</v>
      </c>
      <c r="F21" s="2"/>
      <c r="G21" s="33" t="s">
        <v>7</v>
      </c>
      <c r="H21" s="2"/>
      <c r="I21" s="33" t="s">
        <v>7</v>
      </c>
      <c r="J21" s="2"/>
      <c r="K21" s="272"/>
      <c r="L21" s="312"/>
      <c r="M21" s="33" t="s">
        <v>7</v>
      </c>
      <c r="N21" s="317">
        <f>SUM(B21,D21,F21,H21,J21)</f>
        <v>0</v>
      </c>
    </row>
    <row r="22" spans="1:14" ht="25.5">
      <c r="A22" s="36" t="s">
        <v>6</v>
      </c>
      <c r="B22" s="3"/>
      <c r="C22" s="37" t="s">
        <v>6</v>
      </c>
      <c r="D22" s="3"/>
      <c r="E22" s="37" t="s">
        <v>6</v>
      </c>
      <c r="F22" s="3"/>
      <c r="G22" s="37" t="s">
        <v>6</v>
      </c>
      <c r="H22" s="3"/>
      <c r="I22" s="37" t="s">
        <v>6</v>
      </c>
      <c r="J22" s="3"/>
      <c r="K22" s="40"/>
      <c r="L22" s="313"/>
      <c r="M22" s="37" t="s">
        <v>136</v>
      </c>
      <c r="N22" s="317">
        <f>B22</f>
        <v>0</v>
      </c>
    </row>
    <row r="23" spans="1:14" ht="15">
      <c r="A23" s="41"/>
      <c r="B23" s="42"/>
      <c r="C23" s="22"/>
      <c r="D23" s="22"/>
      <c r="E23" s="43"/>
      <c r="F23" s="22"/>
      <c r="G23" s="22"/>
      <c r="H23" s="22"/>
      <c r="I23" s="44"/>
      <c r="J23" s="44"/>
      <c r="K23" s="44"/>
      <c r="L23" s="42"/>
      <c r="M23" s="45"/>
      <c r="N23" s="175"/>
    </row>
    <row r="24" spans="1:14" ht="20.25" customHeight="1">
      <c r="A24" s="550" t="s">
        <v>13</v>
      </c>
      <c r="B24" s="516"/>
      <c r="C24" s="516"/>
      <c r="D24" s="516"/>
      <c r="E24" s="47"/>
      <c r="F24" s="47"/>
      <c r="G24" s="47"/>
      <c r="H24" s="47"/>
      <c r="I24" s="47"/>
      <c r="J24" s="47"/>
      <c r="K24" s="47"/>
      <c r="L24" s="47"/>
      <c r="M24" s="48"/>
      <c r="N24" s="265">
        <f>N25+N53+N64+N77+N82+N90</f>
        <v>0</v>
      </c>
    </row>
    <row r="25" spans="1:14" ht="15.75" customHeight="1">
      <c r="A25" s="50" t="s">
        <v>66</v>
      </c>
      <c r="B25" s="51"/>
      <c r="C25" s="51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265">
        <f>N26+D51</f>
        <v>0</v>
      </c>
    </row>
    <row r="26" spans="1:14" ht="15" customHeight="1">
      <c r="A26" s="52" t="s">
        <v>88</v>
      </c>
      <c r="B26" s="53"/>
      <c r="C26" s="53"/>
      <c r="D26" s="53"/>
      <c r="E26" s="53"/>
      <c r="F26" s="54"/>
      <c r="G26" s="53"/>
      <c r="H26" s="53"/>
      <c r="I26" s="339"/>
      <c r="J26" s="339"/>
      <c r="K26" s="55"/>
      <c r="L26" s="55"/>
      <c r="M26" s="56"/>
      <c r="N26" s="265">
        <f>D39+G39</f>
        <v>0</v>
      </c>
    </row>
    <row r="27" spans="1:14" ht="15" customHeight="1">
      <c r="A27" s="551" t="s">
        <v>10</v>
      </c>
      <c r="B27" s="547" t="s">
        <v>124</v>
      </c>
      <c r="C27" s="548"/>
      <c r="D27" s="549"/>
      <c r="E27" s="547" t="s">
        <v>125</v>
      </c>
      <c r="F27" s="548"/>
      <c r="G27" s="549"/>
      <c r="H27" s="341"/>
      <c r="I27" s="341"/>
      <c r="J27" s="351"/>
      <c r="K27" s="55"/>
      <c r="L27" s="55"/>
      <c r="M27" s="56"/>
      <c r="N27" s="265"/>
    </row>
    <row r="28" spans="1:14" ht="15" customHeight="1">
      <c r="A28" s="552"/>
      <c r="B28" s="60" t="s">
        <v>9</v>
      </c>
      <c r="C28" s="60" t="s">
        <v>126</v>
      </c>
      <c r="D28" s="61" t="s">
        <v>7</v>
      </c>
      <c r="E28" s="60" t="s">
        <v>9</v>
      </c>
      <c r="F28" s="60" t="s">
        <v>8</v>
      </c>
      <c r="G28" s="61" t="s">
        <v>7</v>
      </c>
      <c r="H28" s="342"/>
      <c r="I28" s="343"/>
      <c r="J28" s="351"/>
      <c r="K28" s="55"/>
      <c r="L28" s="55"/>
      <c r="M28" s="56"/>
      <c r="N28" s="265"/>
    </row>
    <row r="29" spans="1:14" ht="46.5" customHeight="1">
      <c r="A29" s="63" t="s">
        <v>132</v>
      </c>
      <c r="B29" s="249"/>
      <c r="C29" s="12"/>
      <c r="D29" s="337">
        <f>B29*C29</f>
        <v>0</v>
      </c>
      <c r="E29" s="249"/>
      <c r="F29" s="12"/>
      <c r="G29" s="337">
        <f>E29*F29</f>
        <v>0</v>
      </c>
      <c r="H29" s="346"/>
      <c r="I29" s="344"/>
      <c r="J29" s="351"/>
      <c r="K29" s="55"/>
      <c r="L29" s="55"/>
      <c r="M29" s="56"/>
      <c r="N29" s="265"/>
    </row>
    <row r="30" spans="1:14" ht="46.5" customHeight="1">
      <c r="A30" s="63" t="s">
        <v>133</v>
      </c>
      <c r="B30" s="249"/>
      <c r="C30" s="12"/>
      <c r="D30" s="337">
        <f aca="true" t="shared" si="0" ref="D30:D38">B30*C30</f>
        <v>0</v>
      </c>
      <c r="E30" s="249"/>
      <c r="F30" s="12"/>
      <c r="G30" s="337">
        <f aca="true" t="shared" si="1" ref="G30:G38">E30*F30</f>
        <v>0</v>
      </c>
      <c r="H30" s="347"/>
      <c r="I30" s="344"/>
      <c r="J30" s="351"/>
      <c r="K30" s="55"/>
      <c r="L30" s="55"/>
      <c r="M30" s="56"/>
      <c r="N30" s="265"/>
    </row>
    <row r="31" spans="1:14" ht="46.5" customHeight="1">
      <c r="A31" s="63" t="s">
        <v>131</v>
      </c>
      <c r="B31" s="249"/>
      <c r="C31" s="12"/>
      <c r="D31" s="337">
        <f t="shared" si="0"/>
        <v>0</v>
      </c>
      <c r="E31" s="249"/>
      <c r="F31" s="12"/>
      <c r="G31" s="337">
        <f t="shared" si="1"/>
        <v>0</v>
      </c>
      <c r="H31" s="346"/>
      <c r="I31" s="344"/>
      <c r="J31" s="351"/>
      <c r="K31" s="55"/>
      <c r="L31" s="55"/>
      <c r="M31" s="56"/>
      <c r="N31" s="265"/>
    </row>
    <row r="32" spans="1:14" ht="46.5" customHeight="1">
      <c r="A32" s="63" t="s">
        <v>122</v>
      </c>
      <c r="B32" s="249"/>
      <c r="C32" s="12"/>
      <c r="D32" s="337">
        <f t="shared" si="0"/>
        <v>0</v>
      </c>
      <c r="E32" s="249"/>
      <c r="F32" s="12"/>
      <c r="G32" s="337">
        <f t="shared" si="1"/>
        <v>0</v>
      </c>
      <c r="H32" s="347"/>
      <c r="I32" s="344"/>
      <c r="J32" s="351"/>
      <c r="K32" s="55"/>
      <c r="L32" s="55"/>
      <c r="M32" s="56"/>
      <c r="N32" s="265"/>
    </row>
    <row r="33" spans="1:14" ht="46.5" customHeight="1">
      <c r="A33" s="63" t="s">
        <v>130</v>
      </c>
      <c r="B33" s="249"/>
      <c r="C33" s="12"/>
      <c r="D33" s="337">
        <f t="shared" si="0"/>
        <v>0</v>
      </c>
      <c r="E33" s="249"/>
      <c r="F33" s="12"/>
      <c r="G33" s="337">
        <f t="shared" si="1"/>
        <v>0</v>
      </c>
      <c r="H33" s="347"/>
      <c r="I33" s="344"/>
      <c r="J33" s="351"/>
      <c r="K33" s="55"/>
      <c r="L33" s="55"/>
      <c r="M33" s="56"/>
      <c r="N33" s="265"/>
    </row>
    <row r="34" spans="1:14" ht="46.5" customHeight="1">
      <c r="A34" s="63" t="s">
        <v>129</v>
      </c>
      <c r="B34" s="249"/>
      <c r="C34" s="12"/>
      <c r="D34" s="337">
        <f t="shared" si="0"/>
        <v>0</v>
      </c>
      <c r="E34" s="249"/>
      <c r="F34" s="12"/>
      <c r="G34" s="337">
        <f t="shared" si="1"/>
        <v>0</v>
      </c>
      <c r="H34" s="346"/>
      <c r="I34" s="344"/>
      <c r="J34" s="351"/>
      <c r="K34" s="55"/>
      <c r="L34" s="55"/>
      <c r="M34" s="56"/>
      <c r="N34" s="265"/>
    </row>
    <row r="35" spans="1:14" ht="46.5" customHeight="1">
      <c r="A35" s="63" t="s">
        <v>123</v>
      </c>
      <c r="B35" s="249"/>
      <c r="C35" s="12"/>
      <c r="D35" s="337">
        <f t="shared" si="0"/>
        <v>0</v>
      </c>
      <c r="E35" s="249"/>
      <c r="F35" s="12"/>
      <c r="G35" s="337">
        <f t="shared" si="1"/>
        <v>0</v>
      </c>
      <c r="H35" s="347"/>
      <c r="I35" s="344"/>
      <c r="J35" s="351"/>
      <c r="K35" s="55"/>
      <c r="L35" s="55"/>
      <c r="M35" s="56"/>
      <c r="N35" s="265"/>
    </row>
    <row r="36" spans="1:14" ht="46.5" customHeight="1">
      <c r="A36" s="63" t="s">
        <v>134</v>
      </c>
      <c r="B36" s="249"/>
      <c r="C36" s="12"/>
      <c r="D36" s="337">
        <f t="shared" si="0"/>
        <v>0</v>
      </c>
      <c r="E36" s="249"/>
      <c r="F36" s="12"/>
      <c r="G36" s="337">
        <f t="shared" si="1"/>
        <v>0</v>
      </c>
      <c r="H36" s="345"/>
      <c r="I36" s="344"/>
      <c r="J36" s="351"/>
      <c r="K36" s="55"/>
      <c r="L36" s="55"/>
      <c r="M36" s="56"/>
      <c r="N36" s="265"/>
    </row>
    <row r="37" spans="1:14" ht="46.5" customHeight="1">
      <c r="A37" s="63" t="s">
        <v>135</v>
      </c>
      <c r="B37" s="249"/>
      <c r="C37" s="12"/>
      <c r="D37" s="337">
        <f t="shared" si="0"/>
        <v>0</v>
      </c>
      <c r="E37" s="249"/>
      <c r="F37" s="12"/>
      <c r="G37" s="337">
        <f t="shared" si="1"/>
        <v>0</v>
      </c>
      <c r="H37" s="332"/>
      <c r="I37" s="333"/>
      <c r="J37" s="351"/>
      <c r="K37" s="55"/>
      <c r="L37" s="55"/>
      <c r="M37" s="56"/>
      <c r="N37" s="265"/>
    </row>
    <row r="38" spans="1:14" ht="46.5" customHeight="1">
      <c r="A38" s="63" t="s">
        <v>138</v>
      </c>
      <c r="B38" s="249"/>
      <c r="C38" s="12"/>
      <c r="D38" s="337">
        <f t="shared" si="0"/>
        <v>0</v>
      </c>
      <c r="E38" s="249"/>
      <c r="F38" s="12"/>
      <c r="G38" s="337">
        <f t="shared" si="1"/>
        <v>0</v>
      </c>
      <c r="H38" s="332"/>
      <c r="I38" s="333"/>
      <c r="J38" s="351"/>
      <c r="K38" s="55"/>
      <c r="L38" s="55"/>
      <c r="M38" s="56"/>
      <c r="N38" s="265"/>
    </row>
    <row r="39" spans="1:14" ht="46.5" customHeight="1">
      <c r="A39" s="334" t="s">
        <v>11</v>
      </c>
      <c r="B39" s="338">
        <f>SUM(B29:B38)</f>
        <v>0</v>
      </c>
      <c r="C39" s="335" t="s">
        <v>12</v>
      </c>
      <c r="D39" s="337">
        <f>SUM(D29:D38)</f>
        <v>0</v>
      </c>
      <c r="E39" s="338">
        <f>SUM(E29:E38)</f>
        <v>0</v>
      </c>
      <c r="F39" s="335" t="s">
        <v>12</v>
      </c>
      <c r="G39" s="337">
        <f>SUM(G29:G38)</f>
        <v>0</v>
      </c>
      <c r="H39" s="336"/>
      <c r="I39" s="333"/>
      <c r="J39" s="351"/>
      <c r="K39" s="55"/>
      <c r="L39" s="55"/>
      <c r="M39" s="56"/>
      <c r="N39" s="265"/>
    </row>
    <row r="40" spans="1:14" ht="15" customHeight="1">
      <c r="A40" s="553" t="s">
        <v>139</v>
      </c>
      <c r="B40" s="554"/>
      <c r="C40" s="554"/>
      <c r="D40" s="554"/>
      <c r="E40" s="554"/>
      <c r="F40" s="554"/>
      <c r="G40" s="554"/>
      <c r="H40" s="554"/>
      <c r="I40" s="554"/>
      <c r="J40" s="554"/>
      <c r="K40" s="55"/>
      <c r="L40" s="55"/>
      <c r="M40" s="56"/>
      <c r="N40" s="265"/>
    </row>
    <row r="41" spans="1:14" ht="15" customHeight="1">
      <c r="A41" s="553"/>
      <c r="B41" s="554"/>
      <c r="C41" s="554"/>
      <c r="D41" s="554"/>
      <c r="E41" s="554"/>
      <c r="F41" s="554"/>
      <c r="G41" s="554"/>
      <c r="H41" s="554"/>
      <c r="I41" s="554"/>
      <c r="J41" s="554"/>
      <c r="K41" s="55"/>
      <c r="L41" s="55"/>
      <c r="M41" s="56"/>
      <c r="N41" s="265"/>
    </row>
    <row r="42" spans="1:14" ht="15">
      <c r="A42" s="70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6"/>
      <c r="N42" s="49"/>
    </row>
    <row r="43" spans="1:14" ht="15">
      <c r="A43" s="52" t="s">
        <v>94</v>
      </c>
      <c r="B43" s="53"/>
      <c r="C43" s="53"/>
      <c r="D43" s="55"/>
      <c r="E43" s="57"/>
      <c r="F43" s="57"/>
      <c r="G43" s="57"/>
      <c r="H43" s="57"/>
      <c r="I43" s="58"/>
      <c r="J43" s="58"/>
      <c r="K43" s="58"/>
      <c r="L43" s="58"/>
      <c r="M43" s="56"/>
      <c r="N43" s="49"/>
    </row>
    <row r="44" spans="1:14" ht="15" customHeight="1">
      <c r="A44" s="125"/>
      <c r="B44" s="57"/>
      <c r="C44" s="57"/>
      <c r="D44" s="58"/>
      <c r="E44" s="57"/>
      <c r="F44" s="57"/>
      <c r="G44" s="57"/>
      <c r="H44" s="57"/>
      <c r="I44" s="58"/>
      <c r="J44" s="58"/>
      <c r="K44" s="58"/>
      <c r="L44" s="58"/>
      <c r="M44" s="56"/>
      <c r="N44" s="49"/>
    </row>
    <row r="45" spans="1:14" ht="15" customHeight="1">
      <c r="A45" s="384" t="s">
        <v>95</v>
      </c>
      <c r="B45" s="384"/>
      <c r="C45" s="384"/>
      <c r="D45" s="384"/>
      <c r="E45" s="57"/>
      <c r="F45" s="57"/>
      <c r="G45" s="57"/>
      <c r="H45" s="57"/>
      <c r="I45" s="58"/>
      <c r="J45" s="58"/>
      <c r="K45" s="58"/>
      <c r="L45" s="58"/>
      <c r="M45" s="56"/>
      <c r="N45" s="49"/>
    </row>
    <row r="46" spans="1:14" ht="15.75">
      <c r="A46" s="62" t="s">
        <v>10</v>
      </c>
      <c r="B46" s="60" t="s">
        <v>9</v>
      </c>
      <c r="C46" s="60" t="s">
        <v>8</v>
      </c>
      <c r="D46" s="61" t="s">
        <v>7</v>
      </c>
      <c r="E46" s="57"/>
      <c r="F46" s="57"/>
      <c r="G46" s="57"/>
      <c r="H46" s="57"/>
      <c r="I46" s="58"/>
      <c r="J46" s="58"/>
      <c r="K46" s="58"/>
      <c r="L46" s="58"/>
      <c r="M46" s="56"/>
      <c r="N46" s="49"/>
    </row>
    <row r="47" spans="1:14" ht="15">
      <c r="A47" s="65" t="s">
        <v>61</v>
      </c>
      <c r="B47" s="249"/>
      <c r="C47" s="12"/>
      <c r="D47" s="64">
        <f>B47*C47</f>
        <v>0</v>
      </c>
      <c r="E47" s="57"/>
      <c r="F47" s="57"/>
      <c r="G47" s="57"/>
      <c r="H47" s="57"/>
      <c r="I47" s="58"/>
      <c r="J47" s="58"/>
      <c r="K47" s="58"/>
      <c r="L47" s="58"/>
      <c r="M47" s="56"/>
      <c r="N47" s="49"/>
    </row>
    <row r="48" spans="1:14" ht="15">
      <c r="A48" s="65" t="s">
        <v>62</v>
      </c>
      <c r="B48" s="249"/>
      <c r="C48" s="12"/>
      <c r="D48" s="64">
        <f>B48*C48</f>
        <v>0</v>
      </c>
      <c r="E48" s="57"/>
      <c r="F48" s="57"/>
      <c r="G48" s="57"/>
      <c r="H48" s="57"/>
      <c r="I48" s="58"/>
      <c r="J48" s="58"/>
      <c r="K48" s="58"/>
      <c r="L48" s="58"/>
      <c r="M48" s="56"/>
      <c r="N48" s="49"/>
    </row>
    <row r="49" spans="1:14" ht="15">
      <c r="A49" s="65" t="s">
        <v>63</v>
      </c>
      <c r="B49" s="249"/>
      <c r="C49" s="12"/>
      <c r="D49" s="64">
        <f>B49*C49</f>
        <v>0</v>
      </c>
      <c r="E49" s="57"/>
      <c r="F49" s="57"/>
      <c r="G49" s="57"/>
      <c r="H49" s="57"/>
      <c r="I49" s="58"/>
      <c r="J49" s="58"/>
      <c r="K49" s="58"/>
      <c r="L49" s="58"/>
      <c r="M49" s="56"/>
      <c r="N49" s="49"/>
    </row>
    <row r="50" spans="1:14" ht="25.5">
      <c r="A50" s="65" t="s">
        <v>64</v>
      </c>
      <c r="B50" s="249"/>
      <c r="C50" s="12"/>
      <c r="D50" s="64">
        <f>B50*C50</f>
        <v>0</v>
      </c>
      <c r="E50" s="57"/>
      <c r="F50" s="57"/>
      <c r="G50" s="57"/>
      <c r="H50" s="57"/>
      <c r="I50" s="58"/>
      <c r="J50" s="58"/>
      <c r="K50" s="58"/>
      <c r="L50" s="58"/>
      <c r="M50" s="56"/>
      <c r="N50" s="49"/>
    </row>
    <row r="51" spans="1:14" ht="15">
      <c r="A51" s="69" t="s">
        <v>11</v>
      </c>
      <c r="B51" s="66">
        <f>SUM(B47:B50)</f>
        <v>0</v>
      </c>
      <c r="C51" s="66" t="s">
        <v>12</v>
      </c>
      <c r="D51" s="67">
        <f>SUM(D47:D50)</f>
        <v>0</v>
      </c>
      <c r="E51" s="57"/>
      <c r="F51" s="57"/>
      <c r="G51" s="57"/>
      <c r="H51" s="57"/>
      <c r="I51" s="58"/>
      <c r="J51" s="58"/>
      <c r="K51" s="58"/>
      <c r="L51" s="58"/>
      <c r="M51" s="56"/>
      <c r="N51" s="49"/>
    </row>
    <row r="52" spans="1:14" ht="15">
      <c r="A52" s="70"/>
      <c r="B52" s="57"/>
      <c r="C52" s="57"/>
      <c r="D52" s="57"/>
      <c r="E52" s="57"/>
      <c r="F52" s="57"/>
      <c r="G52" s="57"/>
      <c r="H52" s="57"/>
      <c r="I52" s="58"/>
      <c r="J52" s="58"/>
      <c r="K52" s="58"/>
      <c r="L52" s="58"/>
      <c r="M52" s="56"/>
      <c r="N52" s="49"/>
    </row>
    <row r="53" spans="1:14" ht="33" customHeight="1">
      <c r="A53" s="72" t="s">
        <v>127</v>
      </c>
      <c r="B53" s="73"/>
      <c r="C53" s="73"/>
      <c r="D53" s="73"/>
      <c r="E53" s="74"/>
      <c r="F53" s="75"/>
      <c r="G53" s="75"/>
      <c r="H53" s="75"/>
      <c r="I53" s="75"/>
      <c r="J53" s="75"/>
      <c r="K53" s="75"/>
      <c r="L53" s="75"/>
      <c r="M53" s="45"/>
      <c r="N53" s="49">
        <f>L62</f>
        <v>0</v>
      </c>
    </row>
    <row r="54" spans="1:14" ht="30.75" customHeight="1">
      <c r="A54" s="557" t="s">
        <v>76</v>
      </c>
      <c r="B54" s="558"/>
      <c r="C54" s="558"/>
      <c r="D54" s="558"/>
      <c r="E54" s="559"/>
      <c r="F54" s="354" t="s">
        <v>77</v>
      </c>
      <c r="G54" s="354"/>
      <c r="H54" s="261" t="s">
        <v>71</v>
      </c>
      <c r="I54" s="385"/>
      <c r="J54" s="386"/>
      <c r="K54" s="261" t="s">
        <v>8</v>
      </c>
      <c r="L54" s="262" t="s">
        <v>7</v>
      </c>
      <c r="M54" s="76"/>
      <c r="N54" s="77"/>
    </row>
    <row r="55" spans="1:14" ht="15">
      <c r="A55" s="355" t="s">
        <v>89</v>
      </c>
      <c r="B55" s="355"/>
      <c r="C55" s="355"/>
      <c r="D55" s="355"/>
      <c r="E55" s="356"/>
      <c r="F55" s="78"/>
      <c r="G55" s="79"/>
      <c r="H55" s="80"/>
      <c r="I55" s="81"/>
      <c r="J55" s="82"/>
      <c r="K55" s="83"/>
      <c r="L55" s="14"/>
      <c r="M55" s="42"/>
      <c r="N55" s="59"/>
    </row>
    <row r="56" spans="1:14" ht="15" customHeight="1">
      <c r="A56" s="355" t="s">
        <v>99</v>
      </c>
      <c r="B56" s="355"/>
      <c r="C56" s="355"/>
      <c r="D56" s="355"/>
      <c r="E56" s="356"/>
      <c r="F56" s="393"/>
      <c r="G56" s="393"/>
      <c r="H56" s="255"/>
      <c r="I56" s="259"/>
      <c r="J56" s="259"/>
      <c r="K56" s="256"/>
      <c r="L56" s="14"/>
      <c r="M56" s="76"/>
      <c r="N56" s="77"/>
    </row>
    <row r="57" spans="1:14" ht="15.75" customHeight="1">
      <c r="A57" s="555" t="s">
        <v>120</v>
      </c>
      <c r="B57" s="556"/>
      <c r="C57" s="556"/>
      <c r="D57" s="556"/>
      <c r="E57" s="556"/>
      <c r="F57" s="367" t="s">
        <v>90</v>
      </c>
      <c r="G57" s="367"/>
      <c r="H57" s="249"/>
      <c r="I57" s="367" t="s">
        <v>85</v>
      </c>
      <c r="J57" s="367"/>
      <c r="K57" s="13"/>
      <c r="L57" s="84">
        <f>(H57*K57)</f>
        <v>0</v>
      </c>
      <c r="M57" s="85"/>
      <c r="N57" s="59"/>
    </row>
    <row r="58" spans="1:14" ht="15.75" customHeight="1">
      <c r="A58" s="556" t="s">
        <v>65</v>
      </c>
      <c r="B58" s="556"/>
      <c r="C58" s="556"/>
      <c r="D58" s="556"/>
      <c r="E58" s="556"/>
      <c r="F58" s="367"/>
      <c r="G58" s="367"/>
      <c r="H58" s="249"/>
      <c r="I58" s="367"/>
      <c r="J58" s="367"/>
      <c r="K58" s="13"/>
      <c r="L58" s="84">
        <f>(H58*K58)</f>
        <v>0</v>
      </c>
      <c r="M58" s="85"/>
      <c r="N58" s="59"/>
    </row>
    <row r="59" spans="1:14" ht="15">
      <c r="A59" s="556" t="s">
        <v>121</v>
      </c>
      <c r="B59" s="556"/>
      <c r="C59" s="556"/>
      <c r="D59" s="556"/>
      <c r="E59" s="556"/>
      <c r="F59" s="373"/>
      <c r="G59" s="374"/>
      <c r="H59" s="249"/>
      <c r="I59" s="535"/>
      <c r="J59" s="536"/>
      <c r="K59" s="13"/>
      <c r="L59" s="84">
        <f>(H59*K59)</f>
        <v>0</v>
      </c>
      <c r="M59" s="42"/>
      <c r="N59" s="59"/>
    </row>
    <row r="60" spans="1:14" ht="15">
      <c r="A60" s="372"/>
      <c r="B60" s="355"/>
      <c r="C60" s="355"/>
      <c r="D60" s="355"/>
      <c r="E60" s="355"/>
      <c r="F60" s="375"/>
      <c r="G60" s="376"/>
      <c r="H60" s="249"/>
      <c r="I60" s="537"/>
      <c r="J60" s="538"/>
      <c r="K60" s="13"/>
      <c r="L60" s="84">
        <f>(H60*K60)</f>
        <v>0</v>
      </c>
      <c r="M60" s="42"/>
      <c r="N60" s="59"/>
    </row>
    <row r="61" spans="1:14" ht="15">
      <c r="A61" s="379"/>
      <c r="B61" s="380"/>
      <c r="C61" s="380"/>
      <c r="D61" s="380"/>
      <c r="E61" s="380"/>
      <c r="F61" s="377"/>
      <c r="G61" s="378"/>
      <c r="H61" s="257"/>
      <c r="I61" s="539"/>
      <c r="J61" s="540"/>
      <c r="K61" s="258"/>
      <c r="L61" s="84">
        <f>(H61*K61)</f>
        <v>0</v>
      </c>
      <c r="M61" s="42"/>
      <c r="N61" s="59"/>
    </row>
    <row r="62" spans="1:14" ht="15" customHeight="1">
      <c r="A62" s="414" t="s">
        <v>67</v>
      </c>
      <c r="B62" s="415"/>
      <c r="C62" s="415"/>
      <c r="D62" s="415"/>
      <c r="E62" s="415"/>
      <c r="F62" s="415"/>
      <c r="G62" s="415"/>
      <c r="H62" s="415"/>
      <c r="I62" s="415"/>
      <c r="J62" s="415"/>
      <c r="K62" s="416"/>
      <c r="L62" s="86">
        <f>SUM(L55:L61)</f>
        <v>0</v>
      </c>
      <c r="M62" s="42"/>
      <c r="N62" s="59"/>
    </row>
    <row r="63" spans="1:14" ht="15">
      <c r="A63" s="309"/>
      <c r="B63" s="359"/>
      <c r="C63" s="360"/>
      <c r="D63" s="361"/>
      <c r="E63" s="87"/>
      <c r="F63" s="88"/>
      <c r="G63" s="89"/>
      <c r="H63" s="87"/>
      <c r="I63" s="87"/>
      <c r="J63" s="87"/>
      <c r="K63" s="88"/>
      <c r="L63" s="90"/>
      <c r="M63" s="91"/>
      <c r="N63" s="59"/>
    </row>
    <row r="64" spans="1:14" ht="45" customHeight="1">
      <c r="A64" s="72" t="s">
        <v>75</v>
      </c>
      <c r="B64" s="92"/>
      <c r="C64" s="92"/>
      <c r="D64" s="92"/>
      <c r="E64" s="92"/>
      <c r="F64" s="93"/>
      <c r="G64" s="94"/>
      <c r="H64" s="94"/>
      <c r="I64" s="94"/>
      <c r="J64" s="362" t="s">
        <v>56</v>
      </c>
      <c r="K64" s="363"/>
      <c r="L64" s="364"/>
      <c r="M64" s="8" t="e">
        <f>N64/N24</f>
        <v>#DIV/0!</v>
      </c>
      <c r="N64" s="95">
        <f>SUM(N66,N75)</f>
        <v>0</v>
      </c>
    </row>
    <row r="65" spans="1:14" ht="1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8"/>
      <c r="M65" s="99"/>
      <c r="N65" s="95"/>
    </row>
    <row r="66" spans="1:14" ht="42.75" customHeight="1">
      <c r="A66" s="100" t="s">
        <v>18</v>
      </c>
      <c r="B66" s="541" t="s">
        <v>92</v>
      </c>
      <c r="C66" s="542"/>
      <c r="D66" s="542"/>
      <c r="E66" s="542"/>
      <c r="F66" s="542"/>
      <c r="G66" s="542"/>
      <c r="H66" s="542"/>
      <c r="I66" s="543"/>
      <c r="J66" s="362" t="s">
        <v>45</v>
      </c>
      <c r="K66" s="363"/>
      <c r="L66" s="364"/>
      <c r="M66" s="8" t="e">
        <f>N66/N24</f>
        <v>#DIV/0!</v>
      </c>
      <c r="N66" s="95">
        <f>SUM(G73,K73)</f>
        <v>0</v>
      </c>
    </row>
    <row r="67" spans="1:14" ht="15">
      <c r="A67" s="101"/>
      <c r="B67" s="102"/>
      <c r="C67" s="102"/>
      <c r="D67" s="102"/>
      <c r="E67" s="102"/>
      <c r="F67" s="102"/>
      <c r="G67" s="102"/>
      <c r="H67" s="102"/>
      <c r="I67" s="103"/>
      <c r="J67" s="104"/>
      <c r="K67" s="105"/>
      <c r="L67" s="106"/>
      <c r="M67" s="107"/>
      <c r="N67" s="77"/>
    </row>
    <row r="68" spans="1:14" ht="15" customHeight="1">
      <c r="A68" s="18"/>
      <c r="B68" s="389" t="s">
        <v>70</v>
      </c>
      <c r="C68" s="390"/>
      <c r="D68" s="369" t="s">
        <v>35</v>
      </c>
      <c r="E68" s="370"/>
      <c r="F68" s="370"/>
      <c r="G68" s="371"/>
      <c r="H68" s="487" t="s">
        <v>91</v>
      </c>
      <c r="I68" s="488"/>
      <c r="J68" s="488"/>
      <c r="K68" s="489"/>
      <c r="L68" s="230"/>
      <c r="M68" s="108"/>
      <c r="N68" s="59"/>
    </row>
    <row r="69" spans="1:36" s="7" customFormat="1" ht="15" customHeight="1">
      <c r="A69" s="18"/>
      <c r="B69" s="391"/>
      <c r="C69" s="392"/>
      <c r="D69" s="109" t="s">
        <v>69</v>
      </c>
      <c r="E69" s="490" t="s">
        <v>8</v>
      </c>
      <c r="F69" s="491"/>
      <c r="G69" s="110" t="s">
        <v>7</v>
      </c>
      <c r="H69" s="109" t="s">
        <v>69</v>
      </c>
      <c r="I69" s="490" t="s">
        <v>8</v>
      </c>
      <c r="J69" s="491"/>
      <c r="K69" s="111" t="s">
        <v>7</v>
      </c>
      <c r="L69" s="294"/>
      <c r="M69" s="108"/>
      <c r="N69" s="112"/>
      <c r="O69" s="29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</row>
    <row r="70" spans="1:36" s="7" customFormat="1" ht="15" customHeight="1">
      <c r="A70" s="18"/>
      <c r="B70" s="365" t="s">
        <v>86</v>
      </c>
      <c r="C70" s="366"/>
      <c r="D70" s="16"/>
      <c r="E70" s="387"/>
      <c r="F70" s="388"/>
      <c r="G70" s="113">
        <f>D70*E70</f>
        <v>0</v>
      </c>
      <c r="H70" s="271"/>
      <c r="I70" s="368"/>
      <c r="J70" s="358"/>
      <c r="K70" s="114">
        <f>H70*I70</f>
        <v>0</v>
      </c>
      <c r="L70" s="294"/>
      <c r="M70" s="115"/>
      <c r="N70" s="112"/>
      <c r="O70" s="29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</row>
    <row r="71" spans="1:36" s="7" customFormat="1" ht="15">
      <c r="A71" s="18"/>
      <c r="B71" s="365" t="s">
        <v>68</v>
      </c>
      <c r="C71" s="366"/>
      <c r="D71" s="271"/>
      <c r="E71" s="368"/>
      <c r="F71" s="358"/>
      <c r="G71" s="113">
        <f>D71*E71</f>
        <v>0</v>
      </c>
      <c r="H71" s="271"/>
      <c r="I71" s="368"/>
      <c r="J71" s="358"/>
      <c r="K71" s="114">
        <f>H71*I71</f>
        <v>0</v>
      </c>
      <c r="L71" s="294"/>
      <c r="M71" s="115"/>
      <c r="N71" s="112"/>
      <c r="O71" s="29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</row>
    <row r="72" spans="1:36" s="7" customFormat="1" ht="15">
      <c r="A72" s="18"/>
      <c r="B72" s="412"/>
      <c r="C72" s="413"/>
      <c r="D72" s="270"/>
      <c r="E72" s="357"/>
      <c r="F72" s="358"/>
      <c r="G72" s="113">
        <f>D72*E72</f>
        <v>0</v>
      </c>
      <c r="H72" s="270"/>
      <c r="I72" s="357"/>
      <c r="J72" s="358"/>
      <c r="K72" s="114">
        <f>H72*I72</f>
        <v>0</v>
      </c>
      <c r="L72" s="294"/>
      <c r="M72" s="115"/>
      <c r="N72" s="112"/>
      <c r="O72" s="29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</row>
    <row r="73" spans="1:36" s="9" customFormat="1" ht="15">
      <c r="A73" s="18"/>
      <c r="B73" s="544" t="s">
        <v>67</v>
      </c>
      <c r="C73" s="545"/>
      <c r="D73" s="545"/>
      <c r="E73" s="545"/>
      <c r="F73" s="546"/>
      <c r="G73" s="84">
        <f>SUM(G70:G72)</f>
        <v>0</v>
      </c>
      <c r="H73" s="544" t="s">
        <v>67</v>
      </c>
      <c r="I73" s="545"/>
      <c r="J73" s="546"/>
      <c r="K73" s="84">
        <f>SUM(K70:K72)</f>
        <v>0</v>
      </c>
      <c r="L73" s="295"/>
      <c r="M73" s="26"/>
      <c r="N73" s="116"/>
      <c r="O73" s="29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</row>
    <row r="74" spans="1:14" ht="15">
      <c r="A74" s="18"/>
      <c r="B74" s="117"/>
      <c r="C74" s="118"/>
      <c r="D74" s="118"/>
      <c r="E74" s="117"/>
      <c r="F74" s="119"/>
      <c r="G74" s="120"/>
      <c r="H74" s="117"/>
      <c r="I74" s="117"/>
      <c r="J74" s="117"/>
      <c r="K74" s="119"/>
      <c r="L74" s="120"/>
      <c r="M74" s="91"/>
      <c r="N74" s="59"/>
    </row>
    <row r="75" spans="1:14" ht="55.5" customHeight="1">
      <c r="A75" s="100" t="s">
        <v>47</v>
      </c>
      <c r="B75" s="399" t="s">
        <v>55</v>
      </c>
      <c r="C75" s="400"/>
      <c r="D75" s="400"/>
      <c r="E75" s="401"/>
      <c r="F75" s="260" t="s">
        <v>86</v>
      </c>
      <c r="G75" s="250"/>
      <c r="H75" s="150" t="s">
        <v>0</v>
      </c>
      <c r="I75" s="15"/>
      <c r="J75" s="362" t="s">
        <v>58</v>
      </c>
      <c r="K75" s="363"/>
      <c r="L75" s="364"/>
      <c r="M75" s="8" t="e">
        <f>N75/N24</f>
        <v>#DIV/0!</v>
      </c>
      <c r="N75" s="95">
        <f>I75*G75</f>
        <v>0</v>
      </c>
    </row>
    <row r="76" spans="1:14" ht="14.25" customHeight="1">
      <c r="A76" s="122"/>
      <c r="B76" s="94"/>
      <c r="C76" s="94"/>
      <c r="D76" s="94"/>
      <c r="E76" s="123"/>
      <c r="F76" s="94"/>
      <c r="G76" s="94"/>
      <c r="H76" s="94"/>
      <c r="I76" s="93"/>
      <c r="J76" s="94"/>
      <c r="K76" s="98"/>
      <c r="L76" s="98"/>
      <c r="M76" s="124"/>
      <c r="N76" s="77"/>
    </row>
    <row r="77" spans="1:14" ht="15.75">
      <c r="A77" s="125" t="s">
        <v>79</v>
      </c>
      <c r="B77" s="120"/>
      <c r="C77" s="120"/>
      <c r="D77" s="120"/>
      <c r="E77" s="123"/>
      <c r="F77" s="94"/>
      <c r="G77" s="94"/>
      <c r="H77" s="94"/>
      <c r="I77" s="94"/>
      <c r="J77" s="94"/>
      <c r="K77" s="94"/>
      <c r="L77" s="126"/>
      <c r="M77" s="126"/>
      <c r="N77" s="127">
        <f>SUM(L78:L80)</f>
        <v>0</v>
      </c>
    </row>
    <row r="78" spans="1:14" ht="15">
      <c r="A78" s="128" t="s">
        <v>78</v>
      </c>
      <c r="B78" s="129"/>
      <c r="C78" s="129"/>
      <c r="D78" s="129"/>
      <c r="E78" s="129"/>
      <c r="F78" s="129"/>
      <c r="G78" s="130"/>
      <c r="H78" s="131"/>
      <c r="I78" s="132">
        <f>$N$25+$N$64-$D$51-$K$73+$N$53</f>
        <v>0</v>
      </c>
      <c r="J78" s="133"/>
      <c r="K78" s="133"/>
      <c r="L78" s="134">
        <f>I78*19.64%</f>
        <v>0</v>
      </c>
      <c r="M78" s="94"/>
      <c r="N78" s="77"/>
    </row>
    <row r="79" spans="1:14" ht="15">
      <c r="A79" s="128" t="s">
        <v>142</v>
      </c>
      <c r="B79" s="129"/>
      <c r="C79" s="129"/>
      <c r="D79" s="129"/>
      <c r="E79" s="129"/>
      <c r="F79" s="129"/>
      <c r="G79" s="130"/>
      <c r="H79" s="131"/>
      <c r="I79" s="132">
        <f>$N$25+$N$64-$D$51-$K$73+$N$53</f>
        <v>0</v>
      </c>
      <c r="J79" s="133"/>
      <c r="K79" s="133"/>
      <c r="L79" s="134">
        <f>I79*1.5%</f>
        <v>0</v>
      </c>
      <c r="M79" s="94"/>
      <c r="N79" s="77"/>
    </row>
    <row r="80" spans="1:14" ht="15">
      <c r="A80" s="128" t="s">
        <v>141</v>
      </c>
      <c r="B80" s="129"/>
      <c r="C80" s="129"/>
      <c r="D80" s="129"/>
      <c r="E80" s="129"/>
      <c r="F80" s="129"/>
      <c r="G80" s="130"/>
      <c r="H80" s="131"/>
      <c r="I80" s="132">
        <f>$N$25+$N$64-$D$51-$K$73+$N$53</f>
        <v>0</v>
      </c>
      <c r="J80" s="133"/>
      <c r="K80" s="133"/>
      <c r="L80" s="134">
        <f>I80*10.17%</f>
        <v>0</v>
      </c>
      <c r="M80" s="269"/>
      <c r="N80" s="77"/>
    </row>
    <row r="81" spans="1:14" ht="16.5" customHeight="1">
      <c r="A81" s="135"/>
      <c r="B81" s="136"/>
      <c r="C81" s="136"/>
      <c r="D81" s="136"/>
      <c r="E81" s="137"/>
      <c r="F81" s="136"/>
      <c r="G81" s="136"/>
      <c r="H81" s="136"/>
      <c r="I81" s="136"/>
      <c r="J81" s="136"/>
      <c r="K81" s="136"/>
      <c r="L81" s="138"/>
      <c r="M81" s="124"/>
      <c r="N81" s="77"/>
    </row>
    <row r="82" spans="1:14" ht="15.75">
      <c r="A82" s="125" t="s">
        <v>80</v>
      </c>
      <c r="B82" s="94"/>
      <c r="C82" s="94"/>
      <c r="D82" s="94"/>
      <c r="E82" s="123"/>
      <c r="F82" s="94"/>
      <c r="G82" s="94"/>
      <c r="H82" s="94"/>
      <c r="I82" s="94"/>
      <c r="J82" s="94"/>
      <c r="K82" s="94"/>
      <c r="L82" s="126"/>
      <c r="M82" s="126"/>
      <c r="N82" s="127">
        <f>SUM(L83:L88)</f>
        <v>0</v>
      </c>
    </row>
    <row r="83" spans="1:15" ht="15">
      <c r="A83" s="139" t="s">
        <v>18</v>
      </c>
      <c r="B83" s="381" t="s">
        <v>117</v>
      </c>
      <c r="C83" s="382"/>
      <c r="D83" s="382"/>
      <c r="E83" s="382"/>
      <c r="F83" s="382"/>
      <c r="G83" s="382"/>
      <c r="H83" s="382"/>
      <c r="I83" s="382"/>
      <c r="J83" s="382"/>
      <c r="K83" s="383"/>
      <c r="L83" s="6"/>
      <c r="M83" s="124"/>
      <c r="N83" s="140"/>
      <c r="O83" s="298"/>
    </row>
    <row r="84" spans="1:14" ht="15">
      <c r="A84" s="139" t="s">
        <v>19</v>
      </c>
      <c r="B84" s="381" t="s">
        <v>42</v>
      </c>
      <c r="C84" s="382"/>
      <c r="D84" s="382"/>
      <c r="E84" s="382"/>
      <c r="F84" s="382"/>
      <c r="G84" s="382"/>
      <c r="H84" s="382"/>
      <c r="I84" s="382"/>
      <c r="J84" s="382"/>
      <c r="K84" s="383"/>
      <c r="L84" s="6"/>
      <c r="M84" s="124"/>
      <c r="N84" s="140"/>
    </row>
    <row r="85" spans="1:14" ht="15">
      <c r="A85" s="139" t="s">
        <v>20</v>
      </c>
      <c r="B85" s="381" t="s">
        <v>87</v>
      </c>
      <c r="C85" s="382"/>
      <c r="D85" s="382"/>
      <c r="E85" s="382"/>
      <c r="F85" s="382"/>
      <c r="G85" s="382"/>
      <c r="H85" s="382"/>
      <c r="I85" s="382"/>
      <c r="J85" s="382"/>
      <c r="K85" s="383"/>
      <c r="L85" s="6"/>
      <c r="M85" s="124"/>
      <c r="N85" s="140"/>
    </row>
    <row r="86" spans="1:14" ht="15">
      <c r="A86" s="141" t="s">
        <v>21</v>
      </c>
      <c r="B86" s="394" t="s">
        <v>82</v>
      </c>
      <c r="C86" s="395"/>
      <c r="D86" s="395"/>
      <c r="E86" s="395"/>
      <c r="F86" s="395"/>
      <c r="G86" s="395"/>
      <c r="H86" s="395"/>
      <c r="I86" s="395"/>
      <c r="J86" s="395"/>
      <c r="K86" s="396"/>
      <c r="L86" s="6"/>
      <c r="M86" s="124"/>
      <c r="N86" s="140"/>
    </row>
    <row r="87" spans="1:14" ht="15">
      <c r="A87" s="529" t="s">
        <v>29</v>
      </c>
      <c r="B87" s="397" t="s">
        <v>17</v>
      </c>
      <c r="C87" s="404"/>
      <c r="D87" s="405"/>
      <c r="E87" s="405"/>
      <c r="F87" s="405"/>
      <c r="G87" s="405"/>
      <c r="H87" s="405"/>
      <c r="I87" s="405"/>
      <c r="J87" s="405"/>
      <c r="K87" s="406"/>
      <c r="L87" s="6"/>
      <c r="M87" s="124"/>
      <c r="N87" s="140"/>
    </row>
    <row r="88" spans="1:14" ht="15">
      <c r="A88" s="530"/>
      <c r="B88" s="398"/>
      <c r="C88" s="404" t="s">
        <v>15</v>
      </c>
      <c r="D88" s="405"/>
      <c r="E88" s="405"/>
      <c r="F88" s="405"/>
      <c r="G88" s="405"/>
      <c r="H88" s="405"/>
      <c r="I88" s="405"/>
      <c r="J88" s="405"/>
      <c r="K88" s="406"/>
      <c r="L88" s="6"/>
      <c r="M88" s="124"/>
      <c r="N88" s="140"/>
    </row>
    <row r="89" spans="1:14" ht="15">
      <c r="A89" s="142"/>
      <c r="B89" s="143"/>
      <c r="C89" s="144"/>
      <c r="D89" s="143"/>
      <c r="E89" s="143"/>
      <c r="F89" s="143"/>
      <c r="G89" s="143"/>
      <c r="H89" s="143"/>
      <c r="I89" s="143"/>
      <c r="J89" s="143"/>
      <c r="K89" s="143"/>
      <c r="L89" s="145"/>
      <c r="M89" s="124"/>
      <c r="N89" s="140"/>
    </row>
    <row r="90" spans="1:14" ht="15.75">
      <c r="A90" s="533" t="s">
        <v>81</v>
      </c>
      <c r="B90" s="534"/>
      <c r="C90" s="534"/>
      <c r="D90" s="146"/>
      <c r="E90" s="146"/>
      <c r="F90" s="146"/>
      <c r="G90" s="146"/>
      <c r="H90" s="146"/>
      <c r="I90" s="146"/>
      <c r="J90" s="94"/>
      <c r="K90" s="94"/>
      <c r="L90" s="94"/>
      <c r="M90" s="126"/>
      <c r="N90" s="127">
        <f>SUM(L91:L94)</f>
        <v>0</v>
      </c>
    </row>
    <row r="91" spans="1:38" ht="15">
      <c r="A91" s="139" t="s">
        <v>18</v>
      </c>
      <c r="B91" s="418" t="s">
        <v>97</v>
      </c>
      <c r="C91" s="419"/>
      <c r="D91" s="419"/>
      <c r="E91" s="419"/>
      <c r="F91" s="419"/>
      <c r="G91" s="419"/>
      <c r="H91" s="419"/>
      <c r="I91" s="419"/>
      <c r="J91" s="419"/>
      <c r="K91" s="420"/>
      <c r="L91" s="6"/>
      <c r="M91" s="126"/>
      <c r="N91" s="147"/>
      <c r="AK91" s="264"/>
      <c r="AL91" s="264"/>
    </row>
    <row r="92" spans="1:38" ht="15">
      <c r="A92" s="139" t="s">
        <v>19</v>
      </c>
      <c r="B92" s="418" t="s">
        <v>98</v>
      </c>
      <c r="C92" s="419"/>
      <c r="D92" s="419"/>
      <c r="E92" s="419"/>
      <c r="F92" s="419"/>
      <c r="G92" s="419"/>
      <c r="H92" s="419"/>
      <c r="I92" s="419"/>
      <c r="J92" s="419"/>
      <c r="K92" s="420"/>
      <c r="L92" s="6"/>
      <c r="M92" s="126"/>
      <c r="N92" s="14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305"/>
      <c r="AK92" s="264"/>
      <c r="AL92" s="264"/>
    </row>
    <row r="93" spans="1:38" ht="15">
      <c r="A93" s="100" t="s">
        <v>20</v>
      </c>
      <c r="B93" s="148" t="s">
        <v>57</v>
      </c>
      <c r="C93" s="149"/>
      <c r="D93" s="149"/>
      <c r="E93" s="149"/>
      <c r="F93" s="149"/>
      <c r="G93" s="149"/>
      <c r="H93" s="121" t="s">
        <v>46</v>
      </c>
      <c r="I93" s="10"/>
      <c r="J93" s="150" t="s">
        <v>0</v>
      </c>
      <c r="K93" s="11"/>
      <c r="L93" s="6"/>
      <c r="M93" s="230"/>
      <c r="N93" s="77"/>
      <c r="U93" s="402"/>
      <c r="V93" s="407"/>
      <c r="W93" s="408"/>
      <c r="X93" s="408"/>
      <c r="Y93" s="408"/>
      <c r="Z93" s="408"/>
      <c r="AA93" s="408"/>
      <c r="AB93" s="408"/>
      <c r="AC93" s="409"/>
      <c r="AD93" s="409"/>
      <c r="AE93" s="305"/>
      <c r="AK93" s="264"/>
      <c r="AL93" s="264"/>
    </row>
    <row r="94" spans="1:38" s="5" customFormat="1" ht="15">
      <c r="A94" s="139" t="s">
        <v>21</v>
      </c>
      <c r="B94" s="418" t="s">
        <v>111</v>
      </c>
      <c r="C94" s="419"/>
      <c r="D94" s="419"/>
      <c r="E94" s="419"/>
      <c r="F94" s="419"/>
      <c r="G94" s="419"/>
      <c r="H94" s="419"/>
      <c r="I94" s="419"/>
      <c r="J94" s="419"/>
      <c r="K94" s="420"/>
      <c r="L94" s="6"/>
      <c r="M94" s="124"/>
      <c r="N94" s="140"/>
      <c r="O94" s="299"/>
      <c r="P94" s="299"/>
      <c r="Q94" s="299"/>
      <c r="R94" s="299"/>
      <c r="S94" s="299"/>
      <c r="T94" s="299"/>
      <c r="U94" s="403"/>
      <c r="V94" s="410"/>
      <c r="W94" s="411"/>
      <c r="X94" s="411"/>
      <c r="Y94" s="411"/>
      <c r="Z94" s="411"/>
      <c r="AA94" s="411"/>
      <c r="AB94" s="411"/>
      <c r="AC94" s="409"/>
      <c r="AD94" s="409"/>
      <c r="AE94" s="305"/>
      <c r="AF94" s="299"/>
      <c r="AG94" s="299"/>
      <c r="AH94" s="299"/>
      <c r="AI94" s="299"/>
      <c r="AJ94" s="299"/>
      <c r="AK94" s="264"/>
      <c r="AL94" s="264"/>
    </row>
    <row r="95" spans="1:14" ht="18">
      <c r="A95" s="156"/>
      <c r="B95" s="157"/>
      <c r="C95" s="157"/>
      <c r="D95" s="157"/>
      <c r="E95" s="158"/>
      <c r="F95" s="159"/>
      <c r="G95" s="160"/>
      <c r="H95" s="160"/>
      <c r="I95" s="160"/>
      <c r="J95" s="160"/>
      <c r="K95" s="160"/>
      <c r="L95" s="161"/>
      <c r="M95" s="162"/>
      <c r="N95" s="127"/>
    </row>
    <row r="96" spans="1:14" ht="20.25">
      <c r="A96" s="163" t="s">
        <v>105</v>
      </c>
      <c r="B96" s="164"/>
      <c r="C96" s="164"/>
      <c r="D96" s="165"/>
      <c r="E96" s="71"/>
      <c r="F96" s="42"/>
      <c r="G96" s="42"/>
      <c r="H96" s="42"/>
      <c r="I96" s="42"/>
      <c r="J96" s="42"/>
      <c r="K96" s="42"/>
      <c r="L96" s="42"/>
      <c r="M96" s="166"/>
      <c r="N96" s="167">
        <f>SUM(M97,M99)</f>
        <v>0</v>
      </c>
    </row>
    <row r="97" spans="1:14" ht="20.25" customHeight="1">
      <c r="A97" s="50" t="s">
        <v>106</v>
      </c>
      <c r="B97" s="292"/>
      <c r="C97" s="292"/>
      <c r="D97" s="292"/>
      <c r="E97" s="292"/>
      <c r="F97" s="251">
        <v>0.09</v>
      </c>
      <c r="G97" s="42" t="s">
        <v>28</v>
      </c>
      <c r="H97" s="42"/>
      <c r="I97" s="42"/>
      <c r="J97" s="168">
        <f>N24</f>
        <v>0</v>
      </c>
      <c r="K97" s="42"/>
      <c r="L97" s="42"/>
      <c r="M97" s="169">
        <f>(J97*F97)</f>
        <v>0</v>
      </c>
      <c r="N97" s="170"/>
    </row>
    <row r="98" spans="1:14" ht="12.75">
      <c r="A98" s="171"/>
      <c r="B98" s="293"/>
      <c r="C98" s="293"/>
      <c r="D98" s="293"/>
      <c r="E98" s="293"/>
      <c r="F98" s="42"/>
      <c r="G98" s="42"/>
      <c r="H98" s="42"/>
      <c r="I98" s="22"/>
      <c r="J98" s="168"/>
      <c r="K98" s="42"/>
      <c r="L98" s="42"/>
      <c r="M98" s="169"/>
      <c r="N98" s="170"/>
    </row>
    <row r="99" spans="1:14" ht="15">
      <c r="A99" s="50" t="s">
        <v>107</v>
      </c>
      <c r="B99" s="292"/>
      <c r="C99" s="292"/>
      <c r="D99" s="292"/>
      <c r="E99" s="292"/>
      <c r="F99" s="251">
        <v>0.06</v>
      </c>
      <c r="G99" s="42" t="s">
        <v>28</v>
      </c>
      <c r="H99" s="42"/>
      <c r="I99" s="22"/>
      <c r="J99" s="174">
        <f>N24</f>
        <v>0</v>
      </c>
      <c r="K99" s="42"/>
      <c r="L99" s="42"/>
      <c r="M99" s="169">
        <f>(J99*F99)</f>
        <v>0</v>
      </c>
      <c r="N99" s="175"/>
    </row>
    <row r="100" spans="1:14" ht="18">
      <c r="A100" s="156"/>
      <c r="B100" s="157"/>
      <c r="C100" s="157"/>
      <c r="D100" s="157"/>
      <c r="E100" s="158"/>
      <c r="F100" s="159"/>
      <c r="G100" s="160"/>
      <c r="H100" s="160"/>
      <c r="I100" s="160"/>
      <c r="J100" s="160"/>
      <c r="K100" s="160"/>
      <c r="L100" s="161"/>
      <c r="M100" s="162"/>
      <c r="N100" s="127"/>
    </row>
    <row r="101" spans="1:14" ht="20.25">
      <c r="A101" s="531" t="s">
        <v>30</v>
      </c>
      <c r="B101" s="532"/>
      <c r="C101" s="532"/>
      <c r="D101" s="532"/>
      <c r="E101" s="532"/>
      <c r="F101" s="532"/>
      <c r="G101" s="532"/>
      <c r="H101" s="176"/>
      <c r="I101" s="176"/>
      <c r="J101" s="176"/>
      <c r="K101" s="176"/>
      <c r="L101" s="176"/>
      <c r="M101" s="177"/>
      <c r="N101" s="178">
        <f>N24+N96</f>
        <v>0</v>
      </c>
    </row>
    <row r="102" spans="1:14" ht="16.5" thickBot="1">
      <c r="A102" s="179"/>
      <c r="B102" s="180"/>
      <c r="C102" s="180"/>
      <c r="D102" s="180"/>
      <c r="E102" s="181"/>
      <c r="F102" s="180"/>
      <c r="G102" s="180"/>
      <c r="H102" s="180"/>
      <c r="I102" s="180"/>
      <c r="J102" s="180"/>
      <c r="K102" s="180"/>
      <c r="L102" s="180"/>
      <c r="M102" s="166"/>
      <c r="N102" s="182"/>
    </row>
    <row r="103" spans="1:14" ht="15" customHeight="1">
      <c r="A103" s="507" t="s">
        <v>118</v>
      </c>
      <c r="B103" s="508"/>
      <c r="C103" s="508"/>
      <c r="D103" s="508"/>
      <c r="E103" s="508"/>
      <c r="F103" s="508"/>
      <c r="G103" s="508"/>
      <c r="H103" s="508"/>
      <c r="I103" s="510" t="e">
        <f>PRODUCT(L103,1/N111)</f>
        <v>#DIV/0!</v>
      </c>
      <c r="J103" s="180"/>
      <c r="K103" s="180"/>
      <c r="L103" s="514">
        <f>SUM(N111,-(N101-D39))</f>
        <v>0</v>
      </c>
      <c r="M103" s="166"/>
      <c r="N103" s="59"/>
    </row>
    <row r="104" spans="1:14" ht="15" customHeight="1">
      <c r="A104" s="509"/>
      <c r="B104" s="508"/>
      <c r="C104" s="508"/>
      <c r="D104" s="508"/>
      <c r="E104" s="508"/>
      <c r="F104" s="508"/>
      <c r="G104" s="508"/>
      <c r="H104" s="508"/>
      <c r="I104" s="511"/>
      <c r="J104" s="180"/>
      <c r="K104" s="180"/>
      <c r="L104" s="514"/>
      <c r="M104" s="166"/>
      <c r="N104" s="59"/>
    </row>
    <row r="105" spans="1:14" ht="16.5" customHeight="1" thickBot="1">
      <c r="A105" s="509"/>
      <c r="B105" s="508"/>
      <c r="C105" s="508"/>
      <c r="D105" s="508"/>
      <c r="E105" s="508"/>
      <c r="F105" s="508"/>
      <c r="G105" s="508"/>
      <c r="H105" s="508"/>
      <c r="I105" s="512"/>
      <c r="J105" s="180"/>
      <c r="K105" s="180"/>
      <c r="L105" s="514"/>
      <c r="M105" s="166"/>
      <c r="N105" s="59"/>
    </row>
    <row r="106" spans="1:14" ht="16.5" thickBot="1">
      <c r="A106" s="179"/>
      <c r="B106" s="180"/>
      <c r="C106" s="180"/>
      <c r="D106" s="180"/>
      <c r="E106" s="181"/>
      <c r="F106" s="180"/>
      <c r="G106" s="180"/>
      <c r="H106" s="180"/>
      <c r="I106" s="180"/>
      <c r="J106" s="180"/>
      <c r="K106" s="180"/>
      <c r="L106" s="180"/>
      <c r="M106" s="166"/>
      <c r="N106" s="182"/>
    </row>
    <row r="107" spans="1:14" ht="21" thickBot="1">
      <c r="A107" s="291" t="s">
        <v>104</v>
      </c>
      <c r="B107" s="183"/>
      <c r="C107" s="183"/>
      <c r="D107" s="183"/>
      <c r="E107" s="184"/>
      <c r="F107" s="185"/>
      <c r="G107" s="186"/>
      <c r="H107" s="187"/>
      <c r="I107" s="188" t="e">
        <f>(N101/E10)</f>
        <v>#DIV/0!</v>
      </c>
      <c r="J107" s="180"/>
      <c r="K107" s="180"/>
      <c r="L107" s="180"/>
      <c r="M107" s="166"/>
      <c r="N107" s="182"/>
    </row>
    <row r="108" spans="1:14" ht="15.75">
      <c r="A108" s="179"/>
      <c r="B108" s="180"/>
      <c r="C108" s="180"/>
      <c r="D108" s="180"/>
      <c r="E108" s="181"/>
      <c r="F108" s="180"/>
      <c r="G108" s="180"/>
      <c r="H108" s="180"/>
      <c r="I108" s="180"/>
      <c r="J108" s="180"/>
      <c r="K108" s="180"/>
      <c r="L108" s="180"/>
      <c r="M108" s="166"/>
      <c r="N108" s="182"/>
    </row>
    <row r="109" spans="1:14" ht="15.75">
      <c r="A109" s="179"/>
      <c r="B109" s="180"/>
      <c r="C109" s="180"/>
      <c r="D109" s="180"/>
      <c r="E109" s="181"/>
      <c r="F109" s="180"/>
      <c r="G109" s="180"/>
      <c r="H109" s="180"/>
      <c r="I109" s="180"/>
      <c r="J109" s="180"/>
      <c r="K109" s="180"/>
      <c r="L109" s="180"/>
      <c r="M109" s="166"/>
      <c r="N109" s="182"/>
    </row>
    <row r="110" spans="1:14" ht="20.25">
      <c r="A110" s="189" t="s">
        <v>73</v>
      </c>
      <c r="B110" s="190"/>
      <c r="C110" s="190"/>
      <c r="D110" s="191"/>
      <c r="E110" s="192"/>
      <c r="F110" s="191"/>
      <c r="G110" s="22"/>
      <c r="H110" s="22"/>
      <c r="I110" s="22"/>
      <c r="J110" s="193"/>
      <c r="K110" s="193"/>
      <c r="L110" s="194"/>
      <c r="M110" s="195"/>
      <c r="N110" s="196"/>
    </row>
    <row r="111" spans="1:14" ht="18">
      <c r="A111" s="197"/>
      <c r="B111" s="198" t="s">
        <v>33</v>
      </c>
      <c r="C111" s="199"/>
      <c r="D111" s="199"/>
      <c r="E111" s="200"/>
      <c r="F111" s="201"/>
      <c r="G111" s="202"/>
      <c r="H111" s="202"/>
      <c r="I111" s="202"/>
      <c r="J111" s="202"/>
      <c r="K111" s="202"/>
      <c r="L111" s="203"/>
      <c r="M111" s="204"/>
      <c r="N111" s="205">
        <f>SUM(B16*B17,D16*D17,F16*F17,H16*H17,J16*J17,B21*B22,D21*D22,F21*F22,H21*H22,J21*J22)</f>
        <v>0</v>
      </c>
    </row>
    <row r="112" spans="1:14" ht="18">
      <c r="A112" s="206"/>
      <c r="B112" s="207" t="s">
        <v>37</v>
      </c>
      <c r="C112" s="208"/>
      <c r="D112" s="208"/>
      <c r="E112" s="209"/>
      <c r="F112" s="210"/>
      <c r="G112" s="211"/>
      <c r="H112" s="211"/>
      <c r="I112" s="211"/>
      <c r="J112" s="211"/>
      <c r="K112" s="211"/>
      <c r="L112" s="212"/>
      <c r="M112" s="213"/>
      <c r="N112" s="167">
        <f>N101</f>
        <v>0</v>
      </c>
    </row>
    <row r="113" spans="1:14" ht="18.75" thickBot="1">
      <c r="A113" s="206"/>
      <c r="B113" s="207" t="s">
        <v>34</v>
      </c>
      <c r="C113" s="208"/>
      <c r="D113" s="208"/>
      <c r="E113" s="209"/>
      <c r="F113" s="191"/>
      <c r="G113" s="193"/>
      <c r="H113" s="193"/>
      <c r="I113" s="193"/>
      <c r="J113" s="193"/>
      <c r="K113" s="193"/>
      <c r="L113" s="194"/>
      <c r="M113" s="195"/>
      <c r="N113" s="167">
        <f>SUM(N111,-N112)</f>
        <v>0</v>
      </c>
    </row>
    <row r="114" spans="1:14" ht="18" customHeight="1" thickBot="1">
      <c r="A114" s="206"/>
      <c r="B114" s="207" t="s">
        <v>137</v>
      </c>
      <c r="C114" s="208"/>
      <c r="D114" s="208"/>
      <c r="E114" s="209"/>
      <c r="F114" s="191"/>
      <c r="G114" s="193"/>
      <c r="H114" s="193"/>
      <c r="I114" s="193"/>
      <c r="J114" s="193"/>
      <c r="K114" s="193"/>
      <c r="L114" s="4"/>
      <c r="M114" s="195"/>
      <c r="N114" s="167"/>
    </row>
    <row r="115" spans="1:14" ht="18" customHeight="1">
      <c r="A115" s="206"/>
      <c r="B115" s="513" t="s">
        <v>72</v>
      </c>
      <c r="C115" s="513"/>
      <c r="D115" s="513"/>
      <c r="E115" s="513"/>
      <c r="F115" s="513"/>
      <c r="G115" s="214"/>
      <c r="H115" s="215"/>
      <c r="I115" s="42"/>
      <c r="J115" s="42"/>
      <c r="K115" s="42"/>
      <c r="L115" s="505">
        <f>($N$113-$L$114)/2</f>
        <v>0</v>
      </c>
      <c r="M115" s="195"/>
      <c r="N115" s="167"/>
    </row>
    <row r="116" spans="1:14" ht="18.75" thickBot="1">
      <c r="A116" s="206"/>
      <c r="B116" s="513"/>
      <c r="C116" s="513"/>
      <c r="D116" s="513"/>
      <c r="E116" s="513"/>
      <c r="F116" s="513"/>
      <c r="G116" s="42"/>
      <c r="H116" s="42"/>
      <c r="I116" s="42"/>
      <c r="J116" s="42"/>
      <c r="K116" s="42"/>
      <c r="L116" s="506"/>
      <c r="M116" s="195"/>
      <c r="N116" s="196"/>
    </row>
    <row r="117" spans="1:14" ht="18.75" thickBot="1">
      <c r="A117" s="206"/>
      <c r="B117" s="527" t="s">
        <v>36</v>
      </c>
      <c r="C117" s="527"/>
      <c r="D117" s="527"/>
      <c r="E117" s="527"/>
      <c r="F117" s="527"/>
      <c r="G117" s="214"/>
      <c r="H117" s="42"/>
      <c r="I117" s="42"/>
      <c r="J117" s="193"/>
      <c r="K117" s="193"/>
      <c r="L117" s="216">
        <f>($N$113-$L$114)/2</f>
        <v>0</v>
      </c>
      <c r="M117" s="195"/>
      <c r="N117" s="196"/>
    </row>
    <row r="118" spans="1:14" ht="15.75">
      <c r="A118" s="217"/>
      <c r="B118" s="218"/>
      <c r="C118" s="218"/>
      <c r="D118" s="218"/>
      <c r="E118" s="218"/>
      <c r="F118" s="218"/>
      <c r="G118" s="219"/>
      <c r="H118" s="219"/>
      <c r="I118" s="219"/>
      <c r="J118" s="219"/>
      <c r="K118" s="219"/>
      <c r="L118" s="219"/>
      <c r="M118" s="220"/>
      <c r="N118" s="221"/>
    </row>
    <row r="119" spans="1:14" ht="15.75">
      <c r="A119" s="222"/>
      <c r="B119" s="223"/>
      <c r="C119" s="223"/>
      <c r="D119" s="224"/>
      <c r="E119" s="225"/>
      <c r="F119" s="226"/>
      <c r="G119" s="227"/>
      <c r="H119" s="226"/>
      <c r="I119" s="226"/>
      <c r="J119" s="42"/>
      <c r="K119" s="42"/>
      <c r="L119" s="42"/>
      <c r="M119" s="227"/>
      <c r="N119" s="175"/>
    </row>
    <row r="120" spans="1:14" ht="20.25">
      <c r="A120" s="228"/>
      <c r="B120" s="42"/>
      <c r="C120" s="42"/>
      <c r="D120" s="42"/>
      <c r="E120" s="71"/>
      <c r="F120" s="42"/>
      <c r="G120" s="42"/>
      <c r="H120" s="42"/>
      <c r="I120" s="42"/>
      <c r="J120" s="42"/>
      <c r="K120" s="42"/>
      <c r="L120" s="42"/>
      <c r="M120" s="45"/>
      <c r="N120" s="229"/>
    </row>
    <row r="121" spans="1:14" ht="15.75">
      <c r="A121" s="519" t="s">
        <v>14</v>
      </c>
      <c r="B121" s="520"/>
      <c r="C121" s="528"/>
      <c r="D121" s="528"/>
      <c r="E121" s="42"/>
      <c r="F121" s="42"/>
      <c r="G121" s="42"/>
      <c r="H121" s="42"/>
      <c r="I121" s="42"/>
      <c r="J121" s="42"/>
      <c r="K121" s="42"/>
      <c r="L121" s="45"/>
      <c r="M121" s="230"/>
      <c r="N121" s="229"/>
    </row>
    <row r="122" spans="1:14" ht="12.75">
      <c r="A122" s="515"/>
      <c r="B122" s="516"/>
      <c r="C122" s="516"/>
      <c r="D122" s="226"/>
      <c r="E122" s="71"/>
      <c r="F122" s="42"/>
      <c r="G122" s="42"/>
      <c r="H122" s="42"/>
      <c r="I122" s="42"/>
      <c r="J122" s="42"/>
      <c r="K122" s="42"/>
      <c r="L122" s="42"/>
      <c r="M122" s="45"/>
      <c r="N122" s="175"/>
    </row>
    <row r="123" spans="1:14" ht="12.75">
      <c r="A123" s="41"/>
      <c r="B123" s="42"/>
      <c r="C123" s="42"/>
      <c r="D123" s="42"/>
      <c r="E123" s="71"/>
      <c r="F123" s="42"/>
      <c r="G123" s="42"/>
      <c r="H123" s="42"/>
      <c r="I123" s="42"/>
      <c r="J123" s="42"/>
      <c r="K123" s="42"/>
      <c r="L123" s="42"/>
      <c r="M123" s="45"/>
      <c r="N123" s="175"/>
    </row>
    <row r="124" spans="1:14" ht="12.75">
      <c r="A124" s="41"/>
      <c r="B124" s="42"/>
      <c r="C124" s="517" t="s">
        <v>59</v>
      </c>
      <c r="D124" s="517"/>
      <c r="E124" s="518"/>
      <c r="F124" s="518"/>
      <c r="G124" s="518"/>
      <c r="H124" s="42"/>
      <c r="I124" s="517" t="s">
        <v>60</v>
      </c>
      <c r="J124" s="517"/>
      <c r="K124" s="517"/>
      <c r="L124" s="517"/>
      <c r="M124" s="517"/>
      <c r="N124" s="175"/>
    </row>
    <row r="125" spans="1:14" ht="12.75">
      <c r="A125" s="41"/>
      <c r="B125" s="42"/>
      <c r="C125" s="71"/>
      <c r="D125" s="71"/>
      <c r="E125" s="225"/>
      <c r="F125" s="225"/>
      <c r="G125" s="225"/>
      <c r="H125" s="42"/>
      <c r="I125" s="71"/>
      <c r="J125" s="71"/>
      <c r="K125" s="71"/>
      <c r="L125" s="71"/>
      <c r="M125" s="71"/>
      <c r="N125" s="175"/>
    </row>
    <row r="126" spans="1:14" ht="12.75">
      <c r="A126" s="41"/>
      <c r="B126" s="42"/>
      <c r="C126" s="71"/>
      <c r="D126" s="71"/>
      <c r="E126" s="225"/>
      <c r="F126" s="225"/>
      <c r="G126" s="225"/>
      <c r="H126" s="42"/>
      <c r="I126" s="71"/>
      <c r="J126" s="71"/>
      <c r="K126" s="71"/>
      <c r="L126" s="71"/>
      <c r="M126" s="71"/>
      <c r="N126" s="175"/>
    </row>
    <row r="127" spans="1:14" ht="12.75">
      <c r="A127" s="41"/>
      <c r="B127" s="42"/>
      <c r="C127" s="71"/>
      <c r="D127" s="71"/>
      <c r="E127" s="225"/>
      <c r="F127" s="225"/>
      <c r="G127" s="225"/>
      <c r="H127" s="42"/>
      <c r="I127" s="71"/>
      <c r="J127" s="71"/>
      <c r="K127" s="71"/>
      <c r="L127" s="71"/>
      <c r="M127" s="71"/>
      <c r="N127" s="175"/>
    </row>
    <row r="128" spans="1:14" ht="12.75">
      <c r="A128" s="41"/>
      <c r="B128" s="42"/>
      <c r="C128" s="42"/>
      <c r="D128" s="42"/>
      <c r="E128" s="71"/>
      <c r="F128" s="42"/>
      <c r="G128" s="42"/>
      <c r="H128" s="42"/>
      <c r="I128" s="42"/>
      <c r="J128" s="42"/>
      <c r="K128" s="42"/>
      <c r="L128" s="42"/>
      <c r="M128" s="45"/>
      <c r="N128" s="175"/>
    </row>
    <row r="129" spans="1:14" ht="12.75">
      <c r="A129" s="41"/>
      <c r="B129" s="42"/>
      <c r="C129" s="42"/>
      <c r="D129" s="42"/>
      <c r="E129" s="71"/>
      <c r="F129" s="42"/>
      <c r="G129" s="42"/>
      <c r="H129" s="42"/>
      <c r="I129" s="42"/>
      <c r="J129" s="42"/>
      <c r="K129" s="42"/>
      <c r="L129" s="42"/>
      <c r="M129" s="45"/>
      <c r="N129" s="175"/>
    </row>
    <row r="130" spans="1:14" ht="12.75">
      <c r="A130" s="41"/>
      <c r="B130" s="42"/>
      <c r="C130" s="42"/>
      <c r="D130" s="42"/>
      <c r="E130" s="71"/>
      <c r="F130" s="42"/>
      <c r="G130" s="42"/>
      <c r="H130" s="42"/>
      <c r="I130" s="42"/>
      <c r="J130" s="42"/>
      <c r="K130" s="42"/>
      <c r="L130" s="42"/>
      <c r="M130" s="45"/>
      <c r="N130" s="175"/>
    </row>
    <row r="131" spans="1:14" ht="12.75">
      <c r="A131" s="41"/>
      <c r="B131" s="42"/>
      <c r="C131" s="42"/>
      <c r="D131" s="42"/>
      <c r="E131" s="71"/>
      <c r="F131" s="42"/>
      <c r="G131" s="42"/>
      <c r="H131" s="42"/>
      <c r="I131" s="42"/>
      <c r="J131" s="42"/>
      <c r="K131" s="42"/>
      <c r="L131" s="42"/>
      <c r="M131" s="45"/>
      <c r="N131" s="175"/>
    </row>
    <row r="132" spans="1:14" ht="12.75">
      <c r="A132" s="41"/>
      <c r="B132" s="42"/>
      <c r="C132" s="47"/>
      <c r="D132" s="47"/>
      <c r="E132" s="47"/>
      <c r="F132" s="47"/>
      <c r="G132" s="47"/>
      <c r="H132" s="42"/>
      <c r="I132" s="42"/>
      <c r="J132" s="42"/>
      <c r="K132" s="42"/>
      <c r="L132" s="42"/>
      <c r="M132" s="45"/>
      <c r="N132" s="175"/>
    </row>
    <row r="133" spans="1:14" ht="12.75">
      <c r="A133" s="41"/>
      <c r="B133" s="42"/>
      <c r="C133" s="47"/>
      <c r="D133" s="47"/>
      <c r="E133" s="47"/>
      <c r="F133" s="47"/>
      <c r="G133" s="47"/>
      <c r="H133" s="42"/>
      <c r="I133" s="42"/>
      <c r="J133" s="42"/>
      <c r="K133" s="42"/>
      <c r="L133" s="42"/>
      <c r="M133" s="45"/>
      <c r="N133" s="175"/>
    </row>
    <row r="134" spans="1:14" ht="12.75">
      <c r="A134" s="41"/>
      <c r="B134" s="42"/>
      <c r="C134" s="523" t="s">
        <v>22</v>
      </c>
      <c r="D134" s="523"/>
      <c r="E134" s="524"/>
      <c r="F134" s="524"/>
      <c r="G134" s="524"/>
      <c r="H134" s="42"/>
      <c r="I134" s="523" t="s">
        <v>23</v>
      </c>
      <c r="J134" s="523"/>
      <c r="K134" s="523"/>
      <c r="L134" s="523"/>
      <c r="M134" s="523"/>
      <c r="N134" s="175"/>
    </row>
    <row r="135" spans="1:14" ht="12.75">
      <c r="A135" s="41"/>
      <c r="B135" s="42"/>
      <c r="C135" s="42"/>
      <c r="D135" s="42"/>
      <c r="E135" s="71"/>
      <c r="F135" s="42"/>
      <c r="G135" s="42"/>
      <c r="H135" s="42"/>
      <c r="I135" s="42"/>
      <c r="J135" s="42"/>
      <c r="K135" s="42"/>
      <c r="L135" s="42"/>
      <c r="M135" s="45"/>
      <c r="N135" s="175"/>
    </row>
    <row r="136" spans="1:14" ht="12.75">
      <c r="A136" s="41"/>
      <c r="B136" s="42"/>
      <c r="C136" s="42"/>
      <c r="D136" s="42"/>
      <c r="E136" s="71"/>
      <c r="F136" s="42"/>
      <c r="G136" s="42"/>
      <c r="H136" s="42"/>
      <c r="I136" s="42"/>
      <c r="J136" s="42"/>
      <c r="K136" s="42"/>
      <c r="L136" s="42"/>
      <c r="M136" s="45"/>
      <c r="N136" s="175"/>
    </row>
    <row r="137" spans="1:14" ht="15.75">
      <c r="A137" s="41"/>
      <c r="B137" s="42"/>
      <c r="C137" s="517" t="s">
        <v>1</v>
      </c>
      <c r="D137" s="517"/>
      <c r="E137" s="518"/>
      <c r="F137" s="518"/>
      <c r="G137" s="518"/>
      <c r="H137" s="42"/>
      <c r="I137" s="42"/>
      <c r="J137" s="517" t="s">
        <v>2</v>
      </c>
      <c r="K137" s="517"/>
      <c r="L137" s="517"/>
      <c r="M137" s="45"/>
      <c r="N137" s="231"/>
    </row>
    <row r="138" spans="1:14" ht="15.75">
      <c r="A138" s="41"/>
      <c r="B138" s="42"/>
      <c r="C138" s="71"/>
      <c r="D138" s="71"/>
      <c r="E138" s="225"/>
      <c r="F138" s="225"/>
      <c r="G138" s="225"/>
      <c r="H138" s="42"/>
      <c r="I138" s="42"/>
      <c r="J138" s="71"/>
      <c r="K138" s="225"/>
      <c r="L138" s="225"/>
      <c r="M138" s="45"/>
      <c r="N138" s="231"/>
    </row>
    <row r="139" spans="1:14" ht="15.75">
      <c r="A139" s="41"/>
      <c r="B139" s="42"/>
      <c r="C139" s="71"/>
      <c r="D139" s="71"/>
      <c r="E139" s="225"/>
      <c r="F139" s="225"/>
      <c r="G139" s="225"/>
      <c r="H139" s="42"/>
      <c r="I139" s="42"/>
      <c r="J139" s="71"/>
      <c r="K139" s="225"/>
      <c r="L139" s="225"/>
      <c r="M139" s="45"/>
      <c r="N139" s="231"/>
    </row>
    <row r="140" spans="1:14" ht="15.75">
      <c r="A140" s="41"/>
      <c r="B140" s="42"/>
      <c r="C140" s="71"/>
      <c r="D140" s="71"/>
      <c r="E140" s="225"/>
      <c r="F140" s="225"/>
      <c r="G140" s="225"/>
      <c r="H140" s="42"/>
      <c r="I140" s="42"/>
      <c r="J140" s="71"/>
      <c r="K140" s="225"/>
      <c r="L140" s="225"/>
      <c r="M140" s="45"/>
      <c r="N140" s="231"/>
    </row>
    <row r="141" spans="1:14" ht="12.75">
      <c r="A141" s="41"/>
      <c r="B141" s="42"/>
      <c r="C141" s="42"/>
      <c r="D141" s="42"/>
      <c r="E141" s="71"/>
      <c r="F141" s="42"/>
      <c r="G141" s="42"/>
      <c r="H141" s="42"/>
      <c r="I141" s="42"/>
      <c r="J141" s="42"/>
      <c r="K141" s="42"/>
      <c r="L141" s="42"/>
      <c r="M141" s="45"/>
      <c r="N141" s="175"/>
    </row>
    <row r="142" spans="1:14" ht="12.75">
      <c r="A142" s="41"/>
      <c r="B142" s="42"/>
      <c r="C142" s="42"/>
      <c r="D142" s="42"/>
      <c r="E142" s="71"/>
      <c r="F142" s="42"/>
      <c r="G142" s="42"/>
      <c r="H142" s="42"/>
      <c r="I142" s="42"/>
      <c r="J142" s="42"/>
      <c r="K142" s="42"/>
      <c r="L142" s="42"/>
      <c r="M142" s="45"/>
      <c r="N142" s="175"/>
    </row>
    <row r="143" spans="1:14" ht="12.75">
      <c r="A143" s="41"/>
      <c r="B143" s="42"/>
      <c r="C143" s="42"/>
      <c r="D143" s="42"/>
      <c r="E143" s="71"/>
      <c r="F143" s="42"/>
      <c r="G143" s="42"/>
      <c r="H143" s="42"/>
      <c r="I143" s="42"/>
      <c r="J143" s="42"/>
      <c r="K143" s="42"/>
      <c r="L143" s="42"/>
      <c r="M143" s="45"/>
      <c r="N143" s="175"/>
    </row>
    <row r="144" spans="1:14" ht="12.75">
      <c r="A144" s="41"/>
      <c r="B144" s="42"/>
      <c r="C144" s="42"/>
      <c r="D144" s="42"/>
      <c r="E144" s="71"/>
      <c r="F144" s="42"/>
      <c r="G144" s="42"/>
      <c r="H144" s="42"/>
      <c r="I144" s="42"/>
      <c r="J144" s="42"/>
      <c r="K144" s="42"/>
      <c r="L144" s="42"/>
      <c r="M144" s="45"/>
      <c r="N144" s="175"/>
    </row>
    <row r="145" spans="1:14" ht="12.75">
      <c r="A145" s="41"/>
      <c r="B145" s="42"/>
      <c r="C145" s="42"/>
      <c r="D145" s="42"/>
      <c r="E145" s="71"/>
      <c r="F145" s="42"/>
      <c r="G145" s="42"/>
      <c r="H145" s="42"/>
      <c r="I145" s="42"/>
      <c r="J145" s="42"/>
      <c r="K145" s="42"/>
      <c r="L145" s="42"/>
      <c r="M145" s="45"/>
      <c r="N145" s="175"/>
    </row>
    <row r="146" spans="1:14" ht="12.75">
      <c r="A146" s="41"/>
      <c r="B146" s="42"/>
      <c r="C146" s="42"/>
      <c r="D146" s="42"/>
      <c r="E146" s="71"/>
      <c r="F146" s="42"/>
      <c r="G146" s="42"/>
      <c r="H146" s="42"/>
      <c r="I146" s="42"/>
      <c r="J146" s="42"/>
      <c r="K146" s="42"/>
      <c r="L146" s="42"/>
      <c r="M146" s="45"/>
      <c r="N146" s="175"/>
    </row>
    <row r="147" spans="1:14" ht="12.75">
      <c r="A147" s="41"/>
      <c r="B147" s="42"/>
      <c r="C147" s="523" t="s">
        <v>16</v>
      </c>
      <c r="D147" s="523"/>
      <c r="E147" s="524"/>
      <c r="F147" s="524"/>
      <c r="G147" s="524"/>
      <c r="H147" s="71"/>
      <c r="I147" s="252" t="s">
        <v>23</v>
      </c>
      <c r="J147" s="253"/>
      <c r="K147" s="253"/>
      <c r="L147" s="253"/>
      <c r="M147" s="253"/>
      <c r="N147" s="175"/>
    </row>
    <row r="148" spans="1:14" ht="12.75">
      <c r="A148" s="41"/>
      <c r="B148" s="42"/>
      <c r="C148" s="47"/>
      <c r="D148" s="47"/>
      <c r="E148" s="226"/>
      <c r="F148" s="226"/>
      <c r="G148" s="226"/>
      <c r="H148" s="42"/>
      <c r="I148" s="42"/>
      <c r="J148" s="42"/>
      <c r="K148" s="47"/>
      <c r="L148" s="226"/>
      <c r="M148" s="226"/>
      <c r="N148" s="175"/>
    </row>
    <row r="149" spans="1:14" ht="12.75">
      <c r="A149" s="41"/>
      <c r="B149" s="42"/>
      <c r="C149" s="47"/>
      <c r="D149" s="47"/>
      <c r="E149" s="226"/>
      <c r="F149" s="226"/>
      <c r="G149" s="226"/>
      <c r="H149" s="42"/>
      <c r="I149" s="42"/>
      <c r="J149" s="42"/>
      <c r="K149" s="47"/>
      <c r="L149" s="226"/>
      <c r="M149" s="226"/>
      <c r="N149" s="175"/>
    </row>
    <row r="150" spans="1:14" ht="24.75" customHeight="1">
      <c r="A150" s="525" t="s">
        <v>96</v>
      </c>
      <c r="B150" s="526"/>
      <c r="C150" s="526"/>
      <c r="D150" s="526"/>
      <c r="E150" s="526"/>
      <c r="F150" s="526"/>
      <c r="G150" s="526"/>
      <c r="H150" s="526"/>
      <c r="I150" s="526"/>
      <c r="J150" s="526"/>
      <c r="K150" s="526"/>
      <c r="L150" s="526"/>
      <c r="M150" s="226"/>
      <c r="N150" s="175"/>
    </row>
    <row r="151" spans="1:14" ht="24.75" customHeight="1">
      <c r="A151" s="501" t="s">
        <v>128</v>
      </c>
      <c r="B151" s="502"/>
      <c r="C151" s="502"/>
      <c r="D151" s="502"/>
      <c r="E151" s="502"/>
      <c r="F151" s="502"/>
      <c r="G151" s="502"/>
      <c r="H151" s="502"/>
      <c r="I151" s="502"/>
      <c r="J151" s="502"/>
      <c r="K151" s="502"/>
      <c r="L151" s="502"/>
      <c r="M151" s="502"/>
      <c r="N151" s="254"/>
    </row>
    <row r="152" spans="1:14" ht="37.5" customHeight="1">
      <c r="A152" s="501" t="s">
        <v>119</v>
      </c>
      <c r="B152" s="502"/>
      <c r="C152" s="502"/>
      <c r="D152" s="502"/>
      <c r="E152" s="502"/>
      <c r="F152" s="502"/>
      <c r="G152" s="502"/>
      <c r="H152" s="502"/>
      <c r="I152" s="502"/>
      <c r="J152" s="502"/>
      <c r="K152" s="502"/>
      <c r="L152" s="502"/>
      <c r="M152" s="502"/>
      <c r="N152" s="254"/>
    </row>
    <row r="153" spans="1:14" ht="15.75" customHeight="1">
      <c r="A153" s="503"/>
      <c r="B153" s="504"/>
      <c r="C153" s="504"/>
      <c r="D153" s="504"/>
      <c r="E153" s="504"/>
      <c r="F153" s="504"/>
      <c r="G153" s="504"/>
      <c r="H153" s="504"/>
      <c r="I153" s="504"/>
      <c r="J153" s="504"/>
      <c r="K153" s="504"/>
      <c r="L153" s="504"/>
      <c r="M153" s="504"/>
      <c r="N153" s="304"/>
    </row>
    <row r="154" spans="1:14" ht="15.75">
      <c r="A154" s="232"/>
      <c r="B154" s="233"/>
      <c r="C154" s="233"/>
      <c r="D154" s="233"/>
      <c r="E154" s="234"/>
      <c r="F154" s="235"/>
      <c r="G154" s="235"/>
      <c r="H154" s="235"/>
      <c r="I154" s="235"/>
      <c r="J154" s="235"/>
      <c r="K154" s="235"/>
      <c r="L154" s="235"/>
      <c r="M154" s="236"/>
      <c r="N154" s="237"/>
    </row>
    <row r="155" spans="1:14" ht="35.25" customHeight="1">
      <c r="A155" s="238"/>
      <c r="B155" s="521" t="s">
        <v>44</v>
      </c>
      <c r="C155" s="522"/>
      <c r="D155" s="522"/>
      <c r="E155" s="522"/>
      <c r="F155" s="522"/>
      <c r="G155" s="522"/>
      <c r="H155" s="42"/>
      <c r="I155" s="42"/>
      <c r="J155" s="42"/>
      <c r="K155" s="42"/>
      <c r="L155" s="42"/>
      <c r="M155" s="45"/>
      <c r="N155" s="46"/>
    </row>
    <row r="156" spans="1:14" ht="35.25" customHeight="1">
      <c r="A156" s="238"/>
      <c r="B156" s="239"/>
      <c r="C156" s="240"/>
      <c r="D156" s="240"/>
      <c r="E156" s="240"/>
      <c r="F156" s="240"/>
      <c r="G156" s="240"/>
      <c r="H156" s="42"/>
      <c r="I156" s="42"/>
      <c r="J156" s="42"/>
      <c r="K156" s="42"/>
      <c r="L156" s="42"/>
      <c r="M156" s="45"/>
      <c r="N156" s="46"/>
    </row>
    <row r="157" spans="1:14" ht="15.75">
      <c r="A157" s="241"/>
      <c r="B157" s="42"/>
      <c r="C157" s="242"/>
      <c r="D157" s="42"/>
      <c r="E157" s="71"/>
      <c r="F157" s="42"/>
      <c r="G157" s="42"/>
      <c r="H157" s="42"/>
      <c r="I157" s="42"/>
      <c r="J157" s="42"/>
      <c r="K157" s="42"/>
      <c r="L157" s="42"/>
      <c r="M157" s="48"/>
      <c r="N157" s="243"/>
    </row>
    <row r="158" spans="1:14" ht="15.75">
      <c r="A158" s="241"/>
      <c r="B158" s="42"/>
      <c r="C158" s="242"/>
      <c r="D158" s="42"/>
      <c r="E158" s="71"/>
      <c r="F158" s="42"/>
      <c r="G158" s="42"/>
      <c r="H158" s="42"/>
      <c r="I158" s="42"/>
      <c r="J158" s="42"/>
      <c r="K158" s="42"/>
      <c r="L158" s="42"/>
      <c r="M158" s="48"/>
      <c r="N158" s="243"/>
    </row>
    <row r="159" spans="1:14" ht="15.75">
      <c r="A159" s="241"/>
      <c r="B159" s="42"/>
      <c r="C159" s="242"/>
      <c r="D159" s="42"/>
      <c r="E159" s="71"/>
      <c r="F159" s="42"/>
      <c r="G159" s="42"/>
      <c r="H159" s="42"/>
      <c r="I159" s="42"/>
      <c r="J159" s="42"/>
      <c r="K159" s="42"/>
      <c r="L159" s="42"/>
      <c r="M159" s="48"/>
      <c r="N159" s="243"/>
    </row>
    <row r="160" spans="1:14" ht="12.75">
      <c r="A160" s="46"/>
      <c r="B160" s="42"/>
      <c r="C160" s="42"/>
      <c r="D160" s="42"/>
      <c r="E160" s="71"/>
      <c r="F160" s="42"/>
      <c r="G160" s="42"/>
      <c r="H160" s="42"/>
      <c r="I160" s="42"/>
      <c r="J160" s="42"/>
      <c r="K160" s="42"/>
      <c r="L160" s="42"/>
      <c r="M160" s="45"/>
      <c r="N160" s="46"/>
    </row>
    <row r="161" spans="1:14" ht="12.75">
      <c r="A161" s="46"/>
      <c r="B161" s="42"/>
      <c r="C161" s="42"/>
      <c r="D161" s="42"/>
      <c r="E161" s="71"/>
      <c r="F161" s="42"/>
      <c r="G161" s="42"/>
      <c r="H161" s="42"/>
      <c r="I161" s="42"/>
      <c r="J161" s="42"/>
      <c r="K161" s="42"/>
      <c r="L161" s="42"/>
      <c r="M161" s="45"/>
      <c r="N161" s="46"/>
    </row>
    <row r="162" spans="1:14" ht="12.75">
      <c r="A162" s="46"/>
      <c r="B162" s="244" t="s">
        <v>43</v>
      </c>
      <c r="C162" s="42"/>
      <c r="D162" s="42"/>
      <c r="E162" s="71"/>
      <c r="F162" s="42"/>
      <c r="G162" s="42"/>
      <c r="H162" s="42"/>
      <c r="I162" s="42"/>
      <c r="J162" s="42"/>
      <c r="K162" s="42"/>
      <c r="L162" s="42"/>
      <c r="M162" s="45"/>
      <c r="N162" s="46"/>
    </row>
    <row r="163" spans="1:14" ht="12.75">
      <c r="A163" s="245"/>
      <c r="B163" s="246"/>
      <c r="C163" s="246"/>
      <c r="D163" s="246"/>
      <c r="E163" s="247"/>
      <c r="F163" s="246"/>
      <c r="G163" s="246"/>
      <c r="H163" s="246"/>
      <c r="I163" s="246"/>
      <c r="J163" s="246"/>
      <c r="K163" s="246"/>
      <c r="L163" s="246"/>
      <c r="M163" s="248"/>
      <c r="N163" s="245"/>
    </row>
    <row r="164" spans="1:14" ht="12.75">
      <c r="A164" s="245"/>
      <c r="B164" s="246"/>
      <c r="C164" s="246"/>
      <c r="D164" s="246"/>
      <c r="E164" s="247"/>
      <c r="F164" s="246"/>
      <c r="G164" s="246"/>
      <c r="H164" s="246"/>
      <c r="I164" s="246"/>
      <c r="J164" s="246"/>
      <c r="K164" s="246"/>
      <c r="L164" s="246"/>
      <c r="M164" s="248"/>
      <c r="N164" s="245"/>
    </row>
    <row r="165" spans="1:14" ht="12.75">
      <c r="A165" s="245"/>
      <c r="B165" s="246"/>
      <c r="C165" s="246"/>
      <c r="D165" s="246"/>
      <c r="E165" s="247"/>
      <c r="F165" s="246"/>
      <c r="G165" s="246"/>
      <c r="H165" s="246"/>
      <c r="I165" s="246"/>
      <c r="J165" s="246"/>
      <c r="K165" s="246"/>
      <c r="L165" s="246"/>
      <c r="M165" s="248"/>
      <c r="N165" s="245"/>
    </row>
    <row r="166" spans="1:14" ht="12.75">
      <c r="A166" s="245"/>
      <c r="B166" s="246"/>
      <c r="C166" s="246"/>
      <c r="D166" s="246"/>
      <c r="E166" s="247"/>
      <c r="F166" s="246"/>
      <c r="G166" s="246"/>
      <c r="H166" s="246"/>
      <c r="I166" s="246"/>
      <c r="J166" s="246"/>
      <c r="K166" s="246"/>
      <c r="L166" s="246"/>
      <c r="M166" s="248"/>
      <c r="N166" s="245"/>
    </row>
    <row r="167" spans="1:14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</sheetData>
  <sheetProtection/>
  <mergeCells count="123">
    <mergeCell ref="A27:A28"/>
    <mergeCell ref="E27:G27"/>
    <mergeCell ref="A40:J40"/>
    <mergeCell ref="A41:J41"/>
    <mergeCell ref="J75:L75"/>
    <mergeCell ref="A57:E57"/>
    <mergeCell ref="A58:E58"/>
    <mergeCell ref="A59:E59"/>
    <mergeCell ref="F57:G58"/>
    <mergeCell ref="A54:E54"/>
    <mergeCell ref="G19:H19"/>
    <mergeCell ref="I59:J61"/>
    <mergeCell ref="B66:I66"/>
    <mergeCell ref="B73:F73"/>
    <mergeCell ref="B83:K83"/>
    <mergeCell ref="H73:J73"/>
    <mergeCell ref="I71:J71"/>
    <mergeCell ref="B27:D27"/>
    <mergeCell ref="I19:J19"/>
    <mergeCell ref="A24:D24"/>
    <mergeCell ref="E14:F14"/>
    <mergeCell ref="C14:D14"/>
    <mergeCell ref="A14:B14"/>
    <mergeCell ref="A19:B19"/>
    <mergeCell ref="C19:D19"/>
    <mergeCell ref="E19:F19"/>
    <mergeCell ref="C121:D121"/>
    <mergeCell ref="B92:K92"/>
    <mergeCell ref="B94:K94"/>
    <mergeCell ref="A87:A88"/>
    <mergeCell ref="A101:G101"/>
    <mergeCell ref="A90:C90"/>
    <mergeCell ref="B155:G155"/>
    <mergeCell ref="C137:G137"/>
    <mergeCell ref="J137:L137"/>
    <mergeCell ref="C147:G147"/>
    <mergeCell ref="A150:L150"/>
    <mergeCell ref="B117:F117"/>
    <mergeCell ref="I134:M134"/>
    <mergeCell ref="I124:M124"/>
    <mergeCell ref="C134:G134"/>
    <mergeCell ref="A151:M151"/>
    <mergeCell ref="A152:M152"/>
    <mergeCell ref="A153:M153"/>
    <mergeCell ref="L115:L116"/>
    <mergeCell ref="A103:H105"/>
    <mergeCell ref="I103:I105"/>
    <mergeCell ref="B115:F116"/>
    <mergeCell ref="L103:L105"/>
    <mergeCell ref="A122:C122"/>
    <mergeCell ref="C124:G124"/>
    <mergeCell ref="A121:B121"/>
    <mergeCell ref="F9:I9"/>
    <mergeCell ref="K9:L9"/>
    <mergeCell ref="G6:J6"/>
    <mergeCell ref="D6:F6"/>
    <mergeCell ref="H68:K68"/>
    <mergeCell ref="I69:J69"/>
    <mergeCell ref="E69:F69"/>
    <mergeCell ref="A56:E56"/>
    <mergeCell ref="A8:E9"/>
    <mergeCell ref="A10:D12"/>
    <mergeCell ref="E10:E12"/>
    <mergeCell ref="A13:D13"/>
    <mergeCell ref="I14:J14"/>
    <mergeCell ref="J8:J9"/>
    <mergeCell ref="J10:K12"/>
    <mergeCell ref="K8:L8"/>
    <mergeCell ref="L12:M12"/>
    <mergeCell ref="F10:H12"/>
    <mergeCell ref="L10:M10"/>
    <mergeCell ref="G14:H14"/>
    <mergeCell ref="M1:N1"/>
    <mergeCell ref="A2:L2"/>
    <mergeCell ref="M2:N9"/>
    <mergeCell ref="B3:F3"/>
    <mergeCell ref="G3:L3"/>
    <mergeCell ref="F8:I8"/>
    <mergeCell ref="D4:F4"/>
    <mergeCell ref="G4:H4"/>
    <mergeCell ref="J5:K5"/>
    <mergeCell ref="G5:H5"/>
    <mergeCell ref="L11:M11"/>
    <mergeCell ref="I10:I12"/>
    <mergeCell ref="K14:L14"/>
    <mergeCell ref="K19:L19"/>
    <mergeCell ref="M14:N15"/>
    <mergeCell ref="M19:N20"/>
    <mergeCell ref="V93:AD93"/>
    <mergeCell ref="V94:AD94"/>
    <mergeCell ref="B72:C72"/>
    <mergeCell ref="J64:L64"/>
    <mergeCell ref="A62:K62"/>
    <mergeCell ref="B70:C70"/>
    <mergeCell ref="U92:AD92"/>
    <mergeCell ref="B91:K91"/>
    <mergeCell ref="E72:F72"/>
    <mergeCell ref="C88:K88"/>
    <mergeCell ref="B86:K86"/>
    <mergeCell ref="B84:K84"/>
    <mergeCell ref="B87:B88"/>
    <mergeCell ref="B75:E75"/>
    <mergeCell ref="U93:U94"/>
    <mergeCell ref="C87:K87"/>
    <mergeCell ref="F59:G61"/>
    <mergeCell ref="A61:E61"/>
    <mergeCell ref="B85:K85"/>
    <mergeCell ref="A45:D45"/>
    <mergeCell ref="I54:J54"/>
    <mergeCell ref="E71:F71"/>
    <mergeCell ref="E70:F70"/>
    <mergeCell ref="B68:C69"/>
    <mergeCell ref="F56:G56"/>
    <mergeCell ref="F54:G54"/>
    <mergeCell ref="A55:E55"/>
    <mergeCell ref="I72:J72"/>
    <mergeCell ref="B63:D63"/>
    <mergeCell ref="J66:L66"/>
    <mergeCell ref="B71:C71"/>
    <mergeCell ref="I57:J58"/>
    <mergeCell ref="I70:J70"/>
    <mergeCell ref="D68:G68"/>
    <mergeCell ref="A60:E60"/>
  </mergeCells>
  <conditionalFormatting sqref="M64">
    <cfRule type="cellIs" priority="3" dxfId="0" operator="greaterThan" stopIfTrue="1">
      <formula>0.07</formula>
    </cfRule>
  </conditionalFormatting>
  <conditionalFormatting sqref="M66">
    <cfRule type="cellIs" priority="2" dxfId="0" operator="greaterThan" stopIfTrue="1">
      <formula>0.05</formula>
    </cfRule>
  </conditionalFormatting>
  <conditionalFormatting sqref="M75">
    <cfRule type="cellIs" priority="1" dxfId="0" operator="greaterThan" stopIfTrue="1">
      <formula>0.02</formula>
    </cfRule>
  </conditionalFormatting>
  <printOptions/>
  <pageMargins left="0.31496062992125984" right="0.31496062992125984" top="0.3937007874015748" bottom="0.3937007874015748" header="0.31496062992125984" footer="0.31496062992125984"/>
  <pageSetup fitToHeight="2" fitToWidth="1" horizontalDpi="600" verticalDpi="600" orientation="portrait" paperSize="9" scale="45" r:id="rId1"/>
  <rowBreaks count="1" manualBreakCount="1">
    <brk id="81" max="255" man="1"/>
  </rowBreaks>
  <ignoredErrors>
    <ignoredError sqref="N65 N95 N90 N75 N82 L116 N112:N113 L78 N53 K70:K71 M16:N16 M20:N21 N19 M18:N18 N17 N22" unlockedFormula="1"/>
    <ignoredError sqref="M64 M66 I103:I106" evalError="1"/>
    <ignoredError sqref="J97:J99 M98:M99 N96:N101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6"/>
  <sheetViews>
    <sheetView zoomScale="70" zoomScaleNormal="70" zoomScaleSheetLayoutView="77" zoomScalePageLayoutView="75" workbookViewId="0" topLeftCell="A1">
      <selection activeCell="L65" sqref="L65"/>
    </sheetView>
  </sheetViews>
  <sheetFormatPr defaultColWidth="9.00390625" defaultRowHeight="12.75"/>
  <cols>
    <col min="1" max="1" width="25.875" style="1" customWidth="1"/>
    <col min="2" max="2" width="18.625" style="1" customWidth="1"/>
    <col min="3" max="14" width="14.125" style="1" customWidth="1"/>
    <col min="15" max="16384" width="9.125" style="1" customWidth="1"/>
  </cols>
  <sheetData>
    <row r="1" spans="1:14" ht="40.5" customHeight="1">
      <c r="A1" s="309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576" t="s">
        <v>140</v>
      </c>
      <c r="N1" s="577"/>
    </row>
    <row r="2" spans="1:14" ht="19.5">
      <c r="A2" s="430" t="s">
        <v>54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2" t="s">
        <v>114</v>
      </c>
      <c r="N2" s="433"/>
    </row>
    <row r="3" spans="1:14" ht="18">
      <c r="A3" s="18"/>
      <c r="B3" s="438" t="s">
        <v>49</v>
      </c>
      <c r="C3" s="438"/>
      <c r="D3" s="438"/>
      <c r="E3" s="438"/>
      <c r="F3" s="439"/>
      <c r="G3" s="440"/>
      <c r="H3" s="441"/>
      <c r="I3" s="441"/>
      <c r="J3" s="441"/>
      <c r="K3" s="441"/>
      <c r="L3" s="442"/>
      <c r="M3" s="434"/>
      <c r="N3" s="435"/>
    </row>
    <row r="4" spans="1:14" ht="15.75">
      <c r="A4" s="19"/>
      <c r="B4" s="20"/>
      <c r="C4" s="20"/>
      <c r="D4" s="446" t="s">
        <v>5</v>
      </c>
      <c r="E4" s="446"/>
      <c r="F4" s="446"/>
      <c r="G4" s="447"/>
      <c r="H4" s="448"/>
      <c r="I4" s="22"/>
      <c r="J4" s="22"/>
      <c r="K4" s="20"/>
      <c r="L4" s="20"/>
      <c r="M4" s="434"/>
      <c r="N4" s="435"/>
    </row>
    <row r="5" spans="1:14" ht="15.75">
      <c r="A5" s="19"/>
      <c r="B5" s="20"/>
      <c r="C5" s="20"/>
      <c r="D5" s="21"/>
      <c r="E5" s="21" t="s">
        <v>39</v>
      </c>
      <c r="F5" s="21" t="s">
        <v>40</v>
      </c>
      <c r="G5" s="578"/>
      <c r="H5" s="452"/>
      <c r="I5" s="23" t="s">
        <v>41</v>
      </c>
      <c r="J5" s="447"/>
      <c r="K5" s="450"/>
      <c r="L5" s="20"/>
      <c r="M5" s="434"/>
      <c r="N5" s="435"/>
    </row>
    <row r="6" spans="1:14" ht="15.75">
      <c r="A6" s="19"/>
      <c r="B6" s="20"/>
      <c r="C6" s="20"/>
      <c r="D6" s="446" t="s">
        <v>50</v>
      </c>
      <c r="E6" s="446"/>
      <c r="F6" s="446"/>
      <c r="G6" s="447"/>
      <c r="H6" s="485"/>
      <c r="I6" s="485"/>
      <c r="J6" s="486"/>
      <c r="K6" s="20"/>
      <c r="L6" s="20"/>
      <c r="M6" s="434"/>
      <c r="N6" s="435"/>
    </row>
    <row r="7" spans="1:14" ht="15.75">
      <c r="A7" s="19"/>
      <c r="B7" s="20"/>
      <c r="C7" s="20"/>
      <c r="D7" s="20"/>
      <c r="E7" s="20"/>
      <c r="F7" s="21"/>
      <c r="G7" s="24"/>
      <c r="H7" s="24"/>
      <c r="I7" s="25"/>
      <c r="J7" s="25"/>
      <c r="K7" s="20"/>
      <c r="L7" s="20"/>
      <c r="M7" s="434"/>
      <c r="N7" s="435"/>
    </row>
    <row r="8" spans="1:14" ht="15.75">
      <c r="A8" s="492" t="s">
        <v>32</v>
      </c>
      <c r="B8" s="493"/>
      <c r="C8" s="493"/>
      <c r="D8" s="493"/>
      <c r="E8" s="493"/>
      <c r="F8" s="443" t="s">
        <v>4</v>
      </c>
      <c r="G8" s="444"/>
      <c r="H8" s="444"/>
      <c r="I8" s="445"/>
      <c r="J8" s="457"/>
      <c r="K8" s="465"/>
      <c r="L8" s="466"/>
      <c r="M8" s="434"/>
      <c r="N8" s="435"/>
    </row>
    <row r="9" spans="1:14" ht="15">
      <c r="A9" s="492"/>
      <c r="B9" s="493"/>
      <c r="C9" s="493"/>
      <c r="D9" s="493"/>
      <c r="E9" s="493"/>
      <c r="F9" s="480" t="s">
        <v>24</v>
      </c>
      <c r="G9" s="481"/>
      <c r="H9" s="481"/>
      <c r="I9" s="482"/>
      <c r="J9" s="458"/>
      <c r="K9" s="483"/>
      <c r="L9" s="484"/>
      <c r="M9" s="436"/>
      <c r="N9" s="437"/>
    </row>
    <row r="10" spans="1:14" ht="18.75" customHeight="1">
      <c r="A10" s="494" t="s">
        <v>112</v>
      </c>
      <c r="B10" s="495"/>
      <c r="C10" s="495"/>
      <c r="D10" s="479"/>
      <c r="E10" s="422"/>
      <c r="F10" s="467" t="s">
        <v>83</v>
      </c>
      <c r="G10" s="468"/>
      <c r="H10" s="469"/>
      <c r="I10" s="422"/>
      <c r="J10" s="459" t="s">
        <v>31</v>
      </c>
      <c r="K10" s="460"/>
      <c r="L10" s="476" t="s">
        <v>3</v>
      </c>
      <c r="M10" s="477"/>
      <c r="N10" s="300"/>
    </row>
    <row r="11" spans="1:14" ht="24" customHeight="1">
      <c r="A11" s="496"/>
      <c r="B11" s="424"/>
      <c r="C11" s="424"/>
      <c r="D11" s="497"/>
      <c r="E11" s="422"/>
      <c r="F11" s="470"/>
      <c r="G11" s="471"/>
      <c r="H11" s="472"/>
      <c r="I11" s="422"/>
      <c r="J11" s="461"/>
      <c r="K11" s="462"/>
      <c r="L11" s="421" t="s">
        <v>84</v>
      </c>
      <c r="M11" s="421"/>
      <c r="N11" s="301"/>
    </row>
    <row r="12" spans="1:14" ht="18.75" customHeight="1">
      <c r="A12" s="498"/>
      <c r="B12" s="499"/>
      <c r="C12" s="499"/>
      <c r="D12" s="500"/>
      <c r="E12" s="423"/>
      <c r="F12" s="473"/>
      <c r="G12" s="474"/>
      <c r="H12" s="475"/>
      <c r="I12" s="423"/>
      <c r="J12" s="463"/>
      <c r="K12" s="464"/>
      <c r="L12" s="421" t="s">
        <v>53</v>
      </c>
      <c r="M12" s="421"/>
      <c r="N12" s="301"/>
    </row>
    <row r="13" spans="1:14" s="5" customFormat="1" ht="18.75" customHeight="1">
      <c r="A13" s="308"/>
      <c r="B13" s="272"/>
      <c r="C13" s="272"/>
      <c r="D13" s="272"/>
      <c r="E13" s="307"/>
      <c r="F13" s="26"/>
      <c r="G13" s="26"/>
      <c r="H13" s="26"/>
      <c r="I13" s="307"/>
      <c r="J13" s="315"/>
      <c r="K13" s="315"/>
      <c r="L13" s="316"/>
      <c r="M13" s="316"/>
      <c r="N13" s="320"/>
    </row>
    <row r="14" spans="1:14" ht="20.25">
      <c r="A14" s="570" t="s">
        <v>27</v>
      </c>
      <c r="B14" s="571"/>
      <c r="C14" s="571"/>
      <c r="D14" s="572"/>
      <c r="E14" s="27"/>
      <c r="F14" s="27"/>
      <c r="G14" s="28"/>
      <c r="H14" s="29"/>
      <c r="I14" s="30"/>
      <c r="J14" s="30"/>
      <c r="K14" s="31"/>
      <c r="L14" s="31"/>
      <c r="M14" s="31"/>
      <c r="N14" s="49">
        <f>C16</f>
        <v>0</v>
      </c>
    </row>
    <row r="15" spans="1:14" ht="15">
      <c r="A15" s="321"/>
      <c r="B15" s="224"/>
      <c r="C15" s="314"/>
      <c r="D15" s="224"/>
      <c r="E15" s="314"/>
      <c r="F15" s="224"/>
      <c r="G15" s="314"/>
      <c r="H15" s="314"/>
      <c r="I15" s="314"/>
      <c r="J15" s="314"/>
      <c r="K15" s="314"/>
      <c r="L15" s="314"/>
      <c r="M15" s="280"/>
      <c r="N15" s="49"/>
    </row>
    <row r="16" spans="1:14" ht="20.25" customHeight="1">
      <c r="A16" s="573" t="s">
        <v>109</v>
      </c>
      <c r="B16" s="574"/>
      <c r="C16" s="575"/>
      <c r="D16" s="575"/>
      <c r="E16" s="310"/>
      <c r="F16" s="224"/>
      <c r="G16" s="310"/>
      <c r="H16" s="311"/>
      <c r="I16" s="310"/>
      <c r="J16" s="311"/>
      <c r="K16" s="310"/>
      <c r="L16" s="311"/>
      <c r="M16" s="310"/>
      <c r="N16" s="322"/>
    </row>
    <row r="17" spans="1:14" ht="15">
      <c r="A17" s="308"/>
      <c r="B17" s="312"/>
      <c r="C17" s="272"/>
      <c r="D17" s="312"/>
      <c r="E17" s="310"/>
      <c r="F17" s="312"/>
      <c r="G17" s="272"/>
      <c r="H17" s="312"/>
      <c r="I17" s="272"/>
      <c r="J17" s="312"/>
      <c r="K17" s="272"/>
      <c r="L17" s="312"/>
      <c r="M17" s="272"/>
      <c r="N17" s="323"/>
    </row>
    <row r="18" spans="1:14" ht="15">
      <c r="A18" s="41"/>
      <c r="B18" s="42"/>
      <c r="C18" s="22"/>
      <c r="D18" s="22"/>
      <c r="E18" s="43"/>
      <c r="F18" s="22"/>
      <c r="G18" s="22"/>
      <c r="H18" s="22"/>
      <c r="I18" s="44"/>
      <c r="J18" s="44"/>
      <c r="K18" s="44"/>
      <c r="L18" s="42"/>
      <c r="M18" s="45"/>
      <c r="N18" s="324"/>
    </row>
    <row r="19" spans="1:14" ht="20.25" customHeight="1">
      <c r="A19" s="550" t="s">
        <v>13</v>
      </c>
      <c r="B19" s="516"/>
      <c r="C19" s="516"/>
      <c r="D19" s="516"/>
      <c r="E19" s="47"/>
      <c r="F19" s="47"/>
      <c r="G19" s="47"/>
      <c r="H19" s="47"/>
      <c r="I19" s="47"/>
      <c r="J19" s="47"/>
      <c r="K19" s="47"/>
      <c r="L19" s="47"/>
      <c r="M19" s="48"/>
      <c r="N19" s="49">
        <f>N20+N39+N50+N63+N68+N76</f>
        <v>0</v>
      </c>
    </row>
    <row r="20" spans="1:14" ht="15.75" customHeight="1">
      <c r="A20" s="50" t="s">
        <v>66</v>
      </c>
      <c r="B20" s="51"/>
      <c r="C20" s="51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49">
        <f>N21+D37</f>
        <v>0</v>
      </c>
    </row>
    <row r="21" spans="1:14" ht="15" customHeight="1">
      <c r="A21" s="52" t="s">
        <v>88</v>
      </c>
      <c r="B21" s="53"/>
      <c r="C21" s="53"/>
      <c r="D21" s="53"/>
      <c r="E21" s="53"/>
      <c r="F21" s="54"/>
      <c r="G21" s="53"/>
      <c r="H21" s="53"/>
      <c r="I21" s="55"/>
      <c r="J21" s="55"/>
      <c r="K21" s="55"/>
      <c r="L21" s="55"/>
      <c r="M21" s="56"/>
      <c r="N21" s="49">
        <f>C26</f>
        <v>0</v>
      </c>
    </row>
    <row r="22" spans="1:14" ht="15">
      <c r="A22" s="18"/>
      <c r="B22" s="230"/>
      <c r="C22" s="230"/>
      <c r="D22" s="230"/>
      <c r="E22" s="57"/>
      <c r="F22" s="57"/>
      <c r="G22" s="57"/>
      <c r="H22" s="57"/>
      <c r="I22" s="58"/>
      <c r="J22" s="58"/>
      <c r="K22" s="58"/>
      <c r="L22" s="58"/>
      <c r="M22" s="56"/>
      <c r="N22" s="49"/>
    </row>
    <row r="23" spans="1:14" s="7" customFormat="1" ht="45">
      <c r="A23" s="284" t="s">
        <v>101</v>
      </c>
      <c r="B23" s="109" t="s">
        <v>100</v>
      </c>
      <c r="C23" s="285" t="s">
        <v>113</v>
      </c>
      <c r="D23" s="348"/>
      <c r="E23" s="286"/>
      <c r="F23" s="287"/>
      <c r="G23" s="286"/>
      <c r="H23" s="286"/>
      <c r="I23" s="287"/>
      <c r="J23" s="296"/>
      <c r="K23" s="288"/>
      <c r="L23" s="289"/>
      <c r="M23" s="294"/>
      <c r="N23" s="112"/>
    </row>
    <row r="24" spans="1:14" ht="15">
      <c r="A24" s="63" t="s">
        <v>102</v>
      </c>
      <c r="B24" s="281"/>
      <c r="C24" s="282"/>
      <c r="D24" s="349"/>
      <c r="E24" s="278"/>
      <c r="F24" s="273"/>
      <c r="G24" s="277"/>
      <c r="H24" s="278"/>
      <c r="I24" s="273"/>
      <c r="J24" s="263"/>
      <c r="K24" s="268"/>
      <c r="L24" s="56"/>
      <c r="M24" s="230"/>
      <c r="N24" s="59"/>
    </row>
    <row r="25" spans="1:14" ht="15">
      <c r="A25" s="63" t="s">
        <v>103</v>
      </c>
      <c r="B25" s="281"/>
      <c r="C25" s="282"/>
      <c r="D25" s="349"/>
      <c r="E25" s="278"/>
      <c r="F25" s="273"/>
      <c r="G25" s="279"/>
      <c r="H25" s="278"/>
      <c r="I25" s="273"/>
      <c r="J25" s="263"/>
      <c r="K25" s="58"/>
      <c r="L25" s="56"/>
      <c r="M25" s="230"/>
      <c r="N25" s="59"/>
    </row>
    <row r="26" spans="1:14" ht="15">
      <c r="A26" s="68" t="s">
        <v>11</v>
      </c>
      <c r="B26" s="66">
        <f>SUM(B24:B25)</f>
        <v>0</v>
      </c>
      <c r="C26" s="84">
        <f>SUM(C24:C25)</f>
        <v>0</v>
      </c>
      <c r="D26" s="350"/>
      <c r="E26" s="274"/>
      <c r="F26" s="275"/>
      <c r="G26" s="119"/>
      <c r="H26" s="276"/>
      <c r="I26" s="280"/>
      <c r="J26" s="263"/>
      <c r="K26" s="58"/>
      <c r="L26" s="56"/>
      <c r="M26" s="230"/>
      <c r="N26" s="49"/>
    </row>
    <row r="27" spans="1:14" ht="15">
      <c r="A27" s="70"/>
      <c r="B27" s="57"/>
      <c r="C27" s="57"/>
      <c r="D27" s="57"/>
      <c r="E27" s="266"/>
      <c r="F27" s="57"/>
      <c r="G27" s="267"/>
      <c r="H27" s="57"/>
      <c r="I27" s="58"/>
      <c r="J27" s="58"/>
      <c r="K27" s="58"/>
      <c r="L27" s="58"/>
      <c r="M27" s="56"/>
      <c r="N27" s="49"/>
    </row>
    <row r="28" spans="1:14" ht="15">
      <c r="A28" s="70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6"/>
      <c r="N28" s="49"/>
    </row>
    <row r="29" spans="1:14" ht="15">
      <c r="A29" s="52" t="s">
        <v>94</v>
      </c>
      <c r="B29" s="53"/>
      <c r="C29" s="53"/>
      <c r="D29" s="55"/>
      <c r="E29" s="57"/>
      <c r="F29" s="57"/>
      <c r="G29" s="57"/>
      <c r="H29" s="57"/>
      <c r="I29" s="58"/>
      <c r="J29" s="58"/>
      <c r="K29" s="58"/>
      <c r="L29" s="58"/>
      <c r="M29" s="56"/>
      <c r="N29" s="49"/>
    </row>
    <row r="30" spans="1:14" ht="15">
      <c r="A30" s="125"/>
      <c r="B30" s="57"/>
      <c r="C30" s="57"/>
      <c r="D30" s="58"/>
      <c r="E30" s="57"/>
      <c r="F30" s="57"/>
      <c r="G30" s="57"/>
      <c r="H30" s="57"/>
      <c r="I30" s="58"/>
      <c r="J30" s="58"/>
      <c r="K30" s="58"/>
      <c r="L30" s="58"/>
      <c r="M30" s="56"/>
      <c r="N30" s="49"/>
    </row>
    <row r="31" spans="1:14" ht="15">
      <c r="A31" s="384" t="s">
        <v>95</v>
      </c>
      <c r="B31" s="384"/>
      <c r="C31" s="384"/>
      <c r="D31" s="384"/>
      <c r="E31" s="57"/>
      <c r="F31" s="57"/>
      <c r="G31" s="57"/>
      <c r="H31" s="57"/>
      <c r="I31" s="58"/>
      <c r="J31" s="58"/>
      <c r="K31" s="58"/>
      <c r="L31" s="58"/>
      <c r="M31" s="56"/>
      <c r="N31" s="49"/>
    </row>
    <row r="32" spans="1:14" ht="15.75">
      <c r="A32" s="62" t="s">
        <v>10</v>
      </c>
      <c r="B32" s="60" t="s">
        <v>9</v>
      </c>
      <c r="C32" s="60" t="s">
        <v>8</v>
      </c>
      <c r="D32" s="61" t="s">
        <v>7</v>
      </c>
      <c r="E32" s="57"/>
      <c r="F32" s="57"/>
      <c r="G32" s="57"/>
      <c r="H32" s="57"/>
      <c r="I32" s="58"/>
      <c r="J32" s="58"/>
      <c r="K32" s="58"/>
      <c r="L32" s="58"/>
      <c r="M32" s="56"/>
      <c r="N32" s="49"/>
    </row>
    <row r="33" spans="1:14" ht="15">
      <c r="A33" s="65" t="s">
        <v>61</v>
      </c>
      <c r="B33" s="249"/>
      <c r="C33" s="12"/>
      <c r="D33" s="64">
        <f>B33*C33</f>
        <v>0</v>
      </c>
      <c r="E33" s="57"/>
      <c r="F33" s="57"/>
      <c r="G33" s="57"/>
      <c r="H33" s="57"/>
      <c r="I33" s="58"/>
      <c r="J33" s="58"/>
      <c r="K33" s="58"/>
      <c r="L33" s="58"/>
      <c r="M33" s="56"/>
      <c r="N33" s="49"/>
    </row>
    <row r="34" spans="1:14" ht="15">
      <c r="A34" s="65" t="s">
        <v>62</v>
      </c>
      <c r="B34" s="249"/>
      <c r="C34" s="12"/>
      <c r="D34" s="64">
        <f>B34*C34</f>
        <v>0</v>
      </c>
      <c r="E34" s="57"/>
      <c r="F34" s="57"/>
      <c r="G34" s="57"/>
      <c r="H34" s="57"/>
      <c r="I34" s="58"/>
      <c r="J34" s="58"/>
      <c r="K34" s="58"/>
      <c r="L34" s="58"/>
      <c r="M34" s="56"/>
      <c r="N34" s="49"/>
    </row>
    <row r="35" spans="1:14" ht="15">
      <c r="A35" s="65" t="s">
        <v>63</v>
      </c>
      <c r="B35" s="249"/>
      <c r="C35" s="12"/>
      <c r="D35" s="64">
        <f>B35*C35</f>
        <v>0</v>
      </c>
      <c r="E35" s="57"/>
      <c r="F35" s="57"/>
      <c r="G35" s="57"/>
      <c r="H35" s="57"/>
      <c r="I35" s="58"/>
      <c r="J35" s="58"/>
      <c r="K35" s="58"/>
      <c r="L35" s="58"/>
      <c r="M35" s="56"/>
      <c r="N35" s="49"/>
    </row>
    <row r="36" spans="1:14" ht="15">
      <c r="A36" s="65" t="s">
        <v>64</v>
      </c>
      <c r="B36" s="249"/>
      <c r="C36" s="12"/>
      <c r="D36" s="64">
        <f>B36*C36</f>
        <v>0</v>
      </c>
      <c r="E36" s="57"/>
      <c r="F36" s="57"/>
      <c r="G36" s="57"/>
      <c r="H36" s="57"/>
      <c r="I36" s="58"/>
      <c r="J36" s="58"/>
      <c r="K36" s="58"/>
      <c r="L36" s="58"/>
      <c r="M36" s="56"/>
      <c r="N36" s="49"/>
    </row>
    <row r="37" spans="1:14" ht="15">
      <c r="A37" s="69" t="s">
        <v>11</v>
      </c>
      <c r="B37" s="66">
        <f>SUM(B26:B36)</f>
        <v>0</v>
      </c>
      <c r="C37" s="66" t="s">
        <v>12</v>
      </c>
      <c r="D37" s="67">
        <f>SUM(D33:D36)</f>
        <v>0</v>
      </c>
      <c r="E37" s="57"/>
      <c r="F37" s="57"/>
      <c r="G37" s="57"/>
      <c r="H37" s="57"/>
      <c r="I37" s="58"/>
      <c r="J37" s="58"/>
      <c r="K37" s="58"/>
      <c r="L37" s="58"/>
      <c r="M37" s="56"/>
      <c r="N37" s="49"/>
    </row>
    <row r="38" spans="1:14" ht="15">
      <c r="A38" s="70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8"/>
      <c r="M38" s="56"/>
      <c r="N38" s="49"/>
    </row>
    <row r="39" spans="1:14" ht="33" customHeight="1">
      <c r="A39" s="72" t="s">
        <v>74</v>
      </c>
      <c r="B39" s="73"/>
      <c r="C39" s="283"/>
      <c r="D39" s="283"/>
      <c r="E39" s="74"/>
      <c r="F39" s="75"/>
      <c r="G39" s="75"/>
      <c r="H39" s="75"/>
      <c r="I39" s="75"/>
      <c r="J39" s="75"/>
      <c r="K39" s="75"/>
      <c r="L39" s="75"/>
      <c r="M39" s="45"/>
      <c r="N39" s="49">
        <f>L48</f>
        <v>0</v>
      </c>
    </row>
    <row r="40" spans="1:14" ht="30.75" customHeight="1">
      <c r="A40" s="557" t="s">
        <v>76</v>
      </c>
      <c r="B40" s="558"/>
      <c r="C40" s="558"/>
      <c r="D40" s="558"/>
      <c r="E40" s="559"/>
      <c r="F40" s="354" t="s">
        <v>77</v>
      </c>
      <c r="G40" s="354"/>
      <c r="H40" s="261" t="s">
        <v>71</v>
      </c>
      <c r="I40" s="385"/>
      <c r="J40" s="386"/>
      <c r="K40" s="261" t="s">
        <v>8</v>
      </c>
      <c r="L40" s="262" t="s">
        <v>7</v>
      </c>
      <c r="M40" s="76"/>
      <c r="N40" s="77"/>
    </row>
    <row r="41" spans="1:14" ht="15">
      <c r="A41" s="355" t="s">
        <v>89</v>
      </c>
      <c r="B41" s="355"/>
      <c r="C41" s="355"/>
      <c r="D41" s="355"/>
      <c r="E41" s="356"/>
      <c r="F41" s="78"/>
      <c r="G41" s="79"/>
      <c r="H41" s="80"/>
      <c r="I41" s="81"/>
      <c r="J41" s="82"/>
      <c r="K41" s="83"/>
      <c r="L41" s="14"/>
      <c r="M41" s="42"/>
      <c r="N41" s="59"/>
    </row>
    <row r="42" spans="1:14" ht="15" customHeight="1">
      <c r="A42" s="355" t="s">
        <v>99</v>
      </c>
      <c r="B42" s="355"/>
      <c r="C42" s="355"/>
      <c r="D42" s="355"/>
      <c r="E42" s="356"/>
      <c r="F42" s="393"/>
      <c r="G42" s="393"/>
      <c r="H42" s="255"/>
      <c r="I42" s="259"/>
      <c r="J42" s="259"/>
      <c r="K42" s="256"/>
      <c r="L42" s="14"/>
      <c r="M42" s="76"/>
      <c r="N42" s="77"/>
    </row>
    <row r="43" spans="1:14" ht="15" customHeight="1">
      <c r="A43" s="555" t="s">
        <v>120</v>
      </c>
      <c r="B43" s="556"/>
      <c r="C43" s="556"/>
      <c r="D43" s="556"/>
      <c r="E43" s="556"/>
      <c r="F43" s="367" t="s">
        <v>90</v>
      </c>
      <c r="G43" s="367"/>
      <c r="H43" s="249"/>
      <c r="I43" s="367" t="s">
        <v>85</v>
      </c>
      <c r="J43" s="367"/>
      <c r="K43" s="13"/>
      <c r="L43" s="84">
        <f>(H43*K43)</f>
        <v>0</v>
      </c>
      <c r="M43" s="76"/>
      <c r="N43" s="77"/>
    </row>
    <row r="44" spans="1:14" ht="15.75" customHeight="1">
      <c r="A44" s="556" t="s">
        <v>65</v>
      </c>
      <c r="B44" s="556"/>
      <c r="C44" s="556"/>
      <c r="D44" s="556"/>
      <c r="E44" s="556"/>
      <c r="F44" s="367"/>
      <c r="G44" s="367"/>
      <c r="H44" s="249"/>
      <c r="I44" s="367"/>
      <c r="J44" s="367"/>
      <c r="K44" s="13"/>
      <c r="L44" s="84">
        <f>(H44*K44)</f>
        <v>0</v>
      </c>
      <c r="M44" s="85"/>
      <c r="N44" s="59"/>
    </row>
    <row r="45" spans="1:14" ht="15.75" customHeight="1">
      <c r="A45" s="556" t="s">
        <v>121</v>
      </c>
      <c r="B45" s="556"/>
      <c r="C45" s="556"/>
      <c r="D45" s="556"/>
      <c r="E45" s="556"/>
      <c r="F45" s="373"/>
      <c r="G45" s="374"/>
      <c r="H45" s="249"/>
      <c r="I45" s="535"/>
      <c r="J45" s="536"/>
      <c r="K45" s="13"/>
      <c r="L45" s="84">
        <f>(H45*K45)</f>
        <v>0</v>
      </c>
      <c r="M45" s="85"/>
      <c r="N45" s="59"/>
    </row>
    <row r="46" spans="1:14" ht="15" customHeight="1">
      <c r="A46" s="372"/>
      <c r="B46" s="355"/>
      <c r="C46" s="355"/>
      <c r="D46" s="355"/>
      <c r="E46" s="355"/>
      <c r="F46" s="375"/>
      <c r="G46" s="376"/>
      <c r="H46" s="249"/>
      <c r="I46" s="537"/>
      <c r="J46" s="538"/>
      <c r="K46" s="13"/>
      <c r="L46" s="84">
        <f>(H46*K46)</f>
        <v>0</v>
      </c>
      <c r="M46" s="42"/>
      <c r="N46" s="59"/>
    </row>
    <row r="47" spans="1:14" ht="15">
      <c r="A47" s="379"/>
      <c r="B47" s="380"/>
      <c r="C47" s="380"/>
      <c r="D47" s="380"/>
      <c r="E47" s="380"/>
      <c r="F47" s="377"/>
      <c r="G47" s="378"/>
      <c r="H47" s="340"/>
      <c r="I47" s="539"/>
      <c r="J47" s="540"/>
      <c r="K47" s="258"/>
      <c r="L47" s="84">
        <f>(H47*K47)</f>
        <v>0</v>
      </c>
      <c r="M47" s="42"/>
      <c r="N47" s="59"/>
    </row>
    <row r="48" spans="1:14" ht="15" customHeight="1">
      <c r="A48" s="414" t="s">
        <v>67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6"/>
      <c r="L48" s="86">
        <f>SUM(L41:L47)</f>
        <v>0</v>
      </c>
      <c r="M48" s="42"/>
      <c r="N48" s="59"/>
    </row>
    <row r="49" spans="1:14" ht="15">
      <c r="A49" s="309"/>
      <c r="B49" s="359"/>
      <c r="C49" s="360"/>
      <c r="D49" s="361"/>
      <c r="E49" s="87"/>
      <c r="F49" s="88"/>
      <c r="G49" s="89"/>
      <c r="H49" s="87"/>
      <c r="I49" s="87"/>
      <c r="J49" s="87"/>
      <c r="K49" s="88"/>
      <c r="L49" s="90"/>
      <c r="M49" s="91"/>
      <c r="N49" s="59"/>
    </row>
    <row r="50" spans="1:14" ht="55.5" customHeight="1">
      <c r="A50" s="72" t="s">
        <v>75</v>
      </c>
      <c r="B50" s="92"/>
      <c r="C50" s="92"/>
      <c r="D50" s="290"/>
      <c r="E50" s="290"/>
      <c r="F50" s="93"/>
      <c r="G50" s="94"/>
      <c r="H50" s="94"/>
      <c r="I50" s="94"/>
      <c r="J50" s="362" t="s">
        <v>56</v>
      </c>
      <c r="K50" s="363"/>
      <c r="L50" s="364"/>
      <c r="M50" s="8" t="e">
        <f>N50/N19</f>
        <v>#DIV/0!</v>
      </c>
      <c r="N50" s="95">
        <f>SUM(N52:N61)</f>
        <v>0</v>
      </c>
    </row>
    <row r="51" spans="1:14" ht="1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8"/>
      <c r="M51" s="99"/>
      <c r="N51" s="95"/>
    </row>
    <row r="52" spans="1:14" ht="47.25" customHeight="1">
      <c r="A52" s="100" t="s">
        <v>18</v>
      </c>
      <c r="B52" s="541" t="s">
        <v>92</v>
      </c>
      <c r="C52" s="542"/>
      <c r="D52" s="542"/>
      <c r="E52" s="542"/>
      <c r="F52" s="542"/>
      <c r="G52" s="542"/>
      <c r="H52" s="542"/>
      <c r="I52" s="543"/>
      <c r="J52" s="362" t="s">
        <v>45</v>
      </c>
      <c r="K52" s="363"/>
      <c r="L52" s="364"/>
      <c r="M52" s="8" t="e">
        <f>N52/N19</f>
        <v>#DIV/0!</v>
      </c>
      <c r="N52" s="95">
        <f>SUM(G59,K59)</f>
        <v>0</v>
      </c>
    </row>
    <row r="53" spans="1:14" ht="15">
      <c r="A53" s="101"/>
      <c r="B53" s="102"/>
      <c r="C53" s="102"/>
      <c r="D53" s="102"/>
      <c r="E53" s="102"/>
      <c r="F53" s="102"/>
      <c r="G53" s="102"/>
      <c r="H53" s="102"/>
      <c r="I53" s="103"/>
      <c r="J53" s="104"/>
      <c r="K53" s="105"/>
      <c r="L53" s="106"/>
      <c r="M53" s="107"/>
      <c r="N53" s="77"/>
    </row>
    <row r="54" spans="1:14" ht="15" customHeight="1">
      <c r="A54" s="18"/>
      <c r="B54" s="389" t="s">
        <v>70</v>
      </c>
      <c r="C54" s="390"/>
      <c r="D54" s="369" t="s">
        <v>35</v>
      </c>
      <c r="E54" s="370"/>
      <c r="F54" s="370"/>
      <c r="G54" s="371"/>
      <c r="H54" s="487" t="s">
        <v>91</v>
      </c>
      <c r="I54" s="488"/>
      <c r="J54" s="488"/>
      <c r="K54" s="489"/>
      <c r="L54" s="230"/>
      <c r="M54" s="108"/>
      <c r="N54" s="59"/>
    </row>
    <row r="55" spans="1:14" s="7" customFormat="1" ht="15" customHeight="1">
      <c r="A55" s="18"/>
      <c r="B55" s="391"/>
      <c r="C55" s="392"/>
      <c r="D55" s="109" t="s">
        <v>69</v>
      </c>
      <c r="E55" s="490" t="s">
        <v>8</v>
      </c>
      <c r="F55" s="491"/>
      <c r="G55" s="110" t="s">
        <v>7</v>
      </c>
      <c r="H55" s="109" t="s">
        <v>69</v>
      </c>
      <c r="I55" s="490" t="s">
        <v>8</v>
      </c>
      <c r="J55" s="491"/>
      <c r="K55" s="111" t="s">
        <v>7</v>
      </c>
      <c r="L55" s="294"/>
      <c r="M55" s="108"/>
      <c r="N55" s="112"/>
    </row>
    <row r="56" spans="1:14" s="7" customFormat="1" ht="15" customHeight="1">
      <c r="A56" s="18"/>
      <c r="B56" s="365" t="s">
        <v>86</v>
      </c>
      <c r="C56" s="366"/>
      <c r="D56" s="16"/>
      <c r="E56" s="387"/>
      <c r="F56" s="388"/>
      <c r="G56" s="113">
        <f>D56*E56</f>
        <v>0</v>
      </c>
      <c r="H56" s="325"/>
      <c r="I56" s="368"/>
      <c r="J56" s="358"/>
      <c r="K56" s="114">
        <f>H56*I56</f>
        <v>0</v>
      </c>
      <c r="L56" s="294"/>
      <c r="M56" s="115"/>
      <c r="N56" s="112"/>
    </row>
    <row r="57" spans="1:14" s="7" customFormat="1" ht="15">
      <c r="A57" s="18"/>
      <c r="B57" s="365" t="s">
        <v>68</v>
      </c>
      <c r="C57" s="366"/>
      <c r="D57" s="325"/>
      <c r="E57" s="368"/>
      <c r="F57" s="358"/>
      <c r="G57" s="113">
        <f>D57*E57</f>
        <v>0</v>
      </c>
      <c r="H57" s="325"/>
      <c r="I57" s="368"/>
      <c r="J57" s="358"/>
      <c r="K57" s="114">
        <f>H57*I57</f>
        <v>0</v>
      </c>
      <c r="L57" s="294"/>
      <c r="M57" s="115"/>
      <c r="N57" s="112"/>
    </row>
    <row r="58" spans="1:14" s="7" customFormat="1" ht="15">
      <c r="A58" s="18"/>
      <c r="B58" s="412"/>
      <c r="C58" s="413"/>
      <c r="D58" s="270"/>
      <c r="E58" s="357"/>
      <c r="F58" s="358"/>
      <c r="G58" s="113">
        <f>D58*E58</f>
        <v>0</v>
      </c>
      <c r="H58" s="270"/>
      <c r="I58" s="357"/>
      <c r="J58" s="358"/>
      <c r="K58" s="114">
        <f>H58*I58</f>
        <v>0</v>
      </c>
      <c r="L58" s="294"/>
      <c r="M58" s="115"/>
      <c r="N58" s="112"/>
    </row>
    <row r="59" spans="1:14" s="9" customFormat="1" ht="15">
      <c r="A59" s="18"/>
      <c r="B59" s="544" t="s">
        <v>67</v>
      </c>
      <c r="C59" s="545"/>
      <c r="D59" s="545"/>
      <c r="E59" s="545"/>
      <c r="F59" s="546"/>
      <c r="G59" s="84">
        <f>SUM(G56:G58)</f>
        <v>0</v>
      </c>
      <c r="H59" s="544" t="s">
        <v>67</v>
      </c>
      <c r="I59" s="545"/>
      <c r="J59" s="546"/>
      <c r="K59" s="84">
        <f>SUM(K56:K58)</f>
        <v>0</v>
      </c>
      <c r="L59" s="295"/>
      <c r="M59" s="26"/>
      <c r="N59" s="116"/>
    </row>
    <row r="60" spans="1:14" ht="15">
      <c r="A60" s="18"/>
      <c r="B60" s="117"/>
      <c r="C60" s="118"/>
      <c r="D60" s="118"/>
      <c r="E60" s="117"/>
      <c r="F60" s="119"/>
      <c r="G60" s="120"/>
      <c r="H60" s="117"/>
      <c r="I60" s="117"/>
      <c r="J60" s="117"/>
      <c r="K60" s="119"/>
      <c r="L60" s="120"/>
      <c r="M60" s="91"/>
      <c r="N60" s="59"/>
    </row>
    <row r="61" spans="1:14" ht="55.5" customHeight="1">
      <c r="A61" s="100" t="s">
        <v>47</v>
      </c>
      <c r="B61" s="399" t="s">
        <v>55</v>
      </c>
      <c r="C61" s="400"/>
      <c r="D61" s="400"/>
      <c r="E61" s="401"/>
      <c r="F61" s="260" t="s">
        <v>86</v>
      </c>
      <c r="G61" s="250"/>
      <c r="H61" s="150" t="s">
        <v>0</v>
      </c>
      <c r="I61" s="15"/>
      <c r="J61" s="362" t="s">
        <v>58</v>
      </c>
      <c r="K61" s="363"/>
      <c r="L61" s="364"/>
      <c r="M61" s="8" t="e">
        <f>N61/N19</f>
        <v>#DIV/0!</v>
      </c>
      <c r="N61" s="95">
        <f>I61*G61</f>
        <v>0</v>
      </c>
    </row>
    <row r="62" spans="1:14" ht="14.25" customHeight="1">
      <c r="A62" s="122"/>
      <c r="B62" s="94"/>
      <c r="C62" s="94"/>
      <c r="D62" s="94"/>
      <c r="E62" s="123"/>
      <c r="F62" s="94"/>
      <c r="G62" s="94"/>
      <c r="H62" s="94"/>
      <c r="I62" s="93"/>
      <c r="J62" s="94"/>
      <c r="K62" s="98"/>
      <c r="L62" s="98"/>
      <c r="M62" s="124"/>
      <c r="N62" s="77"/>
    </row>
    <row r="63" spans="1:14" ht="15.75">
      <c r="A63" s="125" t="s">
        <v>79</v>
      </c>
      <c r="B63" s="120"/>
      <c r="C63" s="120"/>
      <c r="D63" s="120"/>
      <c r="E63" s="123"/>
      <c r="F63" s="94"/>
      <c r="G63" s="94"/>
      <c r="H63" s="94"/>
      <c r="I63" s="94"/>
      <c r="J63" s="94"/>
      <c r="K63" s="94"/>
      <c r="L63" s="126"/>
      <c r="M63" s="126"/>
      <c r="N63" s="127">
        <f>SUM(L64:L66)</f>
        <v>0</v>
      </c>
    </row>
    <row r="64" spans="1:14" ht="15">
      <c r="A64" s="128" t="s">
        <v>78</v>
      </c>
      <c r="B64" s="129"/>
      <c r="C64" s="129"/>
      <c r="D64" s="129"/>
      <c r="E64" s="129"/>
      <c r="F64" s="129"/>
      <c r="G64" s="130"/>
      <c r="H64" s="131"/>
      <c r="I64" s="132">
        <f>$N$20+$N$50-$D$37-$K$59+$N$39</f>
        <v>0</v>
      </c>
      <c r="J64" s="133"/>
      <c r="K64" s="133"/>
      <c r="L64" s="134">
        <f>I64*19.64%</f>
        <v>0</v>
      </c>
      <c r="M64" s="94"/>
      <c r="N64" s="77"/>
    </row>
    <row r="65" spans="1:14" ht="15">
      <c r="A65" s="128" t="s">
        <v>142</v>
      </c>
      <c r="B65" s="129"/>
      <c r="C65" s="129"/>
      <c r="D65" s="129"/>
      <c r="E65" s="129"/>
      <c r="F65" s="129"/>
      <c r="G65" s="130"/>
      <c r="H65" s="131"/>
      <c r="I65" s="132">
        <f>$N$20+$N$50-$D$37-$K$59+$N$39</f>
        <v>0</v>
      </c>
      <c r="J65" s="133"/>
      <c r="K65" s="133"/>
      <c r="L65" s="134">
        <f>I65*1.5%</f>
        <v>0</v>
      </c>
      <c r="M65" s="94"/>
      <c r="N65" s="77"/>
    </row>
    <row r="66" spans="1:14" ht="15">
      <c r="A66" s="128" t="s">
        <v>141</v>
      </c>
      <c r="B66" s="129"/>
      <c r="C66" s="129"/>
      <c r="D66" s="129"/>
      <c r="E66" s="129"/>
      <c r="F66" s="129"/>
      <c r="G66" s="130"/>
      <c r="H66" s="131"/>
      <c r="I66" s="132">
        <f>$N$20+$N$50-$D$37-$K$59+$N$39</f>
        <v>0</v>
      </c>
      <c r="J66" s="133"/>
      <c r="K66" s="133"/>
      <c r="L66" s="134">
        <f>I66*10.17%</f>
        <v>0</v>
      </c>
      <c r="M66" s="269"/>
      <c r="N66" s="77"/>
    </row>
    <row r="67" spans="1:14" ht="16.5" customHeight="1">
      <c r="A67" s="135"/>
      <c r="B67" s="136"/>
      <c r="C67" s="136"/>
      <c r="D67" s="136"/>
      <c r="E67" s="137"/>
      <c r="F67" s="136"/>
      <c r="G67" s="136"/>
      <c r="H67" s="136"/>
      <c r="I67" s="136"/>
      <c r="J67" s="136"/>
      <c r="K67" s="136"/>
      <c r="L67" s="138"/>
      <c r="M67" s="124"/>
      <c r="N67" s="77"/>
    </row>
    <row r="68" spans="1:14" ht="15.75">
      <c r="A68" s="125" t="s">
        <v>80</v>
      </c>
      <c r="B68" s="94"/>
      <c r="C68" s="94"/>
      <c r="D68" s="94"/>
      <c r="E68" s="123"/>
      <c r="F68" s="94"/>
      <c r="G68" s="94"/>
      <c r="H68" s="94"/>
      <c r="I68" s="94"/>
      <c r="J68" s="94"/>
      <c r="K68" s="94"/>
      <c r="L68" s="126"/>
      <c r="M68" s="126"/>
      <c r="N68" s="127">
        <f>SUM(L69:L74)</f>
        <v>0</v>
      </c>
    </row>
    <row r="69" spans="1:14" ht="15">
      <c r="A69" s="139" t="s">
        <v>18</v>
      </c>
      <c r="B69" s="567" t="s">
        <v>117</v>
      </c>
      <c r="C69" s="566"/>
      <c r="D69" s="566"/>
      <c r="E69" s="566"/>
      <c r="F69" s="566"/>
      <c r="G69" s="566"/>
      <c r="H69" s="566"/>
      <c r="I69" s="566"/>
      <c r="J69" s="566"/>
      <c r="K69" s="566"/>
      <c r="L69" s="6"/>
      <c r="M69" s="124"/>
      <c r="N69" s="140"/>
    </row>
    <row r="70" spans="1:14" ht="15">
      <c r="A70" s="139" t="s">
        <v>19</v>
      </c>
      <c r="B70" s="567" t="s">
        <v>42</v>
      </c>
      <c r="C70" s="566"/>
      <c r="D70" s="566"/>
      <c r="E70" s="566"/>
      <c r="F70" s="566"/>
      <c r="G70" s="566"/>
      <c r="H70" s="566"/>
      <c r="I70" s="566"/>
      <c r="J70" s="566"/>
      <c r="K70" s="566"/>
      <c r="L70" s="6"/>
      <c r="M70" s="124"/>
      <c r="N70" s="140"/>
    </row>
    <row r="71" spans="1:14" ht="15">
      <c r="A71" s="139" t="s">
        <v>20</v>
      </c>
      <c r="B71" s="567" t="s">
        <v>87</v>
      </c>
      <c r="C71" s="566"/>
      <c r="D71" s="566"/>
      <c r="E71" s="566"/>
      <c r="F71" s="566"/>
      <c r="G71" s="566"/>
      <c r="H71" s="566"/>
      <c r="I71" s="566"/>
      <c r="J71" s="566"/>
      <c r="K71" s="566"/>
      <c r="L71" s="6"/>
      <c r="M71" s="124"/>
      <c r="N71" s="140"/>
    </row>
    <row r="72" spans="1:14" ht="15">
      <c r="A72" s="141" t="s">
        <v>21</v>
      </c>
      <c r="B72" s="397" t="s">
        <v>82</v>
      </c>
      <c r="C72" s="397"/>
      <c r="D72" s="397"/>
      <c r="E72" s="397"/>
      <c r="F72" s="397"/>
      <c r="G72" s="397"/>
      <c r="H72" s="397"/>
      <c r="I72" s="397"/>
      <c r="J72" s="397"/>
      <c r="K72" s="397"/>
      <c r="L72" s="6"/>
      <c r="M72" s="124"/>
      <c r="N72" s="140"/>
    </row>
    <row r="73" spans="1:14" ht="15">
      <c r="A73" s="529" t="s">
        <v>29</v>
      </c>
      <c r="B73" s="397" t="s">
        <v>17</v>
      </c>
      <c r="C73" s="568" t="s">
        <v>15</v>
      </c>
      <c r="D73" s="569"/>
      <c r="E73" s="569"/>
      <c r="F73" s="569"/>
      <c r="G73" s="569"/>
      <c r="H73" s="569"/>
      <c r="I73" s="569"/>
      <c r="J73" s="569"/>
      <c r="K73" s="569"/>
      <c r="L73" s="6"/>
      <c r="M73" s="124"/>
      <c r="N73" s="140"/>
    </row>
    <row r="74" spans="1:14" ht="15">
      <c r="A74" s="530"/>
      <c r="B74" s="398"/>
      <c r="C74" s="568" t="s">
        <v>15</v>
      </c>
      <c r="D74" s="569"/>
      <c r="E74" s="569"/>
      <c r="F74" s="569"/>
      <c r="G74" s="569"/>
      <c r="H74" s="569"/>
      <c r="I74" s="569"/>
      <c r="J74" s="569"/>
      <c r="K74" s="569"/>
      <c r="L74" s="6"/>
      <c r="M74" s="124"/>
      <c r="N74" s="140"/>
    </row>
    <row r="75" spans="1:14" ht="15">
      <c r="A75" s="142"/>
      <c r="B75" s="143"/>
      <c r="C75" s="144"/>
      <c r="D75" s="143"/>
      <c r="E75" s="143"/>
      <c r="F75" s="143"/>
      <c r="G75" s="143"/>
      <c r="H75" s="143"/>
      <c r="I75" s="143"/>
      <c r="J75" s="143"/>
      <c r="K75" s="143"/>
      <c r="L75" s="145"/>
      <c r="M75" s="124"/>
      <c r="N75" s="140"/>
    </row>
    <row r="76" spans="1:14" ht="15.75">
      <c r="A76" s="533" t="s">
        <v>81</v>
      </c>
      <c r="B76" s="534"/>
      <c r="C76" s="534"/>
      <c r="D76" s="146"/>
      <c r="E76" s="146"/>
      <c r="F76" s="146"/>
      <c r="G76" s="146"/>
      <c r="H76" s="146"/>
      <c r="I76" s="146"/>
      <c r="J76" s="94"/>
      <c r="K76" s="94"/>
      <c r="L76" s="94"/>
      <c r="M76" s="126"/>
      <c r="N76" s="127">
        <f>SUM(L77:L80)</f>
        <v>0</v>
      </c>
    </row>
    <row r="77" spans="1:14" ht="15">
      <c r="A77" s="139" t="s">
        <v>18</v>
      </c>
      <c r="B77" s="565"/>
      <c r="C77" s="566"/>
      <c r="D77" s="566"/>
      <c r="E77" s="566"/>
      <c r="F77" s="566"/>
      <c r="G77" s="566"/>
      <c r="H77" s="566"/>
      <c r="I77" s="566"/>
      <c r="J77" s="566"/>
      <c r="K77" s="566"/>
      <c r="L77" s="6"/>
      <c r="M77" s="126"/>
      <c r="N77" s="147"/>
    </row>
    <row r="78" spans="1:14" ht="15">
      <c r="A78" s="139" t="s">
        <v>19</v>
      </c>
      <c r="B78" s="418"/>
      <c r="C78" s="419"/>
      <c r="D78" s="419"/>
      <c r="E78" s="419"/>
      <c r="F78" s="419"/>
      <c r="G78" s="419"/>
      <c r="H78" s="419"/>
      <c r="I78" s="419"/>
      <c r="J78" s="419"/>
      <c r="K78" s="420"/>
      <c r="L78" s="6"/>
      <c r="M78" s="126"/>
      <c r="N78" s="147"/>
    </row>
    <row r="79" spans="1:14" ht="15">
      <c r="A79" s="100" t="s">
        <v>20</v>
      </c>
      <c r="B79" s="148"/>
      <c r="C79" s="149"/>
      <c r="D79" s="149"/>
      <c r="E79" s="149"/>
      <c r="F79" s="149"/>
      <c r="G79" s="149"/>
      <c r="H79" s="121" t="s">
        <v>46</v>
      </c>
      <c r="I79" s="10"/>
      <c r="J79" s="150" t="s">
        <v>0</v>
      </c>
      <c r="K79" s="11"/>
      <c r="L79" s="6"/>
      <c r="M79" s="230"/>
      <c r="N79" s="77"/>
    </row>
    <row r="80" spans="1:14" s="5" customFormat="1" ht="15">
      <c r="A80" s="139" t="s">
        <v>21</v>
      </c>
      <c r="B80" s="418"/>
      <c r="C80" s="419"/>
      <c r="D80" s="419"/>
      <c r="E80" s="419"/>
      <c r="F80" s="419"/>
      <c r="G80" s="419"/>
      <c r="H80" s="419"/>
      <c r="I80" s="419"/>
      <c r="J80" s="419"/>
      <c r="K80" s="420"/>
      <c r="L80" s="6"/>
      <c r="M80" s="124"/>
      <c r="N80" s="140"/>
    </row>
    <row r="81" spans="1:14" ht="15.75">
      <c r="A81" s="151"/>
      <c r="B81" s="152"/>
      <c r="C81" s="152"/>
      <c r="D81" s="152"/>
      <c r="E81" s="152"/>
      <c r="F81" s="152"/>
      <c r="G81" s="152"/>
      <c r="H81" s="152"/>
      <c r="I81" s="152"/>
      <c r="J81" s="153"/>
      <c r="K81" s="153"/>
      <c r="L81" s="154"/>
      <c r="M81" s="155"/>
      <c r="N81" s="127"/>
    </row>
    <row r="82" spans="1:14" ht="20.25">
      <c r="A82" s="163" t="s">
        <v>105</v>
      </c>
      <c r="B82" s="164"/>
      <c r="C82" s="164"/>
      <c r="D82" s="165"/>
      <c r="E82" s="71"/>
      <c r="F82" s="42"/>
      <c r="G82" s="42"/>
      <c r="H82" s="42"/>
      <c r="I82" s="42"/>
      <c r="J82" s="42"/>
      <c r="K82" s="42"/>
      <c r="L82" s="42"/>
      <c r="M82" s="166"/>
      <c r="N82" s="167">
        <f>SUM(M83,M85)</f>
        <v>0</v>
      </c>
    </row>
    <row r="83" spans="1:14" ht="20.25" customHeight="1">
      <c r="A83" s="50" t="s">
        <v>106</v>
      </c>
      <c r="B83" s="292"/>
      <c r="C83" s="292"/>
      <c r="D83" s="292"/>
      <c r="E83" s="292"/>
      <c r="F83" s="251">
        <v>0.09</v>
      </c>
      <c r="G83" s="42" t="s">
        <v>28</v>
      </c>
      <c r="H83" s="42"/>
      <c r="I83" s="42"/>
      <c r="J83" s="168">
        <f>N19</f>
        <v>0</v>
      </c>
      <c r="K83" s="42"/>
      <c r="L83" s="42"/>
      <c r="M83" s="169">
        <f>PRODUCT(J83,F83)</f>
        <v>0</v>
      </c>
      <c r="N83" s="170"/>
    </row>
    <row r="84" spans="1:14" ht="12.75">
      <c r="A84" s="171"/>
      <c r="B84" s="172"/>
      <c r="C84" s="172"/>
      <c r="D84" s="172"/>
      <c r="E84" s="173"/>
      <c r="F84" s="42"/>
      <c r="G84" s="42"/>
      <c r="H84" s="42"/>
      <c r="I84" s="22"/>
      <c r="J84" s="168"/>
      <c r="K84" s="42"/>
      <c r="L84" s="42"/>
      <c r="M84" s="169"/>
      <c r="N84" s="170"/>
    </row>
    <row r="85" spans="1:14" ht="15">
      <c r="A85" s="50" t="s">
        <v>107</v>
      </c>
      <c r="B85" s="292"/>
      <c r="C85" s="292"/>
      <c r="D85" s="292"/>
      <c r="E85" s="292"/>
      <c r="F85" s="251">
        <v>0.06</v>
      </c>
      <c r="G85" s="42" t="s">
        <v>28</v>
      </c>
      <c r="H85" s="42"/>
      <c r="I85" s="22"/>
      <c r="J85" s="174">
        <f>N19</f>
        <v>0</v>
      </c>
      <c r="K85" s="42"/>
      <c r="L85" s="42"/>
      <c r="M85" s="169">
        <f>(J85*F85)</f>
        <v>0</v>
      </c>
      <c r="N85" s="175"/>
    </row>
    <row r="86" spans="1:14" ht="18">
      <c r="A86" s="156"/>
      <c r="B86" s="157"/>
      <c r="C86" s="157"/>
      <c r="D86" s="157"/>
      <c r="E86" s="158"/>
      <c r="F86" s="159"/>
      <c r="G86" s="160"/>
      <c r="H86" s="160"/>
      <c r="I86" s="160"/>
      <c r="J86" s="160"/>
      <c r="K86" s="160"/>
      <c r="L86" s="161"/>
      <c r="M86" s="162"/>
      <c r="N86" s="127"/>
    </row>
    <row r="87" spans="1:14" ht="20.25">
      <c r="A87" s="531" t="s">
        <v>30</v>
      </c>
      <c r="B87" s="532"/>
      <c r="C87" s="532"/>
      <c r="D87" s="532"/>
      <c r="E87" s="532"/>
      <c r="F87" s="532"/>
      <c r="G87" s="532"/>
      <c r="H87" s="176"/>
      <c r="I87" s="176"/>
      <c r="J87" s="176"/>
      <c r="K87" s="176"/>
      <c r="L87" s="176"/>
      <c r="M87" s="177"/>
      <c r="N87" s="178">
        <f>N19+N82</f>
        <v>0</v>
      </c>
    </row>
    <row r="88" spans="1:14" ht="16.5" thickBot="1">
      <c r="A88" s="179"/>
      <c r="B88" s="180"/>
      <c r="C88" s="180"/>
      <c r="D88" s="180"/>
      <c r="E88" s="181"/>
      <c r="F88" s="180"/>
      <c r="G88" s="180"/>
      <c r="H88" s="180"/>
      <c r="I88" s="180"/>
      <c r="J88" s="180"/>
      <c r="K88" s="180"/>
      <c r="L88" s="180"/>
      <c r="M88" s="166"/>
      <c r="N88" s="182"/>
    </row>
    <row r="89" spans="1:14" ht="21" thickBot="1">
      <c r="A89" s="291" t="s">
        <v>108</v>
      </c>
      <c r="B89" s="183"/>
      <c r="C89" s="183"/>
      <c r="D89" s="183"/>
      <c r="E89" s="184"/>
      <c r="F89" s="185"/>
      <c r="G89" s="186"/>
      <c r="H89" s="187"/>
      <c r="I89" s="188" t="e">
        <f>(N87/E10)</f>
        <v>#DIV/0!</v>
      </c>
      <c r="J89" s="180"/>
      <c r="K89" s="180"/>
      <c r="L89" s="180"/>
      <c r="M89" s="166"/>
      <c r="N89" s="182"/>
    </row>
    <row r="90" spans="1:14" ht="15.75">
      <c r="A90" s="179"/>
      <c r="B90" s="180"/>
      <c r="C90" s="180"/>
      <c r="D90" s="180"/>
      <c r="E90" s="181"/>
      <c r="F90" s="180"/>
      <c r="G90" s="180"/>
      <c r="H90" s="180"/>
      <c r="I90" s="180"/>
      <c r="J90" s="180"/>
      <c r="K90" s="180"/>
      <c r="L90" s="180"/>
      <c r="M90" s="166"/>
      <c r="N90" s="182"/>
    </row>
    <row r="91" spans="1:14" ht="15.75">
      <c r="A91" s="179"/>
      <c r="B91" s="180"/>
      <c r="C91" s="180"/>
      <c r="D91" s="180"/>
      <c r="E91" s="181"/>
      <c r="F91" s="180"/>
      <c r="G91" s="180"/>
      <c r="H91" s="180"/>
      <c r="I91" s="180"/>
      <c r="J91" s="180"/>
      <c r="K91" s="180"/>
      <c r="L91" s="180"/>
      <c r="M91" s="166"/>
      <c r="N91" s="182"/>
    </row>
    <row r="92" spans="1:14" ht="20.25">
      <c r="A92" s="189" t="s">
        <v>73</v>
      </c>
      <c r="B92" s="190"/>
      <c r="C92" s="190"/>
      <c r="D92" s="191"/>
      <c r="E92" s="192"/>
      <c r="F92" s="191"/>
      <c r="G92" s="22"/>
      <c r="H92" s="22"/>
      <c r="I92" s="22"/>
      <c r="J92" s="193"/>
      <c r="K92" s="193"/>
      <c r="L92" s="194"/>
      <c r="M92" s="195"/>
      <c r="N92" s="196"/>
    </row>
    <row r="93" spans="1:14" ht="18">
      <c r="A93" s="197"/>
      <c r="B93" s="198" t="s">
        <v>33</v>
      </c>
      <c r="C93" s="199"/>
      <c r="D93" s="199"/>
      <c r="E93" s="200"/>
      <c r="F93" s="201"/>
      <c r="G93" s="202"/>
      <c r="H93" s="202"/>
      <c r="I93" s="202"/>
      <c r="J93" s="202"/>
      <c r="K93" s="202"/>
      <c r="L93" s="203"/>
      <c r="M93" s="204"/>
      <c r="N93" s="205">
        <f>N14</f>
        <v>0</v>
      </c>
    </row>
    <row r="94" spans="1:14" ht="18">
      <c r="A94" s="206"/>
      <c r="B94" s="207" t="s">
        <v>37</v>
      </c>
      <c r="C94" s="208"/>
      <c r="D94" s="208"/>
      <c r="E94" s="209"/>
      <c r="F94" s="210"/>
      <c r="G94" s="211"/>
      <c r="H94" s="211"/>
      <c r="I94" s="211"/>
      <c r="J94" s="211"/>
      <c r="K94" s="211"/>
      <c r="L94" s="212"/>
      <c r="M94" s="213"/>
      <c r="N94" s="167">
        <f>N87</f>
        <v>0</v>
      </c>
    </row>
    <row r="95" spans="1:14" ht="18.75" thickBot="1">
      <c r="A95" s="206"/>
      <c r="B95" s="207" t="s">
        <v>34</v>
      </c>
      <c r="C95" s="208"/>
      <c r="D95" s="208"/>
      <c r="E95" s="209"/>
      <c r="F95" s="191"/>
      <c r="G95" s="193"/>
      <c r="H95" s="193"/>
      <c r="I95" s="193"/>
      <c r="J95" s="193"/>
      <c r="K95" s="193"/>
      <c r="L95" s="194"/>
      <c r="M95" s="195"/>
      <c r="N95" s="167">
        <f>SUM(N93,-N94)</f>
        <v>0</v>
      </c>
    </row>
    <row r="96" spans="1:14" ht="18" customHeight="1" thickBot="1">
      <c r="A96" s="206"/>
      <c r="B96" s="207"/>
      <c r="C96" s="208"/>
      <c r="D96" s="208"/>
      <c r="E96" s="209"/>
      <c r="F96" s="191"/>
      <c r="G96" s="193"/>
      <c r="H96" s="193"/>
      <c r="I96" s="193"/>
      <c r="J96" s="193"/>
      <c r="K96" s="193"/>
      <c r="L96" s="4">
        <v>0</v>
      </c>
      <c r="M96" s="195"/>
      <c r="N96" s="167"/>
    </row>
    <row r="97" spans="1:14" ht="18" customHeight="1">
      <c r="A97" s="206"/>
      <c r="B97" s="513" t="s">
        <v>72</v>
      </c>
      <c r="C97" s="513"/>
      <c r="D97" s="513"/>
      <c r="E97" s="513"/>
      <c r="F97" s="513"/>
      <c r="G97" s="214"/>
      <c r="H97" s="215"/>
      <c r="I97" s="42"/>
      <c r="J97" s="42"/>
      <c r="K97" s="42"/>
      <c r="L97" s="505">
        <f>($N$95-$L$96)/2</f>
        <v>0</v>
      </c>
      <c r="M97" s="195"/>
      <c r="N97" s="167"/>
    </row>
    <row r="98" spans="1:14" ht="18.75" thickBot="1">
      <c r="A98" s="206"/>
      <c r="B98" s="513"/>
      <c r="C98" s="513"/>
      <c r="D98" s="513"/>
      <c r="E98" s="513"/>
      <c r="F98" s="513"/>
      <c r="G98" s="42"/>
      <c r="H98" s="42"/>
      <c r="I98" s="42"/>
      <c r="J98" s="42"/>
      <c r="K98" s="42"/>
      <c r="L98" s="506"/>
      <c r="M98" s="195"/>
      <c r="N98" s="196"/>
    </row>
    <row r="99" spans="1:14" ht="18.75" thickBot="1">
      <c r="A99" s="206"/>
      <c r="B99" s="527" t="s">
        <v>36</v>
      </c>
      <c r="C99" s="527"/>
      <c r="D99" s="527"/>
      <c r="E99" s="527"/>
      <c r="F99" s="527"/>
      <c r="G99" s="214"/>
      <c r="H99" s="42"/>
      <c r="I99" s="42"/>
      <c r="J99" s="193"/>
      <c r="K99" s="193"/>
      <c r="L99" s="216">
        <f>($N$95-$L$96)/2</f>
        <v>0</v>
      </c>
      <c r="M99" s="195"/>
      <c r="N99" s="196"/>
    </row>
    <row r="100" spans="1:14" ht="15.75">
      <c r="A100" s="217"/>
      <c r="B100" s="218"/>
      <c r="C100" s="218"/>
      <c r="D100" s="218"/>
      <c r="E100" s="218"/>
      <c r="F100" s="218"/>
      <c r="G100" s="219"/>
      <c r="H100" s="219"/>
      <c r="I100" s="219"/>
      <c r="J100" s="219"/>
      <c r="K100" s="219"/>
      <c r="L100" s="219"/>
      <c r="M100" s="220"/>
      <c r="N100" s="221"/>
    </row>
    <row r="101" spans="1:14" ht="15.75">
      <c r="A101" s="222"/>
      <c r="B101" s="223"/>
      <c r="C101" s="223"/>
      <c r="D101" s="224"/>
      <c r="E101" s="225"/>
      <c r="F101" s="226"/>
      <c r="G101" s="227"/>
      <c r="H101" s="226"/>
      <c r="I101" s="226"/>
      <c r="J101" s="42"/>
      <c r="K101" s="42"/>
      <c r="L101" s="42"/>
      <c r="M101" s="227"/>
      <c r="N101" s="175"/>
    </row>
    <row r="102" spans="1:14" ht="20.25">
      <c r="A102" s="228"/>
      <c r="B102" s="42"/>
      <c r="C102" s="42"/>
      <c r="D102" s="42"/>
      <c r="E102" s="71"/>
      <c r="F102" s="42"/>
      <c r="G102" s="42"/>
      <c r="H102" s="42"/>
      <c r="I102" s="42"/>
      <c r="J102" s="42"/>
      <c r="K102" s="42"/>
      <c r="L102" s="42"/>
      <c r="M102" s="45"/>
      <c r="N102" s="229"/>
    </row>
    <row r="103" spans="1:14" ht="15.75">
      <c r="A103" s="519" t="s">
        <v>14</v>
      </c>
      <c r="B103" s="520"/>
      <c r="C103" s="528"/>
      <c r="D103" s="528"/>
      <c r="E103" s="42"/>
      <c r="F103" s="42"/>
      <c r="G103" s="42"/>
      <c r="H103" s="42"/>
      <c r="I103" s="42"/>
      <c r="J103" s="42"/>
      <c r="K103" s="42"/>
      <c r="L103" s="45"/>
      <c r="M103" s="230"/>
      <c r="N103" s="229"/>
    </row>
    <row r="104" spans="1:14" ht="12.75">
      <c r="A104" s="515"/>
      <c r="B104" s="516"/>
      <c r="C104" s="516"/>
      <c r="D104" s="226"/>
      <c r="E104" s="71"/>
      <c r="F104" s="42"/>
      <c r="G104" s="42"/>
      <c r="H104" s="42"/>
      <c r="I104" s="42"/>
      <c r="J104" s="42"/>
      <c r="K104" s="42"/>
      <c r="L104" s="42"/>
      <c r="M104" s="45"/>
      <c r="N104" s="175"/>
    </row>
    <row r="105" spans="1:14" ht="12.75">
      <c r="A105" s="41"/>
      <c r="B105" s="42"/>
      <c r="C105" s="42"/>
      <c r="D105" s="42"/>
      <c r="E105" s="71"/>
      <c r="F105" s="42"/>
      <c r="G105" s="42"/>
      <c r="H105" s="42"/>
      <c r="I105" s="42"/>
      <c r="J105" s="42"/>
      <c r="K105" s="42"/>
      <c r="L105" s="42"/>
      <c r="M105" s="45"/>
      <c r="N105" s="175"/>
    </row>
    <row r="106" spans="1:14" ht="12.75">
      <c r="A106" s="41"/>
      <c r="B106" s="42"/>
      <c r="C106" s="517" t="s">
        <v>59</v>
      </c>
      <c r="D106" s="517"/>
      <c r="E106" s="518"/>
      <c r="F106" s="518"/>
      <c r="G106" s="518"/>
      <c r="H106" s="42"/>
      <c r="I106" s="517" t="s">
        <v>60</v>
      </c>
      <c r="J106" s="517"/>
      <c r="K106" s="517"/>
      <c r="L106" s="517"/>
      <c r="M106" s="517"/>
      <c r="N106" s="175"/>
    </row>
    <row r="107" spans="1:14" ht="12.75">
      <c r="A107" s="41"/>
      <c r="B107" s="42"/>
      <c r="C107" s="71"/>
      <c r="D107" s="71"/>
      <c r="E107" s="225"/>
      <c r="F107" s="225"/>
      <c r="G107" s="225"/>
      <c r="H107" s="42"/>
      <c r="I107" s="71"/>
      <c r="J107" s="71"/>
      <c r="K107" s="71"/>
      <c r="L107" s="71"/>
      <c r="M107" s="71"/>
      <c r="N107" s="175"/>
    </row>
    <row r="108" spans="1:14" ht="12.75">
      <c r="A108" s="41"/>
      <c r="B108" s="42"/>
      <c r="C108" s="71"/>
      <c r="D108" s="71"/>
      <c r="E108" s="225"/>
      <c r="F108" s="225"/>
      <c r="G108" s="225"/>
      <c r="H108" s="42"/>
      <c r="I108" s="71"/>
      <c r="J108" s="71"/>
      <c r="K108" s="71"/>
      <c r="L108" s="71"/>
      <c r="M108" s="71"/>
      <c r="N108" s="175"/>
    </row>
    <row r="109" spans="1:14" ht="12.75">
      <c r="A109" s="41"/>
      <c r="B109" s="42"/>
      <c r="C109" s="71"/>
      <c r="D109" s="71"/>
      <c r="E109" s="225"/>
      <c r="F109" s="225"/>
      <c r="G109" s="225"/>
      <c r="H109" s="42"/>
      <c r="I109" s="71"/>
      <c r="J109" s="71"/>
      <c r="K109" s="71"/>
      <c r="L109" s="71"/>
      <c r="M109" s="71"/>
      <c r="N109" s="175"/>
    </row>
    <row r="110" spans="1:14" ht="12.75">
      <c r="A110" s="41"/>
      <c r="B110" s="42"/>
      <c r="C110" s="42"/>
      <c r="D110" s="42"/>
      <c r="E110" s="71"/>
      <c r="F110" s="42"/>
      <c r="G110" s="42"/>
      <c r="H110" s="42"/>
      <c r="I110" s="42"/>
      <c r="J110" s="42"/>
      <c r="K110" s="42"/>
      <c r="L110" s="42"/>
      <c r="M110" s="45"/>
      <c r="N110" s="175"/>
    </row>
    <row r="111" spans="1:14" ht="12.75">
      <c r="A111" s="41"/>
      <c r="B111" s="42"/>
      <c r="C111" s="42"/>
      <c r="D111" s="42"/>
      <c r="E111" s="71"/>
      <c r="F111" s="42"/>
      <c r="G111" s="42"/>
      <c r="H111" s="42"/>
      <c r="I111" s="42"/>
      <c r="J111" s="42"/>
      <c r="K111" s="42"/>
      <c r="L111" s="42"/>
      <c r="M111" s="45"/>
      <c r="N111" s="175"/>
    </row>
    <row r="112" spans="1:14" ht="12.75">
      <c r="A112" s="41"/>
      <c r="B112" s="42"/>
      <c r="C112" s="42"/>
      <c r="D112" s="42"/>
      <c r="E112" s="71"/>
      <c r="F112" s="42"/>
      <c r="G112" s="42"/>
      <c r="H112" s="42"/>
      <c r="I112" s="42"/>
      <c r="J112" s="42"/>
      <c r="K112" s="42"/>
      <c r="L112" s="42"/>
      <c r="M112" s="45"/>
      <c r="N112" s="175"/>
    </row>
    <row r="113" spans="1:14" ht="12.75">
      <c r="A113" s="41"/>
      <c r="B113" s="42"/>
      <c r="C113" s="42"/>
      <c r="D113" s="42"/>
      <c r="E113" s="71"/>
      <c r="F113" s="42"/>
      <c r="G113" s="42"/>
      <c r="H113" s="42"/>
      <c r="I113" s="42"/>
      <c r="J113" s="42"/>
      <c r="K113" s="42"/>
      <c r="L113" s="42"/>
      <c r="M113" s="45"/>
      <c r="N113" s="175"/>
    </row>
    <row r="114" spans="1:14" ht="12.75">
      <c r="A114" s="41"/>
      <c r="B114" s="42"/>
      <c r="C114" s="47"/>
      <c r="D114" s="47"/>
      <c r="E114" s="47"/>
      <c r="F114" s="47"/>
      <c r="G114" s="47"/>
      <c r="H114" s="42"/>
      <c r="I114" s="42"/>
      <c r="J114" s="42"/>
      <c r="K114" s="42"/>
      <c r="L114" s="42"/>
      <c r="M114" s="45"/>
      <c r="N114" s="175"/>
    </row>
    <row r="115" spans="1:14" ht="12.75">
      <c r="A115" s="41"/>
      <c r="B115" s="42"/>
      <c r="C115" s="47"/>
      <c r="D115" s="47"/>
      <c r="E115" s="47"/>
      <c r="F115" s="47"/>
      <c r="G115" s="47"/>
      <c r="H115" s="42"/>
      <c r="I115" s="42"/>
      <c r="J115" s="42"/>
      <c r="K115" s="42"/>
      <c r="L115" s="42"/>
      <c r="M115" s="45"/>
      <c r="N115" s="175"/>
    </row>
    <row r="116" spans="1:14" ht="12.75">
      <c r="A116" s="41"/>
      <c r="B116" s="42"/>
      <c r="C116" s="523" t="s">
        <v>22</v>
      </c>
      <c r="D116" s="523"/>
      <c r="E116" s="524"/>
      <c r="F116" s="524"/>
      <c r="G116" s="524"/>
      <c r="H116" s="42"/>
      <c r="I116" s="523" t="s">
        <v>23</v>
      </c>
      <c r="J116" s="523"/>
      <c r="K116" s="523"/>
      <c r="L116" s="523"/>
      <c r="M116" s="523"/>
      <c r="N116" s="175"/>
    </row>
    <row r="117" spans="1:14" ht="12.75">
      <c r="A117" s="41"/>
      <c r="B117" s="42"/>
      <c r="C117" s="42"/>
      <c r="D117" s="42"/>
      <c r="E117" s="71"/>
      <c r="F117" s="42"/>
      <c r="G117" s="42"/>
      <c r="H117" s="42"/>
      <c r="I117" s="42"/>
      <c r="J117" s="42"/>
      <c r="K117" s="42"/>
      <c r="L117" s="42"/>
      <c r="M117" s="45"/>
      <c r="N117" s="175"/>
    </row>
    <row r="118" spans="1:14" ht="12.75">
      <c r="A118" s="41"/>
      <c r="B118" s="42"/>
      <c r="C118" s="42"/>
      <c r="D118" s="42"/>
      <c r="E118" s="71"/>
      <c r="F118" s="42"/>
      <c r="G118" s="42"/>
      <c r="H118" s="42"/>
      <c r="I118" s="42"/>
      <c r="J118" s="42"/>
      <c r="K118" s="42"/>
      <c r="L118" s="42"/>
      <c r="M118" s="45"/>
      <c r="N118" s="175"/>
    </row>
    <row r="119" spans="1:14" ht="15.75">
      <c r="A119" s="41"/>
      <c r="B119" s="42"/>
      <c r="C119" s="517" t="s">
        <v>1</v>
      </c>
      <c r="D119" s="517"/>
      <c r="E119" s="518"/>
      <c r="F119" s="518"/>
      <c r="G119" s="518"/>
      <c r="H119" s="42"/>
      <c r="I119" s="42"/>
      <c r="J119" s="517" t="s">
        <v>2</v>
      </c>
      <c r="K119" s="518"/>
      <c r="L119" s="518"/>
      <c r="M119" s="45"/>
      <c r="N119" s="231"/>
    </row>
    <row r="120" spans="1:14" ht="15.75">
      <c r="A120" s="41"/>
      <c r="B120" s="42"/>
      <c r="C120" s="71"/>
      <c r="D120" s="71"/>
      <c r="E120" s="225"/>
      <c r="F120" s="225"/>
      <c r="G120" s="225"/>
      <c r="H120" s="42"/>
      <c r="I120" s="42"/>
      <c r="J120" s="71"/>
      <c r="K120" s="225"/>
      <c r="L120" s="225"/>
      <c r="M120" s="45"/>
      <c r="N120" s="231"/>
    </row>
    <row r="121" spans="1:14" ht="15.75">
      <c r="A121" s="41"/>
      <c r="B121" s="42"/>
      <c r="C121" s="71"/>
      <c r="D121" s="71"/>
      <c r="E121" s="225"/>
      <c r="F121" s="225"/>
      <c r="G121" s="225"/>
      <c r="H121" s="42"/>
      <c r="I121" s="42"/>
      <c r="J121" s="71"/>
      <c r="K121" s="225"/>
      <c r="L121" s="225"/>
      <c r="M121" s="45"/>
      <c r="N121" s="231"/>
    </row>
    <row r="122" spans="1:14" ht="15.75">
      <c r="A122" s="41"/>
      <c r="B122" s="42"/>
      <c r="C122" s="71"/>
      <c r="D122" s="71"/>
      <c r="E122" s="225"/>
      <c r="F122" s="225"/>
      <c r="G122" s="225"/>
      <c r="H122" s="42"/>
      <c r="I122" s="42"/>
      <c r="J122" s="71"/>
      <c r="K122" s="225"/>
      <c r="L122" s="225"/>
      <c r="M122" s="45"/>
      <c r="N122" s="231"/>
    </row>
    <row r="123" spans="1:14" ht="12.75">
      <c r="A123" s="41"/>
      <c r="B123" s="42"/>
      <c r="C123" s="42"/>
      <c r="D123" s="42"/>
      <c r="E123" s="71"/>
      <c r="F123" s="42"/>
      <c r="G123" s="42"/>
      <c r="H123" s="42"/>
      <c r="I123" s="42"/>
      <c r="J123" s="42"/>
      <c r="K123" s="42"/>
      <c r="L123" s="42"/>
      <c r="M123" s="45"/>
      <c r="N123" s="175"/>
    </row>
    <row r="124" spans="1:14" ht="12.75">
      <c r="A124" s="41"/>
      <c r="B124" s="42"/>
      <c r="C124" s="42"/>
      <c r="D124" s="42"/>
      <c r="E124" s="71"/>
      <c r="F124" s="42"/>
      <c r="G124" s="42"/>
      <c r="H124" s="42"/>
      <c r="I124" s="42"/>
      <c r="J124" s="42"/>
      <c r="K124" s="42"/>
      <c r="L124" s="42"/>
      <c r="M124" s="45"/>
      <c r="N124" s="175"/>
    </row>
    <row r="125" spans="1:14" ht="12.75">
      <c r="A125" s="41"/>
      <c r="B125" s="42"/>
      <c r="C125" s="42"/>
      <c r="D125" s="42"/>
      <c r="E125" s="71"/>
      <c r="F125" s="42"/>
      <c r="G125" s="42"/>
      <c r="H125" s="42"/>
      <c r="I125" s="42"/>
      <c r="J125" s="42"/>
      <c r="K125" s="42"/>
      <c r="L125" s="42"/>
      <c r="M125" s="45"/>
      <c r="N125" s="175"/>
    </row>
    <row r="126" spans="1:14" ht="12.75">
      <c r="A126" s="41"/>
      <c r="B126" s="42"/>
      <c r="C126" s="42"/>
      <c r="D126" s="42"/>
      <c r="E126" s="71"/>
      <c r="F126" s="42"/>
      <c r="G126" s="42"/>
      <c r="H126" s="42"/>
      <c r="I126" s="42"/>
      <c r="J126" s="42"/>
      <c r="K126" s="42"/>
      <c r="L126" s="42"/>
      <c r="M126" s="45"/>
      <c r="N126" s="175"/>
    </row>
    <row r="127" spans="1:14" ht="12.75">
      <c r="A127" s="41"/>
      <c r="B127" s="42"/>
      <c r="C127" s="42"/>
      <c r="D127" s="42"/>
      <c r="E127" s="71"/>
      <c r="F127" s="42"/>
      <c r="G127" s="42"/>
      <c r="H127" s="42"/>
      <c r="I127" s="42"/>
      <c r="J127" s="42"/>
      <c r="K127" s="42"/>
      <c r="L127" s="42"/>
      <c r="M127" s="45"/>
      <c r="N127" s="175"/>
    </row>
    <row r="128" spans="1:14" ht="12.75">
      <c r="A128" s="41"/>
      <c r="B128" s="42"/>
      <c r="C128" s="42"/>
      <c r="D128" s="42"/>
      <c r="E128" s="71"/>
      <c r="F128" s="42"/>
      <c r="G128" s="42"/>
      <c r="H128" s="42"/>
      <c r="I128" s="42"/>
      <c r="J128" s="42"/>
      <c r="K128" s="42"/>
      <c r="L128" s="42"/>
      <c r="M128" s="45"/>
      <c r="N128" s="175"/>
    </row>
    <row r="129" spans="1:14" ht="12.75">
      <c r="A129" s="41"/>
      <c r="B129" s="42"/>
      <c r="C129" s="523" t="s">
        <v>16</v>
      </c>
      <c r="D129" s="523"/>
      <c r="E129" s="524"/>
      <c r="F129" s="524"/>
      <c r="G129" s="524"/>
      <c r="H129" s="71"/>
      <c r="I129" s="252"/>
      <c r="J129" s="252"/>
      <c r="K129" s="252" t="s">
        <v>23</v>
      </c>
      <c r="L129" s="253"/>
      <c r="M129" s="253"/>
      <c r="N129" s="175"/>
    </row>
    <row r="130" spans="1:14" ht="12.75">
      <c r="A130" s="41"/>
      <c r="B130" s="42"/>
      <c r="C130" s="47"/>
      <c r="D130" s="47"/>
      <c r="E130" s="226"/>
      <c r="F130" s="226"/>
      <c r="G130" s="226"/>
      <c r="H130" s="42"/>
      <c r="I130" s="42"/>
      <c r="J130" s="42"/>
      <c r="K130" s="47"/>
      <c r="L130" s="226"/>
      <c r="M130" s="226"/>
      <c r="N130" s="175"/>
    </row>
    <row r="131" spans="1:14" ht="12.75">
      <c r="A131" s="41"/>
      <c r="B131" s="42"/>
      <c r="C131" s="47"/>
      <c r="D131" s="47"/>
      <c r="E131" s="226"/>
      <c r="F131" s="226"/>
      <c r="G131" s="226"/>
      <c r="H131" s="42"/>
      <c r="I131" s="42"/>
      <c r="J131" s="42"/>
      <c r="K131" s="47"/>
      <c r="L131" s="226"/>
      <c r="M131" s="226"/>
      <c r="N131" s="175"/>
    </row>
    <row r="132" spans="1:14" ht="24.75" customHeight="1">
      <c r="A132" s="525" t="s">
        <v>96</v>
      </c>
      <c r="B132" s="562"/>
      <c r="C132" s="562"/>
      <c r="D132" s="562"/>
      <c r="E132" s="562"/>
      <c r="F132" s="563"/>
      <c r="G132" s="563"/>
      <c r="H132" s="563"/>
      <c r="I132" s="563"/>
      <c r="J132" s="563"/>
      <c r="K132" s="563"/>
      <c r="L132" s="564"/>
      <c r="M132" s="226"/>
      <c r="N132" s="175"/>
    </row>
    <row r="133" spans="1:14" ht="24.75" customHeight="1">
      <c r="A133" s="501"/>
      <c r="B133" s="502"/>
      <c r="C133" s="502"/>
      <c r="D133" s="502"/>
      <c r="E133" s="502"/>
      <c r="F133" s="502"/>
      <c r="G133" s="502"/>
      <c r="H133" s="502"/>
      <c r="I133" s="502"/>
      <c r="J133" s="502"/>
      <c r="K133" s="502"/>
      <c r="L133" s="502"/>
      <c r="M133" s="502"/>
      <c r="N133" s="254"/>
    </row>
    <row r="134" spans="1:14" ht="37.5" customHeight="1">
      <c r="A134" s="501" t="s">
        <v>119</v>
      </c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254"/>
    </row>
    <row r="135" spans="1:14" ht="15.75" customHeight="1">
      <c r="A135" s="560"/>
      <c r="B135" s="561"/>
      <c r="C135" s="561"/>
      <c r="D135" s="561"/>
      <c r="E135" s="561"/>
      <c r="F135" s="561"/>
      <c r="G135" s="561"/>
      <c r="H135" s="561"/>
      <c r="I135" s="561"/>
      <c r="J135" s="561"/>
      <c r="K135" s="561"/>
      <c r="L135" s="561"/>
      <c r="M135" s="561"/>
      <c r="N135" s="304"/>
    </row>
    <row r="136" spans="1:14" ht="15.75">
      <c r="A136" s="232"/>
      <c r="B136" s="233"/>
      <c r="C136" s="233"/>
      <c r="D136" s="233"/>
      <c r="E136" s="234"/>
      <c r="F136" s="235"/>
      <c r="G136" s="235"/>
      <c r="H136" s="235"/>
      <c r="I136" s="235"/>
      <c r="J136" s="235"/>
      <c r="K136" s="235"/>
      <c r="L136" s="235"/>
      <c r="M136" s="236"/>
      <c r="N136" s="237"/>
    </row>
    <row r="137" spans="1:14" ht="35.25" customHeight="1">
      <c r="A137" s="327"/>
      <c r="B137" s="521" t="s">
        <v>44</v>
      </c>
      <c r="C137" s="522"/>
      <c r="D137" s="522"/>
      <c r="E137" s="522"/>
      <c r="F137" s="522"/>
      <c r="G137" s="522"/>
      <c r="H137" s="42"/>
      <c r="I137" s="42"/>
      <c r="J137" s="42"/>
      <c r="K137" s="42"/>
      <c r="L137" s="42"/>
      <c r="M137" s="45"/>
      <c r="N137" s="175"/>
    </row>
    <row r="138" spans="1:14" ht="35.25" customHeight="1">
      <c r="A138" s="327"/>
      <c r="B138" s="239"/>
      <c r="C138" s="240"/>
      <c r="D138" s="240"/>
      <c r="E138" s="240"/>
      <c r="F138" s="240"/>
      <c r="G138" s="240"/>
      <c r="H138" s="42"/>
      <c r="I138" s="42"/>
      <c r="J138" s="42"/>
      <c r="K138" s="42"/>
      <c r="L138" s="42"/>
      <c r="M138" s="45"/>
      <c r="N138" s="175"/>
    </row>
    <row r="139" spans="1:14" ht="15.75">
      <c r="A139" s="328"/>
      <c r="B139" s="42"/>
      <c r="C139" s="242"/>
      <c r="D139" s="42"/>
      <c r="E139" s="71"/>
      <c r="F139" s="42"/>
      <c r="G139" s="42"/>
      <c r="H139" s="42"/>
      <c r="I139" s="42"/>
      <c r="J139" s="42"/>
      <c r="K139" s="42"/>
      <c r="L139" s="42"/>
      <c r="M139" s="48"/>
      <c r="N139" s="329"/>
    </row>
    <row r="140" spans="1:14" ht="15.75">
      <c r="A140" s="328"/>
      <c r="B140" s="42"/>
      <c r="C140" s="242"/>
      <c r="D140" s="42"/>
      <c r="E140" s="71"/>
      <c r="F140" s="42"/>
      <c r="G140" s="42"/>
      <c r="H140" s="42"/>
      <c r="I140" s="42"/>
      <c r="J140" s="42"/>
      <c r="K140" s="42"/>
      <c r="L140" s="42"/>
      <c r="M140" s="48"/>
      <c r="N140" s="329"/>
    </row>
    <row r="141" spans="1:14" ht="15.75">
      <c r="A141" s="328"/>
      <c r="B141" s="42"/>
      <c r="C141" s="242"/>
      <c r="D141" s="42"/>
      <c r="E141" s="71"/>
      <c r="F141" s="42"/>
      <c r="G141" s="42"/>
      <c r="H141" s="42"/>
      <c r="I141" s="42"/>
      <c r="J141" s="42"/>
      <c r="K141" s="42"/>
      <c r="L141" s="42"/>
      <c r="M141" s="48"/>
      <c r="N141" s="329"/>
    </row>
    <row r="142" spans="1:14" ht="12.75">
      <c r="A142" s="41"/>
      <c r="B142" s="42"/>
      <c r="C142" s="42"/>
      <c r="D142" s="42"/>
      <c r="E142" s="71"/>
      <c r="F142" s="42"/>
      <c r="G142" s="42"/>
      <c r="H142" s="42"/>
      <c r="I142" s="42"/>
      <c r="J142" s="42"/>
      <c r="K142" s="42"/>
      <c r="L142" s="42"/>
      <c r="M142" s="45"/>
      <c r="N142" s="175"/>
    </row>
    <row r="143" spans="1:14" ht="12.75">
      <c r="A143" s="41"/>
      <c r="B143" s="42"/>
      <c r="C143" s="42"/>
      <c r="D143" s="42"/>
      <c r="E143" s="71"/>
      <c r="F143" s="42"/>
      <c r="G143" s="42"/>
      <c r="H143" s="42"/>
      <c r="I143" s="42"/>
      <c r="J143" s="42"/>
      <c r="K143" s="42"/>
      <c r="L143" s="42"/>
      <c r="M143" s="45"/>
      <c r="N143" s="175"/>
    </row>
    <row r="144" spans="1:14" ht="12.75">
      <c r="A144" s="41"/>
      <c r="B144" s="244" t="s">
        <v>43</v>
      </c>
      <c r="C144" s="42"/>
      <c r="D144" s="42"/>
      <c r="E144" s="71"/>
      <c r="F144" s="42"/>
      <c r="G144" s="42"/>
      <c r="H144" s="42"/>
      <c r="I144" s="42"/>
      <c r="J144" s="42"/>
      <c r="K144" s="42"/>
      <c r="L144" s="42"/>
      <c r="M144" s="45"/>
      <c r="N144" s="175"/>
    </row>
    <row r="145" spans="1:14" ht="12.75">
      <c r="A145" s="330"/>
      <c r="B145" s="235"/>
      <c r="C145" s="235"/>
      <c r="D145" s="235"/>
      <c r="E145" s="331"/>
      <c r="F145" s="235"/>
      <c r="G145" s="235"/>
      <c r="H145" s="235"/>
      <c r="I145" s="235"/>
      <c r="J145" s="235"/>
      <c r="K145" s="235"/>
      <c r="L145" s="235"/>
      <c r="M145" s="236"/>
      <c r="N145" s="237"/>
    </row>
    <row r="146" spans="1:14" ht="12.75">
      <c r="A146" s="245"/>
      <c r="B146" s="246"/>
      <c r="C146" s="246"/>
      <c r="D146" s="246"/>
      <c r="E146" s="247"/>
      <c r="F146" s="246"/>
      <c r="G146" s="246"/>
      <c r="H146" s="246"/>
      <c r="I146" s="246"/>
      <c r="J146" s="246"/>
      <c r="K146" s="246"/>
      <c r="L146" s="246"/>
      <c r="M146" s="248"/>
      <c r="N146" s="245"/>
    </row>
    <row r="147" spans="1:14" ht="12.75">
      <c r="A147" s="245"/>
      <c r="B147" s="246"/>
      <c r="C147" s="246"/>
      <c r="D147" s="246"/>
      <c r="E147" s="247"/>
      <c r="F147" s="246"/>
      <c r="G147" s="246"/>
      <c r="H147" s="246"/>
      <c r="I147" s="246"/>
      <c r="J147" s="246"/>
      <c r="K147" s="246"/>
      <c r="L147" s="246"/>
      <c r="M147" s="248"/>
      <c r="N147" s="245"/>
    </row>
    <row r="148" spans="1:14" ht="12.75">
      <c r="A148" s="245"/>
      <c r="B148" s="246"/>
      <c r="C148" s="246"/>
      <c r="D148" s="246"/>
      <c r="E148" s="247"/>
      <c r="F148" s="246"/>
      <c r="G148" s="246"/>
      <c r="H148" s="246"/>
      <c r="I148" s="246"/>
      <c r="J148" s="246"/>
      <c r="K148" s="246"/>
      <c r="L148" s="246"/>
      <c r="M148" s="248"/>
      <c r="N148" s="245"/>
    </row>
    <row r="149" spans="1:14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</sheetData>
  <sheetProtection/>
  <mergeCells count="99">
    <mergeCell ref="M1:N1"/>
    <mergeCell ref="A2:L2"/>
    <mergeCell ref="M2:N9"/>
    <mergeCell ref="B3:F3"/>
    <mergeCell ref="G3:L3"/>
    <mergeCell ref="D4:F4"/>
    <mergeCell ref="G4:H4"/>
    <mergeCell ref="G5:H5"/>
    <mergeCell ref="J5:K5"/>
    <mergeCell ref="D6:F6"/>
    <mergeCell ref="G6:J6"/>
    <mergeCell ref="A8:E9"/>
    <mergeCell ref="F8:I8"/>
    <mergeCell ref="J8:J9"/>
    <mergeCell ref="K8:L8"/>
    <mergeCell ref="F9:I9"/>
    <mergeCell ref="K9:L9"/>
    <mergeCell ref="A10:D12"/>
    <mergeCell ref="E10:E12"/>
    <mergeCell ref="F10:H12"/>
    <mergeCell ref="I10:I12"/>
    <mergeCell ref="J10:K12"/>
    <mergeCell ref="L10:M10"/>
    <mergeCell ref="L11:M11"/>
    <mergeCell ref="L12:M12"/>
    <mergeCell ref="A14:D14"/>
    <mergeCell ref="A19:D19"/>
    <mergeCell ref="A31:D31"/>
    <mergeCell ref="A40:E40"/>
    <mergeCell ref="F40:G40"/>
    <mergeCell ref="I40:J40"/>
    <mergeCell ref="A16:B16"/>
    <mergeCell ref="C16:D16"/>
    <mergeCell ref="A41:E41"/>
    <mergeCell ref="A42:E42"/>
    <mergeCell ref="A43:E43"/>
    <mergeCell ref="A44:E44"/>
    <mergeCell ref="F42:G42"/>
    <mergeCell ref="F43:G44"/>
    <mergeCell ref="F45:G47"/>
    <mergeCell ref="A45:E45"/>
    <mergeCell ref="A46:E46"/>
    <mergeCell ref="A47:E47"/>
    <mergeCell ref="I43:J44"/>
    <mergeCell ref="I45:J47"/>
    <mergeCell ref="A48:K48"/>
    <mergeCell ref="B49:D49"/>
    <mergeCell ref="J50:L50"/>
    <mergeCell ref="B52:I52"/>
    <mergeCell ref="J52:L52"/>
    <mergeCell ref="B54:C55"/>
    <mergeCell ref="D54:G54"/>
    <mergeCell ref="H54:K54"/>
    <mergeCell ref="E55:F55"/>
    <mergeCell ref="I55:J55"/>
    <mergeCell ref="B56:C56"/>
    <mergeCell ref="E56:F56"/>
    <mergeCell ref="I56:J56"/>
    <mergeCell ref="B57:C57"/>
    <mergeCell ref="E57:F57"/>
    <mergeCell ref="I57:J57"/>
    <mergeCell ref="C74:K74"/>
    <mergeCell ref="B58:C58"/>
    <mergeCell ref="B59:F59"/>
    <mergeCell ref="H59:J59"/>
    <mergeCell ref="B61:E61"/>
    <mergeCell ref="J61:L61"/>
    <mergeCell ref="B69:K69"/>
    <mergeCell ref="E58:F58"/>
    <mergeCell ref="I58:J58"/>
    <mergeCell ref="A76:C76"/>
    <mergeCell ref="B77:K77"/>
    <mergeCell ref="B78:K78"/>
    <mergeCell ref="B80:K80"/>
    <mergeCell ref="B70:K70"/>
    <mergeCell ref="B71:K71"/>
    <mergeCell ref="B72:K72"/>
    <mergeCell ref="A73:A74"/>
    <mergeCell ref="B73:B74"/>
    <mergeCell ref="C73:K73"/>
    <mergeCell ref="A87:G87"/>
    <mergeCell ref="B137:G137"/>
    <mergeCell ref="C106:G106"/>
    <mergeCell ref="I106:M106"/>
    <mergeCell ref="C116:G116"/>
    <mergeCell ref="I116:M116"/>
    <mergeCell ref="C119:G119"/>
    <mergeCell ref="J119:L119"/>
    <mergeCell ref="C129:G129"/>
    <mergeCell ref="A132:L132"/>
    <mergeCell ref="A133:M133"/>
    <mergeCell ref="A134:M134"/>
    <mergeCell ref="A135:M135"/>
    <mergeCell ref="B97:F98"/>
    <mergeCell ref="L97:L98"/>
    <mergeCell ref="B99:F99"/>
    <mergeCell ref="A103:B103"/>
    <mergeCell ref="C103:D103"/>
    <mergeCell ref="A104:C104"/>
  </mergeCells>
  <conditionalFormatting sqref="M50">
    <cfRule type="cellIs" priority="3" dxfId="0" operator="greaterThan" stopIfTrue="1">
      <formula>0.07</formula>
    </cfRule>
  </conditionalFormatting>
  <conditionalFormatting sqref="M52">
    <cfRule type="cellIs" priority="2" dxfId="0" operator="greaterThan" stopIfTrue="1">
      <formula>0.05</formula>
    </cfRule>
  </conditionalFormatting>
  <conditionalFormatting sqref="M61">
    <cfRule type="cellIs" priority="1" dxfId="0" operator="greaterThan" stopIfTrue="1">
      <formula>0.02</formula>
    </cfRule>
  </conditionalFormatting>
  <printOptions/>
  <pageMargins left="0.5905511811023623" right="0.3937007874015748" top="0.3937007874015748" bottom="0.1968503937007874" header="0.31496062992125984" footer="0.31496062992125984"/>
  <pageSetup fitToHeight="2" fitToWidth="1" horizontalDpi="600" verticalDpi="600" orientation="portrait" paperSize="9" scale="44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pk9</dc:creator>
  <cp:keywords/>
  <dc:description/>
  <cp:lastModifiedBy>Pękala Kamila</cp:lastModifiedBy>
  <cp:lastPrinted>2021-07-28T05:52:13Z</cp:lastPrinted>
  <dcterms:created xsi:type="dcterms:W3CDTF">2004-12-20T10:44:52Z</dcterms:created>
  <dcterms:modified xsi:type="dcterms:W3CDTF">2021-08-25T11:00:40Z</dcterms:modified>
  <cp:category/>
  <cp:version/>
  <cp:contentType/>
  <cp:contentStatus/>
</cp:coreProperties>
</file>