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2760" windowWidth="19425" windowHeight="11025" tabRatio="545" activeTab="3"/>
  </bookViews>
  <sheets>
    <sheet name="EP- 2021-22" sheetId="1" r:id="rId1"/>
    <sheet name="Arkusz2" sheetId="2" state="hidden" r:id="rId2"/>
    <sheet name="Arkusz3" sheetId="3" state="hidden" r:id="rId3"/>
    <sheet name="EP-2022-23" sheetId="4" r:id="rId4"/>
  </sheets>
  <definedNames>
    <definedName name="_xlnm.Print_Area" localSheetId="0">'EP- 2021-22'!$A$2:$AO$79</definedName>
  </definedNames>
  <calcPr fullCalcOnLoad="1"/>
</workbook>
</file>

<file path=xl/comments1.xml><?xml version="1.0" encoding="utf-8"?>
<comments xmlns="http://schemas.openxmlformats.org/spreadsheetml/2006/main">
  <authors>
    <author>borzeckaa</author>
  </authors>
  <commentList>
    <comment ref="E12" authorId="0">
      <text>
        <r>
          <rPr>
            <b/>
            <sz val="9"/>
            <rFont val="Tahoma"/>
            <family val="2"/>
          </rPr>
          <t>borzeckaa:</t>
        </r>
        <r>
          <rPr>
            <sz val="9"/>
            <rFont val="Tahoma"/>
            <family val="2"/>
          </rPr>
          <t xml:space="preserve">
dodano</t>
        </r>
      </text>
    </comment>
  </commentList>
</comments>
</file>

<file path=xl/comments4.xml><?xml version="1.0" encoding="utf-8"?>
<comments xmlns="http://schemas.openxmlformats.org/spreadsheetml/2006/main">
  <authors>
    <author>borzeckaa</author>
  </authors>
  <commentList>
    <comment ref="F12" authorId="0">
      <text>
        <r>
          <rPr>
            <b/>
            <sz val="9"/>
            <rFont val="Tahoma"/>
            <family val="2"/>
          </rPr>
          <t>borzeckaa:</t>
        </r>
        <r>
          <rPr>
            <sz val="9"/>
            <rFont val="Tahoma"/>
            <family val="2"/>
          </rPr>
          <t xml:space="preserve">
dodano</t>
        </r>
      </text>
    </comment>
  </commentList>
</comments>
</file>

<file path=xl/sharedStrings.xml><?xml version="1.0" encoding="utf-8"?>
<sst xmlns="http://schemas.openxmlformats.org/spreadsheetml/2006/main" count="358" uniqueCount="144">
  <si>
    <t>Forma zal.</t>
  </si>
  <si>
    <t>Punkty ECTS</t>
  </si>
  <si>
    <t>Rok I</t>
  </si>
  <si>
    <t>Rok II</t>
  </si>
  <si>
    <t>Razem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</si>
  <si>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</si>
  <si>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</si>
  <si>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</si>
  <si>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</si>
  <si>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</si>
  <si>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</si>
  <si>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</si>
  <si>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</si>
  <si>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</si>
  <si>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</si>
  <si>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A+B</t>
  </si>
  <si>
    <t>Razem A</t>
  </si>
  <si>
    <t>Razem B</t>
  </si>
  <si>
    <t>Wymiar godzin (łączny)</t>
  </si>
  <si>
    <t>ogólnoakademicki</t>
  </si>
  <si>
    <t>stacjonarne</t>
  </si>
  <si>
    <t>Rodzaj zajęć</t>
  </si>
  <si>
    <t>Kod</t>
  </si>
  <si>
    <t>B1</t>
  </si>
  <si>
    <t>A1</t>
  </si>
  <si>
    <t>blok modułów (przedmiotów) wybieralnych oraz fakultatywnych  - B</t>
  </si>
  <si>
    <t>blok modułów (przedmiotów) obowiązkowych - A</t>
  </si>
  <si>
    <t>edukacja artystyczna w zakresie sztuk plastycznych</t>
  </si>
  <si>
    <t>2E01</t>
  </si>
  <si>
    <t>Analiza sztuki współczesnej</t>
  </si>
  <si>
    <t>Psychologia twórczości</t>
  </si>
  <si>
    <t>Animacja kultury</t>
  </si>
  <si>
    <t>Projekty artystyczno-edukacyjne</t>
  </si>
  <si>
    <t>2E03</t>
  </si>
  <si>
    <t>2E04</t>
  </si>
  <si>
    <t>2E05</t>
  </si>
  <si>
    <t>2E06</t>
  </si>
  <si>
    <t>2E07</t>
  </si>
  <si>
    <t>2E11</t>
  </si>
  <si>
    <t>Seminarium magisterskie</t>
  </si>
  <si>
    <t>Język obcy</t>
  </si>
  <si>
    <t>1.</t>
  </si>
  <si>
    <t>2.</t>
  </si>
  <si>
    <t>3.</t>
  </si>
  <si>
    <t>4.</t>
  </si>
  <si>
    <t>5.</t>
  </si>
  <si>
    <t>Rodzaj zajęć: WY-wykład, CA-ćwiczenia, LB-laboratorium, KW-konwersatorium, SM-seminarium</t>
  </si>
  <si>
    <t>6.</t>
  </si>
  <si>
    <t>Socjologia sztuki</t>
  </si>
  <si>
    <t>2E02</t>
  </si>
  <si>
    <t>2E15</t>
  </si>
  <si>
    <t>Razem A1</t>
  </si>
  <si>
    <t>Razem A2</t>
  </si>
  <si>
    <t>Razem B1</t>
  </si>
  <si>
    <t>B2</t>
  </si>
  <si>
    <t>Razem B2</t>
  </si>
  <si>
    <t>Krytyka artystyczna</t>
  </si>
  <si>
    <t>2E16</t>
  </si>
  <si>
    <t>2E17</t>
  </si>
  <si>
    <t>Punkty ECTS w roku / godziny w roku</t>
  </si>
  <si>
    <t>ECTS</t>
  </si>
  <si>
    <t xml:space="preserve">drugiego stopnia </t>
  </si>
  <si>
    <t>E</t>
  </si>
  <si>
    <t xml:space="preserve">Forma zaliczenia: E - egzamin, Z - zaliczenie z oceną </t>
  </si>
  <si>
    <t xml:space="preserve">Zatwierdzono na posiedzeniu     </t>
  </si>
  <si>
    <t>Semestr 1</t>
  </si>
  <si>
    <t>Semestr 2</t>
  </si>
  <si>
    <t>Semestr 3</t>
  </si>
  <si>
    <t>Semestr 4</t>
  </si>
  <si>
    <t>z</t>
  </si>
  <si>
    <t>Arteterapia</t>
  </si>
  <si>
    <t>Rysunek</t>
  </si>
  <si>
    <t>Integracja sztuk</t>
  </si>
  <si>
    <t>Punkty ECTS sumowane w semestrach / godziny w semestrach</t>
  </si>
  <si>
    <t>2E08</t>
  </si>
  <si>
    <t>2E09</t>
  </si>
  <si>
    <t>2E10</t>
  </si>
  <si>
    <t>A2</t>
  </si>
  <si>
    <t>A3</t>
  </si>
  <si>
    <t>A4</t>
  </si>
  <si>
    <t>Razem A4</t>
  </si>
  <si>
    <t>do których przyporządkowany jest kierunek studiów, przygotowujące studentów do prowadzenia działalności naukowej/artystycznej</t>
  </si>
  <si>
    <t>Trening rozwoju osobistego</t>
  </si>
  <si>
    <t>2E18</t>
  </si>
  <si>
    <t>UNIWERSYTET MARII CURIE-SKŁODOWSKIEJ W LUBLINIE</t>
  </si>
  <si>
    <t>Senatu w dniu:</t>
  </si>
  <si>
    <t>Metodyka edukacji plastycznej na etapie ponadpodstawowym</t>
  </si>
  <si>
    <t xml:space="preserve">Psychologia </t>
  </si>
  <si>
    <t xml:space="preserve">Pedagogika </t>
  </si>
  <si>
    <t xml:space="preserve">Emisja głosu </t>
  </si>
  <si>
    <t xml:space="preserve">Metodyka edukacji plastycznej </t>
  </si>
  <si>
    <t>Praktyka w zakresie edukacji plastycznej na etapie ponadpodstawowym</t>
  </si>
  <si>
    <t>2E12</t>
  </si>
  <si>
    <t>2E13</t>
  </si>
  <si>
    <t>2E14</t>
  </si>
  <si>
    <t>Wykład ogólnouniwersytecki</t>
  </si>
  <si>
    <t>15</t>
  </si>
  <si>
    <r>
      <t xml:space="preserve">Plan studiów obowiązujący </t>
    </r>
    <r>
      <rPr>
        <b/>
        <sz val="16"/>
        <color indexed="60"/>
        <rFont val="Czcionka tekstu podstawowego"/>
        <family val="0"/>
      </rPr>
      <t>od roku akademickiego 2022/2023</t>
    </r>
  </si>
  <si>
    <t>Intermedia</t>
  </si>
  <si>
    <t>Praktyka metodyczna na etapie ponadpodstawowym</t>
  </si>
  <si>
    <t>2E21</t>
  </si>
  <si>
    <t>Ceramika</t>
  </si>
  <si>
    <t>Plan studiów obowiązujący od roku akademickiego 2021/2022</t>
  </si>
  <si>
    <t>Magisterska pracownia - ...........................</t>
  </si>
  <si>
    <t>A1 - zajęcia z zakresu dyscyplin naukowych</t>
  </si>
  <si>
    <t>Nazwa zajęć</t>
  </si>
  <si>
    <t>A2 - zajęcia z zakresu sztuk plastycznych</t>
  </si>
  <si>
    <t>Razem A3</t>
  </si>
  <si>
    <t>Grupa zajęć</t>
  </si>
  <si>
    <t>blok zajęć obowiązkowych - A</t>
  </si>
  <si>
    <t>blok zajęć wybieralnych - B</t>
  </si>
  <si>
    <t>A4 - zajęciaz zakresu edukacji artystycznej</t>
  </si>
  <si>
    <t xml:space="preserve">B - blok zajęć wybieralnych: </t>
  </si>
  <si>
    <t>B2 - zajęcia z zakresu sztuk plastycznych do wyboru, np.:</t>
  </si>
  <si>
    <t>B1 - pozostałe zajęcia do wyboru</t>
  </si>
  <si>
    <t>A - blok zajęć obowiązujących wszystkich studentów kierunku</t>
  </si>
  <si>
    <t>Zajęcia z zakresu sztuk plastycznych do wyboru za 8 punktów ECTS w 1 sem. i za 12 punktów ECTS w 2 sem.*</t>
  </si>
  <si>
    <t>A1 - zajęcia z zakresu dyscyplin naukowych, wiedza teoretyczna i konteksty sztuki,</t>
  </si>
  <si>
    <t>malarstwo, rzeźba i formy przestrzenne, szkło artystyczne, inne specjalistyczne zajęcia z zakresu rzeźby, pracownie grafiki warsztatowej</t>
  </si>
  <si>
    <t xml:space="preserve">lub inne przedmioty 60-godzinne ogłoszone do wyboru w danym roku - w każdym semestrze mają po 4 ECTS przy 60 godz.; </t>
  </si>
  <si>
    <t xml:space="preserve">fotografia lub inne przedmioty 30-godzinne ogłoszone do wyboru w danym roku - w każdym semestrze mają po 2 ECTS przy 30 godz.; </t>
  </si>
  <si>
    <t>Program studiów umożliwia wybór  zajęć za 76 punktów ECTS, co stanowi 63% ogólnej liczby punktów ECTS</t>
  </si>
  <si>
    <t>Magisterska pracownia - ....................</t>
  </si>
  <si>
    <t xml:space="preserve">2E17a </t>
  </si>
  <si>
    <t xml:space="preserve">2E17b </t>
  </si>
  <si>
    <t>2E17c</t>
  </si>
  <si>
    <t>2E17d</t>
  </si>
  <si>
    <t>2E19</t>
  </si>
  <si>
    <t>A2 - zajęcia pedagogiczne wymagane wraz z praktyką do pełnych kwalifikacji nauczycielskich, obowiązujące wszystkich studentów kierunku</t>
  </si>
  <si>
    <r>
      <rPr>
        <b/>
        <sz val="12"/>
        <rFont val="Arial"/>
        <family val="2"/>
      </rPr>
      <t>*</t>
    </r>
    <r>
      <rPr>
        <sz val="12"/>
        <rFont val="Arial"/>
        <family val="2"/>
      </rPr>
      <t xml:space="preserve"> wybór zajęć odbywa się w ramach limitów osób w grupach zajęciowych</t>
    </r>
  </si>
  <si>
    <t>Program studiów umożliwia wybór modułów zajęć za 74 punkty ECTS, co stanowi 62% ogólnej liczby punktów ECTS</t>
  </si>
  <si>
    <t>lub zapewniające udział w tej działalności - obejmują 96 punktów ECTS, co stanowi 80% ogólnej liczby punktów ECTS</t>
  </si>
  <si>
    <t>30 czerwca 2021 r.</t>
  </si>
  <si>
    <t>A3 - zajęcia pedagogiczne wymagane wraz z praktyką do pełnych kwalifikacji nauczycielskich, obowiązujące wszystkich studentów kierunku</t>
  </si>
  <si>
    <t>lub zapewniające udział w tej działalności - obejmują 100 punktów ECTS, co stanowi 83% ogólnej liczby punktów ECTS</t>
  </si>
  <si>
    <t>Punkty ECTS za zajęcia n/a</t>
  </si>
  <si>
    <r>
      <rPr>
        <b/>
        <sz val="12"/>
        <color indexed="8"/>
        <rFont val="Czcionka tekstu podstawowego"/>
        <family val="0"/>
      </rPr>
      <t>Punkty ECTS za zajęcia n/a</t>
    </r>
    <r>
      <rPr>
        <sz val="12"/>
        <color indexed="8"/>
        <rFont val="Czcionka tekstu podstawowego"/>
        <family val="0"/>
      </rPr>
      <t xml:space="preserve"> - punkty ECTS za zajęcia związane z prowadzoną w uczelni działalnością naukową/artystyczną w dyscyplinach, </t>
    </r>
  </si>
  <si>
    <t xml:space="preserve">2E20a </t>
  </si>
  <si>
    <t xml:space="preserve">2E20b </t>
  </si>
  <si>
    <t>2E20c</t>
  </si>
  <si>
    <t>2E20d</t>
  </si>
  <si>
    <t>2E22</t>
  </si>
  <si>
    <t xml:space="preserve">30 czerwca 2021 </t>
  </si>
  <si>
    <t>Załącznik nr 2 do Uchwały Senatu Nr XXV-9.34/21 z dnia 30.06.2021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</si>
</sst>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6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sz val="11"/>
      <name val="Arial Narrow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sz val="16"/>
      <color indexed="8"/>
      <name val="Arial"/>
      <family val="2"/>
    </font>
    <font>
      <b/>
      <sz val="28"/>
      <color indexed="8"/>
      <name val="Czcionka tekstu podstawowego"/>
      <family val="0"/>
    </font>
    <font>
      <b/>
      <sz val="24"/>
      <color indexed="12"/>
      <name val="Czcionka tekstu podstawowego"/>
      <family val="0"/>
    </font>
    <font>
      <sz val="24"/>
      <color indexed="8"/>
      <name val="Czcionka tekstu podstawowego"/>
      <family val="0"/>
    </font>
    <font>
      <sz val="11"/>
      <name val="Czcionka tekstu podstawowego"/>
      <family val="2"/>
    </font>
    <font>
      <b/>
      <sz val="16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4"/>
      <name val="Czcionka tekstu podstawowego"/>
      <family val="2"/>
    </font>
    <font>
      <sz val="12"/>
      <name val="Czcionka tekstu podstawowego"/>
      <family val="2"/>
    </font>
    <font>
      <b/>
      <sz val="16"/>
      <color indexed="60"/>
      <name val="Czcionka tekstu podstawowego"/>
      <family val="0"/>
    </font>
    <font>
      <b/>
      <sz val="14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b/>
      <sz val="11"/>
      <color indexed="10"/>
      <name val="Czcionka tekstu podstawowego"/>
      <family val="0"/>
    </font>
    <font>
      <sz val="12"/>
      <color indexed="12"/>
      <name val="Arial"/>
      <family val="2"/>
    </font>
    <font>
      <b/>
      <sz val="14"/>
      <name val="Calibri"/>
      <family val="2"/>
    </font>
    <font>
      <sz val="16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  <font>
      <sz val="12"/>
      <color rgb="FF0000CC"/>
      <name val="Arial"/>
      <family val="2"/>
    </font>
    <font>
      <sz val="16"/>
      <color rgb="FFC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8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4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4" fillId="30" borderId="11" xfId="0" applyFont="1" applyFill="1" applyBorder="1" applyAlignment="1">
      <alignment horizontal="center" vertical="center" wrapText="1"/>
    </xf>
    <xf numFmtId="0" fontId="14" fillId="30" borderId="12" xfId="0" applyFont="1" applyFill="1" applyBorder="1" applyAlignment="1">
      <alignment horizontal="center" vertical="center" wrapText="1"/>
    </xf>
    <xf numFmtId="0" fontId="14" fillId="30" borderId="13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4" fillId="35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49" fontId="14" fillId="35" borderId="19" xfId="0" applyNumberFormat="1" applyFont="1" applyFill="1" applyBorder="1" applyAlignment="1">
      <alignment horizontal="center" vertical="center" wrapText="1"/>
    </xf>
    <xf numFmtId="49" fontId="14" fillId="35" borderId="17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1" fontId="26" fillId="34" borderId="32" xfId="0" applyNumberFormat="1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right" vertical="center" wrapText="1"/>
    </xf>
    <xf numFmtId="0" fontId="21" fillId="34" borderId="14" xfId="0" applyFont="1" applyFill="1" applyBorder="1" applyAlignment="1">
      <alignment horizontal="right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textRotation="90" wrapText="1"/>
    </xf>
    <xf numFmtId="0" fontId="19" fillId="34" borderId="38" xfId="0" applyFont="1" applyFill="1" applyBorder="1" applyAlignment="1">
      <alignment horizontal="center" vertical="center" textRotation="90" wrapText="1"/>
    </xf>
    <xf numFmtId="0" fontId="58" fillId="30" borderId="15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1" fontId="14" fillId="34" borderId="38" xfId="0" applyNumberFormat="1" applyFont="1" applyFill="1" applyBorder="1" applyAlignment="1">
      <alignment horizontal="center" vertical="center" wrapText="1"/>
    </xf>
    <xf numFmtId="0" fontId="14" fillId="36" borderId="39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1" fontId="14" fillId="33" borderId="38" xfId="0" applyNumberFormat="1" applyFont="1" applyFill="1" applyBorder="1" applyAlignment="1">
      <alignment horizontal="center" vertical="center" wrapText="1"/>
    </xf>
    <xf numFmtId="1" fontId="14" fillId="33" borderId="32" xfId="0" applyNumberFormat="1" applyFont="1" applyFill="1" applyBorder="1" applyAlignment="1">
      <alignment horizontal="center" vertical="center" wrapText="1"/>
    </xf>
    <xf numFmtId="1" fontId="14" fillId="33" borderId="12" xfId="0" applyNumberFormat="1" applyFont="1" applyFill="1" applyBorder="1" applyAlignment="1">
      <alignment horizontal="center" vertical="center" wrapText="1"/>
    </xf>
    <xf numFmtId="1" fontId="14" fillId="33" borderId="14" xfId="0" applyNumberFormat="1" applyFont="1" applyFill="1" applyBorder="1" applyAlignment="1">
      <alignment horizontal="center" vertical="center" wrapText="1"/>
    </xf>
    <xf numFmtId="1" fontId="14" fillId="33" borderId="13" xfId="0" applyNumberFormat="1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0" borderId="40" xfId="0" applyFont="1" applyFill="1" applyBorder="1" applyAlignment="1">
      <alignment horizontal="center" vertical="center" wrapText="1"/>
    </xf>
    <xf numFmtId="0" fontId="14" fillId="30" borderId="32" xfId="0" applyFont="1" applyFill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left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/>
    </xf>
    <xf numFmtId="0" fontId="14" fillId="33" borderId="32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30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21" fillId="30" borderId="13" xfId="0" applyFont="1" applyFill="1" applyBorder="1" applyAlignment="1">
      <alignment horizontal="center" vertical="center" wrapText="1"/>
    </xf>
    <xf numFmtId="49" fontId="23" fillId="35" borderId="43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2" fillId="35" borderId="11" xfId="0" applyFont="1" applyFill="1" applyBorder="1" applyAlignment="1">
      <alignment horizontal="center" vertical="center" textRotation="90" wrapText="1"/>
    </xf>
    <xf numFmtId="0" fontId="2" fillId="35" borderId="12" xfId="0" applyFont="1" applyFill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 vertical="center" textRotation="90" wrapText="1"/>
    </xf>
    <xf numFmtId="0" fontId="14" fillId="35" borderId="44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0" fontId="19" fillId="0" borderId="45" xfId="0" applyFont="1" applyFill="1" applyBorder="1" applyAlignment="1">
      <alignment horizontal="left" vertical="center"/>
    </xf>
    <xf numFmtId="0" fontId="38" fillId="0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4" fillId="35" borderId="26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49" fontId="22" fillId="0" borderId="44" xfId="0" applyNumberFormat="1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 wrapText="1"/>
    </xf>
    <xf numFmtId="0" fontId="14" fillId="35" borderId="48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44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46" xfId="0" applyFont="1" applyFill="1" applyBorder="1" applyAlignment="1">
      <alignment horizontal="center" vertical="center" wrapText="1"/>
    </xf>
    <xf numFmtId="0" fontId="14" fillId="35" borderId="46" xfId="0" applyFont="1" applyFill="1" applyBorder="1" applyAlignment="1">
      <alignment horizontal="center" vertical="center" wrapText="1"/>
    </xf>
    <xf numFmtId="0" fontId="14" fillId="35" borderId="45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/>
    </xf>
    <xf numFmtId="0" fontId="14" fillId="35" borderId="16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5" borderId="50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 textRotation="90" wrapText="1"/>
    </xf>
    <xf numFmtId="0" fontId="14" fillId="34" borderId="42" xfId="0" applyFont="1" applyFill="1" applyBorder="1" applyAlignment="1">
      <alignment horizontal="center" vertical="center" wrapText="1"/>
    </xf>
    <xf numFmtId="1" fontId="14" fillId="34" borderId="14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5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9" fontId="80" fillId="0" borderId="36" xfId="0" applyNumberFormat="1" applyFont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50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14" fillId="35" borderId="16" xfId="0" applyFont="1" applyFill="1" applyBorder="1" applyAlignment="1">
      <alignment horizontal="center" vertical="center" wrapText="1"/>
    </xf>
    <xf numFmtId="0" fontId="14" fillId="30" borderId="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textRotation="90" wrapText="1"/>
    </xf>
    <xf numFmtId="0" fontId="2" fillId="30" borderId="12" xfId="0" applyFont="1" applyFill="1" applyBorder="1" applyAlignment="1">
      <alignment horizontal="center" vertical="center" textRotation="90" wrapText="1"/>
    </xf>
    <xf numFmtId="0" fontId="2" fillId="30" borderId="13" xfId="0" applyFont="1" applyFill="1" applyBorder="1" applyAlignment="1">
      <alignment horizontal="center" vertical="center" textRotation="90" wrapText="1"/>
    </xf>
    <xf numFmtId="0" fontId="19" fillId="30" borderId="13" xfId="0" applyFont="1" applyFill="1" applyBorder="1" applyAlignment="1">
      <alignment horizontal="center" vertical="center" textRotation="90" wrapText="1"/>
    </xf>
    <xf numFmtId="0" fontId="19" fillId="30" borderId="38" xfId="0" applyFont="1" applyFill="1" applyBorder="1" applyAlignment="1">
      <alignment horizontal="center" vertical="center" textRotation="90" wrapText="1"/>
    </xf>
    <xf numFmtId="0" fontId="14" fillId="33" borderId="14" xfId="0" applyFont="1" applyFill="1" applyBorder="1" applyAlignment="1">
      <alignment horizontal="center" vertical="center" wrapText="1"/>
    </xf>
    <xf numFmtId="9" fontId="80" fillId="0" borderId="0" xfId="0" applyNumberFormat="1" applyFont="1" applyAlignment="1">
      <alignment horizontal="center" vertical="center" wrapText="1"/>
    </xf>
    <xf numFmtId="1" fontId="14" fillId="35" borderId="31" xfId="0" applyNumberFormat="1" applyFont="1" applyFill="1" applyBorder="1" applyAlignment="1">
      <alignment horizontal="center" vertical="center" wrapText="1"/>
    </xf>
    <xf numFmtId="1" fontId="14" fillId="35" borderId="25" xfId="0" applyNumberFormat="1" applyFont="1" applyFill="1" applyBorder="1" applyAlignment="1">
      <alignment horizontal="center" vertical="center" wrapText="1"/>
    </xf>
    <xf numFmtId="1" fontId="14" fillId="35" borderId="17" xfId="0" applyNumberFormat="1" applyFont="1" applyFill="1" applyBorder="1" applyAlignment="1">
      <alignment horizontal="center" vertical="center" wrapText="1"/>
    </xf>
    <xf numFmtId="0" fontId="26" fillId="35" borderId="39" xfId="0" applyNumberFormat="1" applyFont="1" applyFill="1" applyBorder="1" applyAlignment="1">
      <alignment horizontal="center" vertical="center" wrapText="1"/>
    </xf>
    <xf numFmtId="1" fontId="16" fillId="35" borderId="39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0" borderId="40" xfId="0" applyFont="1" applyFill="1" applyBorder="1" applyAlignment="1">
      <alignment horizontal="center" vertical="center" wrapText="1"/>
    </xf>
    <xf numFmtId="1" fontId="26" fillId="35" borderId="39" xfId="0" applyNumberFormat="1" applyFont="1" applyFill="1" applyBorder="1" applyAlignment="1">
      <alignment horizontal="center" vertical="center" wrapText="1"/>
    </xf>
    <xf numFmtId="0" fontId="23" fillId="35" borderId="43" xfId="0" applyNumberFormat="1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23" fillId="35" borderId="17" xfId="0" applyNumberFormat="1" applyFont="1" applyFill="1" applyBorder="1" applyAlignment="1">
      <alignment horizontal="center" vertical="center" wrapText="1"/>
    </xf>
    <xf numFmtId="1" fontId="23" fillId="35" borderId="25" xfId="0" applyNumberFormat="1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1" fontId="21" fillId="35" borderId="13" xfId="0" applyNumberFormat="1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38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38" xfId="0" applyFont="1" applyFill="1" applyBorder="1" applyAlignment="1">
      <alignment horizontal="center" vertical="center" wrapText="1"/>
    </xf>
    <xf numFmtId="0" fontId="14" fillId="35" borderId="50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34" borderId="54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37" borderId="42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left" vertical="center"/>
    </xf>
    <xf numFmtId="0" fontId="14" fillId="35" borderId="16" xfId="0" applyFont="1" applyFill="1" applyBorder="1" applyAlignment="1">
      <alignment horizontal="center" vertical="center" wrapText="1"/>
    </xf>
    <xf numFmtId="0" fontId="14" fillId="30" borderId="32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57" xfId="0" applyFont="1" applyFill="1" applyBorder="1" applyAlignment="1">
      <alignment vertical="center" wrapText="1"/>
    </xf>
    <xf numFmtId="49" fontId="22" fillId="0" borderId="58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49" fontId="23" fillId="0" borderId="44" xfId="0" applyNumberFormat="1" applyFont="1" applyFill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58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21" fillId="35" borderId="32" xfId="0" applyFont="1" applyFill="1" applyBorder="1" applyAlignment="1">
      <alignment horizontal="center" vertical="center" wrapText="1"/>
    </xf>
    <xf numFmtId="0" fontId="42" fillId="35" borderId="40" xfId="0" applyFont="1" applyFill="1" applyBorder="1" applyAlignment="1">
      <alignment horizontal="center" vertical="center" wrapText="1"/>
    </xf>
    <xf numFmtId="0" fontId="42" fillId="35" borderId="32" xfId="0" applyFont="1" applyFill="1" applyBorder="1" applyAlignment="1">
      <alignment horizontal="center" vertical="center" wrapText="1"/>
    </xf>
    <xf numFmtId="0" fontId="14" fillId="34" borderId="59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21" fillId="30" borderId="40" xfId="0" applyFont="1" applyFill="1" applyBorder="1" applyAlignment="1">
      <alignment horizontal="center" vertical="center" wrapText="1"/>
    </xf>
    <xf numFmtId="0" fontId="21" fillId="30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42" fillId="34" borderId="12" xfId="0" applyFont="1" applyFill="1" applyBorder="1" applyAlignment="1">
      <alignment horizontal="right" vertical="center" wrapText="1"/>
    </xf>
    <xf numFmtId="0" fontId="39" fillId="34" borderId="38" xfId="0" applyFont="1" applyFill="1" applyBorder="1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 wrapText="1"/>
    </xf>
    <xf numFmtId="0" fontId="14" fillId="35" borderId="58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50" xfId="0" applyFont="1" applyFill="1" applyBorder="1" applyAlignment="1">
      <alignment horizontal="center" vertical="center" wrapText="1"/>
    </xf>
    <xf numFmtId="0" fontId="14" fillId="35" borderId="40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0" fontId="14" fillId="35" borderId="38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61" fillId="30" borderId="40" xfId="0" applyFont="1" applyFill="1" applyBorder="1" applyAlignment="1">
      <alignment horizontal="center" vertical="center" wrapText="1"/>
    </xf>
    <xf numFmtId="0" fontId="61" fillId="30" borderId="32" xfId="0" applyFont="1" applyFill="1" applyBorder="1" applyAlignment="1">
      <alignment horizontal="center" vertical="center" wrapText="1"/>
    </xf>
    <xf numFmtId="0" fontId="23" fillId="35" borderId="61" xfId="0" applyFont="1" applyFill="1" applyBorder="1" applyAlignment="1">
      <alignment horizontal="center" vertical="center" textRotation="90" wrapText="1" readingOrder="1"/>
    </xf>
    <xf numFmtId="0" fontId="23" fillId="35" borderId="62" xfId="0" applyFont="1" applyFill="1" applyBorder="1" applyAlignment="1">
      <alignment horizontal="center" vertical="center" textRotation="90" wrapText="1" readingOrder="1"/>
    </xf>
    <xf numFmtId="0" fontId="23" fillId="35" borderId="63" xfId="0" applyFont="1" applyFill="1" applyBorder="1" applyAlignment="1">
      <alignment horizontal="center" vertical="center" textRotation="90" wrapText="1" readingOrder="1"/>
    </xf>
    <xf numFmtId="0" fontId="21" fillId="38" borderId="64" xfId="0" applyFont="1" applyFill="1" applyBorder="1" applyAlignment="1">
      <alignment horizontal="center" vertical="center" wrapText="1"/>
    </xf>
    <xf numFmtId="0" fontId="21" fillId="38" borderId="65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6" fillId="34" borderId="12" xfId="0" applyFont="1" applyFill="1" applyBorder="1" applyAlignment="1">
      <alignment horizontal="right" vertical="center" wrapText="1"/>
    </xf>
    <xf numFmtId="0" fontId="25" fillId="34" borderId="38" xfId="0" applyFont="1" applyFill="1" applyBorder="1" applyAlignment="1">
      <alignment/>
    </xf>
    <xf numFmtId="0" fontId="42" fillId="35" borderId="39" xfId="0" applyFont="1" applyFill="1" applyBorder="1" applyAlignment="1">
      <alignment horizontal="center" vertical="center" wrapText="1"/>
    </xf>
    <xf numFmtId="0" fontId="14" fillId="35" borderId="61" xfId="0" applyFont="1" applyFill="1" applyBorder="1" applyAlignment="1">
      <alignment horizontal="center" vertical="center" wrapText="1"/>
    </xf>
    <xf numFmtId="0" fontId="14" fillId="35" borderId="62" xfId="0" applyFont="1" applyFill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49" fontId="29" fillId="0" borderId="0" xfId="0" applyNumberFormat="1" applyFont="1" applyAlignment="1">
      <alignment horizontal="left" vertical="center" wrapText="1"/>
    </xf>
    <xf numFmtId="0" fontId="1" fillId="34" borderId="66" xfId="0" applyFont="1" applyFill="1" applyBorder="1" applyAlignment="1">
      <alignment horizontal="center" vertical="center" textRotation="90" wrapText="1"/>
    </xf>
    <xf numFmtId="0" fontId="1" fillId="34" borderId="18" xfId="0" applyFont="1" applyFill="1" applyBorder="1" applyAlignment="1">
      <alignment horizontal="center" vertical="center" textRotation="90" wrapText="1"/>
    </xf>
    <xf numFmtId="0" fontId="1" fillId="34" borderId="67" xfId="0" applyFont="1" applyFill="1" applyBorder="1" applyAlignment="1">
      <alignment horizontal="center" vertical="center" textRotation="90" wrapText="1"/>
    </xf>
    <xf numFmtId="0" fontId="27" fillId="35" borderId="56" xfId="0" applyFont="1" applyFill="1" applyBorder="1" applyAlignment="1">
      <alignment horizontal="center" vertical="center" textRotation="90" wrapText="1"/>
    </xf>
    <xf numFmtId="0" fontId="27" fillId="35" borderId="35" xfId="0" applyFont="1" applyFill="1" applyBorder="1" applyAlignment="1">
      <alignment horizontal="center" vertical="center" textRotation="90" wrapText="1"/>
    </xf>
    <xf numFmtId="0" fontId="27" fillId="35" borderId="57" xfId="0" applyFont="1" applyFill="1" applyBorder="1" applyAlignment="1">
      <alignment horizontal="center" vertical="center" textRotation="90" wrapText="1"/>
    </xf>
    <xf numFmtId="49" fontId="30" fillId="0" borderId="0" xfId="0" applyNumberFormat="1" applyFont="1" applyAlignment="1">
      <alignment horizontal="right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1" fillId="35" borderId="52" xfId="0" applyFont="1" applyFill="1" applyBorder="1" applyAlignment="1">
      <alignment horizontal="center" vertical="center" wrapText="1"/>
    </xf>
    <xf numFmtId="0" fontId="21" fillId="35" borderId="68" xfId="0" applyFont="1" applyFill="1" applyBorder="1" applyAlignment="1">
      <alignment horizontal="center" vertical="center" wrapText="1"/>
    </xf>
    <xf numFmtId="0" fontId="21" fillId="35" borderId="69" xfId="0" applyFont="1" applyFill="1" applyBorder="1" applyAlignment="1">
      <alignment horizontal="center" vertical="center" wrapText="1"/>
    </xf>
    <xf numFmtId="0" fontId="14" fillId="35" borderId="56" xfId="0" applyFont="1" applyFill="1" applyBorder="1" applyAlignment="1">
      <alignment horizontal="center" vertical="center" textRotation="90" wrapText="1"/>
    </xf>
    <xf numFmtId="0" fontId="15" fillId="35" borderId="57" xfId="0" applyFont="1" applyFill="1" applyBorder="1" applyAlignment="1">
      <alignment horizontal="center" vertical="center" textRotation="90" wrapText="1"/>
    </xf>
    <xf numFmtId="0" fontId="14" fillId="35" borderId="70" xfId="0" applyFont="1" applyFill="1" applyBorder="1" applyAlignment="1">
      <alignment horizontal="center" vertical="center" wrapText="1"/>
    </xf>
    <xf numFmtId="0" fontId="14" fillId="35" borderId="71" xfId="0" applyFont="1" applyFill="1" applyBorder="1" applyAlignment="1">
      <alignment horizontal="center" vertical="center" wrapText="1"/>
    </xf>
    <xf numFmtId="0" fontId="14" fillId="35" borderId="72" xfId="0" applyFont="1" applyFill="1" applyBorder="1" applyAlignment="1">
      <alignment horizontal="center" vertical="center" wrapText="1"/>
    </xf>
    <xf numFmtId="49" fontId="31" fillId="0" borderId="0" xfId="0" applyNumberFormat="1" applyFont="1" applyAlignment="1">
      <alignment horizontal="left" vertical="center" wrapText="1"/>
    </xf>
    <xf numFmtId="49" fontId="82" fillId="0" borderId="0" xfId="0" applyNumberFormat="1" applyFont="1" applyAlignment="1">
      <alignment horizontal="left" vertical="center" wrapText="1"/>
    </xf>
    <xf numFmtId="49" fontId="30" fillId="0" borderId="0" xfId="0" applyNumberFormat="1" applyFont="1" applyAlignment="1">
      <alignment horizontal="left" vertical="center" wrapText="1"/>
    </xf>
    <xf numFmtId="49" fontId="30" fillId="0" borderId="0" xfId="0" applyNumberFormat="1" applyFont="1" applyBorder="1" applyAlignment="1">
      <alignment horizontal="left" vertical="center" wrapText="1"/>
    </xf>
    <xf numFmtId="49" fontId="32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49" fontId="30" fillId="0" borderId="0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wrapText="1"/>
    </xf>
    <xf numFmtId="0" fontId="35" fillId="0" borderId="73" xfId="0" applyFont="1" applyBorder="1" applyAlignment="1">
      <alignment horizont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74" xfId="0" applyFont="1" applyBorder="1" applyAlignment="1">
      <alignment horizontal="center" vertical="center" wrapText="1"/>
    </xf>
    <xf numFmtId="0" fontId="83" fillId="0" borderId="45" xfId="0" applyFont="1" applyBorder="1" applyAlignment="1">
      <alignment horizontal="center" vertical="center" wrapText="1"/>
    </xf>
    <xf numFmtId="0" fontId="83" fillId="0" borderId="6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73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/>
    </xf>
    <xf numFmtId="0" fontId="14" fillId="0" borderId="69" xfId="0" applyFont="1" applyFill="1" applyBorder="1" applyAlignment="1">
      <alignment horizontal="left" vertical="center"/>
    </xf>
    <xf numFmtId="0" fontId="21" fillId="33" borderId="40" xfId="0" applyFont="1" applyFill="1" applyBorder="1" applyAlignment="1">
      <alignment horizontal="center" vertical="center" wrapText="1"/>
    </xf>
    <xf numFmtId="0" fontId="39" fillId="0" borderId="32" xfId="0" applyFont="1" applyBorder="1" applyAlignment="1">
      <alignment/>
    </xf>
    <xf numFmtId="1" fontId="21" fillId="35" borderId="40" xfId="0" applyNumberFormat="1" applyFont="1" applyFill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center" wrapText="1"/>
    </xf>
    <xf numFmtId="0" fontId="14" fillId="34" borderId="62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2" borderId="40" xfId="0" applyFont="1" applyFill="1" applyBorder="1" applyAlignment="1">
      <alignment horizontal="center" vertical="center" wrapText="1"/>
    </xf>
    <xf numFmtId="0" fontId="21" fillId="32" borderId="32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49" fontId="22" fillId="0" borderId="44" xfId="0" applyNumberFormat="1" applyFont="1" applyFill="1" applyBorder="1" applyAlignment="1">
      <alignment horizontal="center" vertical="center"/>
    </xf>
    <xf numFmtId="49" fontId="22" fillId="0" borderId="75" xfId="0" applyNumberFormat="1" applyFont="1" applyFill="1" applyBorder="1" applyAlignment="1">
      <alignment horizontal="center" vertical="center"/>
    </xf>
    <xf numFmtId="0" fontId="14" fillId="35" borderId="56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0" fontId="84" fillId="0" borderId="74" xfId="0" applyFont="1" applyBorder="1" applyAlignment="1">
      <alignment horizontal="center" vertical="center" wrapText="1"/>
    </xf>
    <xf numFmtId="0" fontId="84" fillId="0" borderId="45" xfId="0" applyFont="1" applyBorder="1" applyAlignment="1">
      <alignment horizontal="center" vertical="center" wrapText="1"/>
    </xf>
    <xf numFmtId="0" fontId="84" fillId="0" borderId="68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73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37" borderId="42" xfId="0" applyFont="1" applyFill="1" applyBorder="1" applyAlignment="1">
      <alignment horizontal="left" vertical="center" wrapText="1"/>
    </xf>
    <xf numFmtId="0" fontId="14" fillId="37" borderId="54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left" vertical="center"/>
    </xf>
    <xf numFmtId="0" fontId="14" fillId="0" borderId="77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68" xfId="0" applyFont="1" applyFill="1" applyBorder="1" applyAlignment="1">
      <alignment horizontal="left" vertical="center"/>
    </xf>
    <xf numFmtId="0" fontId="14" fillId="0" borderId="73" xfId="0" applyFont="1" applyFill="1" applyBorder="1" applyAlignment="1">
      <alignment horizontal="left" vertical="center"/>
    </xf>
    <xf numFmtId="49" fontId="23" fillId="0" borderId="44" xfId="0" applyNumberFormat="1" applyFont="1" applyFill="1" applyBorder="1" applyAlignment="1">
      <alignment horizontal="center" vertical="center"/>
    </xf>
    <xf numFmtId="49" fontId="23" fillId="0" borderId="75" xfId="0" applyNumberFormat="1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78" xfId="0" applyFont="1" applyFill="1" applyBorder="1" applyAlignment="1">
      <alignment horizontal="left" vertical="center"/>
    </xf>
    <xf numFmtId="0" fontId="14" fillId="30" borderId="56" xfId="0" applyFont="1" applyFill="1" applyBorder="1" applyAlignment="1">
      <alignment horizontal="center" vertical="center" textRotation="90" wrapText="1"/>
    </xf>
    <xf numFmtId="0" fontId="15" fillId="30" borderId="57" xfId="0" applyFont="1" applyFill="1" applyBorder="1" applyAlignment="1">
      <alignment horizontal="center" vertical="center" textRotation="90" wrapText="1"/>
    </xf>
    <xf numFmtId="0" fontId="14" fillId="30" borderId="40" xfId="0" applyFont="1" applyFill="1" applyBorder="1" applyAlignment="1">
      <alignment horizontal="center" vertical="center" wrapText="1"/>
    </xf>
    <xf numFmtId="0" fontId="14" fillId="30" borderId="32" xfId="0" applyFont="1" applyFill="1" applyBorder="1" applyAlignment="1">
      <alignment horizontal="center" vertical="center" wrapText="1"/>
    </xf>
    <xf numFmtId="0" fontId="14" fillId="30" borderId="38" xfId="0" applyFont="1" applyFill="1" applyBorder="1" applyAlignment="1">
      <alignment horizontal="center" vertical="center" wrapText="1"/>
    </xf>
    <xf numFmtId="0" fontId="14" fillId="30" borderId="70" xfId="0" applyFont="1" applyFill="1" applyBorder="1" applyAlignment="1">
      <alignment horizontal="center" vertical="center" wrapText="1"/>
    </xf>
    <xf numFmtId="0" fontId="14" fillId="30" borderId="71" xfId="0" applyFont="1" applyFill="1" applyBorder="1" applyAlignment="1">
      <alignment horizontal="center" vertical="center" wrapText="1"/>
    </xf>
    <xf numFmtId="0" fontId="14" fillId="30" borderId="72" xfId="0" applyFont="1" applyFill="1" applyBorder="1" applyAlignment="1">
      <alignment horizontal="center" vertical="center" wrapText="1"/>
    </xf>
    <xf numFmtId="0" fontId="14" fillId="30" borderId="11" xfId="0" applyFont="1" applyFill="1" applyBorder="1" applyAlignment="1">
      <alignment horizontal="center" vertical="center" wrapText="1"/>
    </xf>
    <xf numFmtId="0" fontId="14" fillId="30" borderId="12" xfId="0" applyFont="1" applyFill="1" applyBorder="1" applyAlignment="1">
      <alignment horizontal="center" vertical="center" wrapText="1"/>
    </xf>
    <xf numFmtId="0" fontId="27" fillId="30" borderId="56" xfId="0" applyFont="1" applyFill="1" applyBorder="1" applyAlignment="1">
      <alignment horizontal="center" vertical="center" textRotation="90" wrapText="1"/>
    </xf>
    <xf numFmtId="0" fontId="27" fillId="30" borderId="35" xfId="0" applyFont="1" applyFill="1" applyBorder="1" applyAlignment="1">
      <alignment horizontal="center" vertical="center" textRotation="90" wrapText="1"/>
    </xf>
    <xf numFmtId="0" fontId="27" fillId="30" borderId="57" xfId="0" applyFont="1" applyFill="1" applyBorder="1" applyAlignment="1">
      <alignment horizontal="center" vertical="center" textRotation="90" wrapText="1"/>
    </xf>
    <xf numFmtId="0" fontId="14" fillId="30" borderId="58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4" fillId="30" borderId="50" xfId="0" applyFont="1" applyFill="1" applyBorder="1" applyAlignment="1">
      <alignment horizontal="center" vertical="center" wrapText="1"/>
    </xf>
    <xf numFmtId="0" fontId="21" fillId="30" borderId="52" xfId="0" applyFont="1" applyFill="1" applyBorder="1" applyAlignment="1">
      <alignment horizontal="center" vertical="center" wrapText="1"/>
    </xf>
    <xf numFmtId="0" fontId="21" fillId="30" borderId="76" xfId="0" applyFont="1" applyFill="1" applyBorder="1" applyAlignment="1">
      <alignment horizontal="center" vertical="center" wrapText="1"/>
    </xf>
    <xf numFmtId="0" fontId="21" fillId="30" borderId="68" xfId="0" applyFont="1" applyFill="1" applyBorder="1" applyAlignment="1">
      <alignment horizontal="center" vertical="center" wrapText="1"/>
    </xf>
    <xf numFmtId="0" fontId="21" fillId="30" borderId="73" xfId="0" applyFont="1" applyFill="1" applyBorder="1" applyAlignment="1">
      <alignment horizontal="center" vertical="center" wrapText="1"/>
    </xf>
    <xf numFmtId="0" fontId="21" fillId="30" borderId="69" xfId="0" applyFont="1" applyFill="1" applyBorder="1" applyAlignment="1">
      <alignment horizontal="center" vertical="center" wrapText="1"/>
    </xf>
    <xf numFmtId="0" fontId="21" fillId="30" borderId="78" xfId="0" applyFont="1" applyFill="1" applyBorder="1" applyAlignment="1">
      <alignment horizontal="center" vertical="center" wrapText="1"/>
    </xf>
    <xf numFmtId="0" fontId="23" fillId="30" borderId="61" xfId="0" applyFont="1" applyFill="1" applyBorder="1" applyAlignment="1">
      <alignment horizontal="center" vertical="center" textRotation="90" wrapText="1" readingOrder="1"/>
    </xf>
    <xf numFmtId="0" fontId="23" fillId="30" borderId="62" xfId="0" applyFont="1" applyFill="1" applyBorder="1" applyAlignment="1">
      <alignment horizontal="center" vertical="center" textRotation="90" wrapText="1" readingOrder="1"/>
    </xf>
    <xf numFmtId="0" fontId="23" fillId="30" borderId="63" xfId="0" applyFont="1" applyFill="1" applyBorder="1" applyAlignment="1">
      <alignment horizontal="center" vertical="center" textRotation="90" wrapText="1" readingOrder="1"/>
    </xf>
    <xf numFmtId="49" fontId="29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H4544"/>
  <sheetViews>
    <sheetView zoomScale="60" zoomScaleNormal="60" zoomScaleSheetLayoutView="68" zoomScalePageLayoutView="0" workbookViewId="0" topLeftCell="A1">
      <pane xSplit="5" ySplit="14" topLeftCell="F1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U2" sqref="U2:AN2"/>
    </sheetView>
  </sheetViews>
  <sheetFormatPr defaultColWidth="8.796875" defaultRowHeight="14.25"/>
  <cols>
    <col min="1" max="1" width="1.69921875" style="2" customWidth="1"/>
    <col min="2" max="2" width="4.8984375" style="78" customWidth="1"/>
    <col min="3" max="3" width="7.19921875" style="20" customWidth="1"/>
    <col min="4" max="4" width="43.5" style="13" customWidth="1"/>
    <col min="5" max="5" width="5.59765625" style="78" customWidth="1"/>
    <col min="6" max="6" width="6.09765625" style="10" customWidth="1"/>
    <col min="7" max="7" width="8.59765625" style="10" customWidth="1"/>
    <col min="8" max="8" width="4.8984375" style="10" customWidth="1"/>
    <col min="9" max="9" width="5" style="10" customWidth="1"/>
    <col min="10" max="10" width="6.09765625" style="10" customWidth="1"/>
    <col min="11" max="11" width="5" style="10" customWidth="1"/>
    <col min="12" max="12" width="4.09765625" style="10" customWidth="1"/>
    <col min="13" max="13" width="5.8984375" style="10" customWidth="1"/>
    <col min="14" max="14" width="4" style="10" customWidth="1"/>
    <col min="15" max="15" width="5.59765625" style="10" customWidth="1"/>
    <col min="16" max="16" width="4.19921875" style="10" customWidth="1"/>
    <col min="17" max="18" width="3.09765625" style="10" customWidth="1"/>
    <col min="19" max="19" width="3.5" style="10" customWidth="1"/>
    <col min="20" max="20" width="5.09765625" style="10" customWidth="1"/>
    <col min="21" max="21" width="4.8984375" style="10" customWidth="1"/>
    <col min="22" max="22" width="5.3984375" style="10" customWidth="1"/>
    <col min="23" max="23" width="4.09765625" style="10" customWidth="1"/>
    <col min="24" max="24" width="3.59765625" style="10" customWidth="1"/>
    <col min="25" max="25" width="3.09765625" style="10" customWidth="1"/>
    <col min="26" max="26" width="3.59765625" style="10" customWidth="1"/>
    <col min="27" max="27" width="4.3984375" style="10" customWidth="1"/>
    <col min="28" max="28" width="3.8984375" style="10" customWidth="1"/>
    <col min="29" max="29" width="4.19921875" style="10" customWidth="1"/>
    <col min="30" max="30" width="5" style="10" customWidth="1"/>
    <col min="31" max="31" width="3.69921875" style="10" customWidth="1"/>
    <col min="32" max="32" width="3.09765625" style="10" customWidth="1"/>
    <col min="33" max="33" width="3.69921875" style="10" customWidth="1"/>
    <col min="34" max="34" width="3.09765625" style="10" customWidth="1"/>
    <col min="35" max="35" width="3.59765625" style="10" customWidth="1"/>
    <col min="36" max="36" width="4.59765625" style="10" customWidth="1"/>
    <col min="37" max="38" width="4" style="10" customWidth="1"/>
    <col min="39" max="39" width="3.09765625" style="10" customWidth="1"/>
    <col min="40" max="40" width="4" style="10" customWidth="1"/>
    <col min="41" max="41" width="2.19921875" style="10" customWidth="1"/>
    <col min="42" max="44" width="9" style="10" customWidth="1"/>
    <col min="45" max="16384" width="9" style="2" customWidth="1"/>
  </cols>
  <sheetData>
    <row r="1" spans="4:33" ht="24.75" customHeight="1"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13"/>
      <c r="Z1" s="13"/>
      <c r="AA1" s="13"/>
      <c r="AB1" s="13"/>
      <c r="AC1" s="13"/>
      <c r="AD1" s="13"/>
      <c r="AE1" s="13"/>
      <c r="AF1" s="13"/>
      <c r="AG1" s="13"/>
    </row>
    <row r="2" spans="2:44" ht="23.25" customHeight="1">
      <c r="B2" s="301" t="s">
        <v>84</v>
      </c>
      <c r="C2" s="301"/>
      <c r="D2" s="301"/>
      <c r="E2" s="301"/>
      <c r="F2" s="301"/>
      <c r="G2" s="301"/>
      <c r="H2" s="301"/>
      <c r="I2" s="301"/>
      <c r="J2" s="301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278" t="s">
        <v>143</v>
      </c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"/>
      <c r="AP2" s="2"/>
      <c r="AQ2" s="2"/>
      <c r="AR2" s="2"/>
    </row>
    <row r="3" spans="2:44" ht="7.5" customHeight="1">
      <c r="B3" s="20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3"/>
      <c r="Z3" s="3"/>
      <c r="AA3" s="4"/>
      <c r="AB3" s="4"/>
      <c r="AC3" s="4"/>
      <c r="AD3" s="4"/>
      <c r="AE3" s="4"/>
      <c r="AF3" s="4"/>
      <c r="AG3" s="4"/>
      <c r="AH3" s="4"/>
      <c r="AP3" s="2"/>
      <c r="AQ3" s="2"/>
      <c r="AR3" s="2"/>
    </row>
    <row r="4" spans="2:44" ht="22.5" customHeight="1">
      <c r="B4" s="302" t="s">
        <v>102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3"/>
      <c r="Z4" s="3"/>
      <c r="AA4" s="4"/>
      <c r="AB4" s="4"/>
      <c r="AC4" s="4"/>
      <c r="AD4" s="4"/>
      <c r="AE4" s="4"/>
      <c r="AF4" s="4"/>
      <c r="AG4" s="4"/>
      <c r="AH4" s="4"/>
      <c r="AP4" s="2"/>
      <c r="AQ4" s="2"/>
      <c r="AR4" s="2"/>
    </row>
    <row r="5" spans="4:34" ht="15">
      <c r="D5" s="16"/>
      <c r="E5" s="3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"/>
      <c r="AC5" s="4"/>
      <c r="AD5" s="4"/>
      <c r="AE5" s="4"/>
      <c r="AF5" s="4"/>
      <c r="AG5" s="4"/>
      <c r="AH5" s="4"/>
    </row>
    <row r="6" spans="2:40" ht="42" customHeight="1">
      <c r="B6" s="100"/>
      <c r="C6" s="22"/>
      <c r="D6" s="309" t="s">
        <v>10</v>
      </c>
      <c r="E6" s="309"/>
      <c r="F6" s="321" t="s">
        <v>27</v>
      </c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12"/>
      <c r="AJ6" s="12"/>
      <c r="AK6" s="12"/>
      <c r="AL6" s="12"/>
      <c r="AM6" s="12"/>
      <c r="AN6" s="12"/>
    </row>
    <row r="7" spans="2:40" ht="21" customHeight="1">
      <c r="B7" s="101"/>
      <c r="C7" s="11"/>
      <c r="D7" s="309" t="s">
        <v>11</v>
      </c>
      <c r="E7" s="309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6"/>
      <c r="AJ7" s="326"/>
      <c r="AK7" s="326"/>
      <c r="AL7" s="326"/>
      <c r="AM7" s="326"/>
      <c r="AN7" s="326"/>
    </row>
    <row r="8" spans="2:40" ht="22.5" customHeight="1">
      <c r="B8" s="101"/>
      <c r="C8" s="11"/>
      <c r="D8" s="309" t="s">
        <v>12</v>
      </c>
      <c r="E8" s="309"/>
      <c r="F8" s="322" t="s">
        <v>61</v>
      </c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137"/>
      <c r="V8" s="137"/>
      <c r="W8" s="137"/>
      <c r="X8" s="137"/>
      <c r="Y8" s="137"/>
      <c r="Z8" s="137"/>
      <c r="AA8" s="137"/>
      <c r="AB8" s="4"/>
      <c r="AC8" s="4"/>
      <c r="AD8" s="4"/>
      <c r="AE8" s="4"/>
      <c r="AF8" s="4"/>
      <c r="AG8" s="4"/>
      <c r="AH8" s="4"/>
      <c r="AI8" s="11"/>
      <c r="AJ8" s="11"/>
      <c r="AK8" s="11"/>
      <c r="AL8" s="11"/>
      <c r="AM8" s="11"/>
      <c r="AN8" s="11"/>
    </row>
    <row r="9" spans="2:40" ht="24" customHeight="1">
      <c r="B9" s="100"/>
      <c r="C9" s="22"/>
      <c r="D9" s="309" t="s">
        <v>13</v>
      </c>
      <c r="E9" s="309"/>
      <c r="F9" s="323" t="s">
        <v>19</v>
      </c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137"/>
      <c r="V9" s="137"/>
      <c r="W9" s="137"/>
      <c r="X9" s="137"/>
      <c r="Y9" s="137"/>
      <c r="Z9" s="137"/>
      <c r="AA9" s="137"/>
      <c r="AB9" s="4"/>
      <c r="AC9" s="4"/>
      <c r="AD9" s="4"/>
      <c r="AE9" s="4"/>
      <c r="AF9" s="4"/>
      <c r="AG9" s="4"/>
      <c r="AH9" s="4"/>
      <c r="AI9" s="12"/>
      <c r="AJ9" s="12"/>
      <c r="AK9" s="12"/>
      <c r="AL9" s="12"/>
      <c r="AM9" s="12"/>
      <c r="AN9" s="12"/>
    </row>
    <row r="10" spans="2:40" ht="25.5" customHeight="1">
      <c r="B10" s="100"/>
      <c r="C10" s="22"/>
      <c r="D10" s="327" t="s">
        <v>14</v>
      </c>
      <c r="E10" s="327"/>
      <c r="F10" s="324" t="s">
        <v>20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7"/>
      <c r="AC10" s="7"/>
      <c r="AD10" s="7"/>
      <c r="AE10" s="7"/>
      <c r="AF10" s="7"/>
      <c r="AG10" s="7"/>
      <c r="AH10" s="7"/>
      <c r="AI10" s="1"/>
      <c r="AJ10" s="1"/>
      <c r="AK10" s="1"/>
      <c r="AL10" s="1"/>
      <c r="AM10" s="1"/>
      <c r="AN10" s="1"/>
    </row>
    <row r="11" spans="2:40" ht="14.25" customHeight="1" thickBot="1">
      <c r="B11" s="100"/>
      <c r="C11" s="22"/>
      <c r="D11" s="135"/>
      <c r="E11" s="135"/>
      <c r="F11" s="136"/>
      <c r="G11" s="136"/>
      <c r="H11" s="136"/>
      <c r="I11" s="136"/>
      <c r="J11" s="136"/>
      <c r="K11" s="136"/>
      <c r="L11" s="136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7"/>
      <c r="AC11" s="7"/>
      <c r="AD11" s="7"/>
      <c r="AE11" s="7"/>
      <c r="AF11" s="7"/>
      <c r="AG11" s="7"/>
      <c r="AH11" s="7"/>
      <c r="AI11" s="1"/>
      <c r="AJ11" s="1"/>
      <c r="AK11" s="1"/>
      <c r="AL11" s="1"/>
      <c r="AM11" s="1"/>
      <c r="AN11" s="1"/>
    </row>
    <row r="12" spans="2:41" ht="18.75" customHeight="1" thickBot="1">
      <c r="B12" s="306" t="s">
        <v>108</v>
      </c>
      <c r="C12" s="279" t="s">
        <v>22</v>
      </c>
      <c r="D12" s="313" t="s">
        <v>105</v>
      </c>
      <c r="E12" s="288" t="s">
        <v>135</v>
      </c>
      <c r="F12" s="303" t="s">
        <v>1</v>
      </c>
      <c r="G12" s="319" t="s">
        <v>18</v>
      </c>
      <c r="H12" s="319"/>
      <c r="I12" s="319"/>
      <c r="J12" s="319"/>
      <c r="K12" s="319"/>
      <c r="L12" s="319"/>
      <c r="M12" s="282" t="s">
        <v>2</v>
      </c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4"/>
      <c r="AA12" s="282" t="s">
        <v>3</v>
      </c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4"/>
      <c r="AO12" s="199"/>
    </row>
    <row r="13" spans="2:41" ht="16.5" thickBot="1">
      <c r="B13" s="307"/>
      <c r="C13" s="280"/>
      <c r="D13" s="314"/>
      <c r="E13" s="289"/>
      <c r="F13" s="304"/>
      <c r="G13" s="316" t="s">
        <v>4</v>
      </c>
      <c r="H13" s="282" t="s">
        <v>21</v>
      </c>
      <c r="I13" s="283"/>
      <c r="J13" s="283"/>
      <c r="K13" s="283"/>
      <c r="L13" s="284"/>
      <c r="M13" s="318" t="s">
        <v>65</v>
      </c>
      <c r="N13" s="319"/>
      <c r="O13" s="319"/>
      <c r="P13" s="319"/>
      <c r="Q13" s="319"/>
      <c r="R13" s="319"/>
      <c r="S13" s="320"/>
      <c r="T13" s="282" t="s">
        <v>66</v>
      </c>
      <c r="U13" s="283"/>
      <c r="V13" s="283"/>
      <c r="W13" s="283"/>
      <c r="X13" s="283"/>
      <c r="Y13" s="283"/>
      <c r="Z13" s="284"/>
      <c r="AA13" s="310" t="s">
        <v>67</v>
      </c>
      <c r="AB13" s="283"/>
      <c r="AC13" s="283"/>
      <c r="AD13" s="283"/>
      <c r="AE13" s="311"/>
      <c r="AF13" s="134"/>
      <c r="AG13" s="134"/>
      <c r="AH13" s="282" t="s">
        <v>68</v>
      </c>
      <c r="AI13" s="283"/>
      <c r="AJ13" s="283"/>
      <c r="AK13" s="283"/>
      <c r="AL13" s="283"/>
      <c r="AM13" s="283"/>
      <c r="AN13" s="283"/>
      <c r="AO13" s="199"/>
    </row>
    <row r="14" spans="2:42" ht="94.5" customHeight="1" thickBot="1">
      <c r="B14" s="308"/>
      <c r="C14" s="281"/>
      <c r="D14" s="315"/>
      <c r="E14" s="290"/>
      <c r="F14" s="305"/>
      <c r="G14" s="317"/>
      <c r="H14" s="144" t="s">
        <v>5</v>
      </c>
      <c r="I14" s="145" t="s">
        <v>6</v>
      </c>
      <c r="J14" s="145" t="s">
        <v>7</v>
      </c>
      <c r="K14" s="145" t="s">
        <v>8</v>
      </c>
      <c r="L14" s="146" t="s">
        <v>9</v>
      </c>
      <c r="M14" s="144" t="s">
        <v>5</v>
      </c>
      <c r="N14" s="145" t="s">
        <v>6</v>
      </c>
      <c r="O14" s="145" t="s">
        <v>7</v>
      </c>
      <c r="P14" s="145" t="s">
        <v>8</v>
      </c>
      <c r="Q14" s="146" t="s">
        <v>9</v>
      </c>
      <c r="R14" s="107" t="s">
        <v>0</v>
      </c>
      <c r="S14" s="108" t="s">
        <v>60</v>
      </c>
      <c r="T14" s="144" t="s">
        <v>5</v>
      </c>
      <c r="U14" s="145" t="s">
        <v>6</v>
      </c>
      <c r="V14" s="145" t="s">
        <v>7</v>
      </c>
      <c r="W14" s="145" t="s">
        <v>8</v>
      </c>
      <c r="X14" s="146" t="s">
        <v>9</v>
      </c>
      <c r="Y14" s="107" t="s">
        <v>0</v>
      </c>
      <c r="Z14" s="108" t="s">
        <v>60</v>
      </c>
      <c r="AA14" s="144" t="s">
        <v>5</v>
      </c>
      <c r="AB14" s="145" t="s">
        <v>6</v>
      </c>
      <c r="AC14" s="145" t="s">
        <v>7</v>
      </c>
      <c r="AD14" s="145" t="s">
        <v>8</v>
      </c>
      <c r="AE14" s="146" t="s">
        <v>9</v>
      </c>
      <c r="AF14" s="107" t="s">
        <v>0</v>
      </c>
      <c r="AG14" s="108" t="s">
        <v>60</v>
      </c>
      <c r="AH14" s="144" t="s">
        <v>5</v>
      </c>
      <c r="AI14" s="145" t="s">
        <v>6</v>
      </c>
      <c r="AJ14" s="145" t="s">
        <v>7</v>
      </c>
      <c r="AK14" s="145" t="s">
        <v>8</v>
      </c>
      <c r="AL14" s="146" t="s">
        <v>9</v>
      </c>
      <c r="AM14" s="107" t="s">
        <v>0</v>
      </c>
      <c r="AN14" s="188" t="s">
        <v>60</v>
      </c>
      <c r="AO14" s="199"/>
      <c r="AP14" s="22"/>
    </row>
    <row r="15" spans="2:42" ht="27.75" customHeight="1">
      <c r="B15" s="291" t="s">
        <v>109</v>
      </c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199"/>
      <c r="AP15" s="6"/>
    </row>
    <row r="16" spans="2:41" ht="15.75" customHeight="1">
      <c r="B16" s="330" t="s">
        <v>24</v>
      </c>
      <c r="C16" s="21" t="s">
        <v>28</v>
      </c>
      <c r="D16" s="48" t="s">
        <v>29</v>
      </c>
      <c r="E16" s="35">
        <v>4</v>
      </c>
      <c r="F16" s="82">
        <f>SUM(S16,Z16,AG16,AN16)</f>
        <v>4</v>
      </c>
      <c r="G16" s="83">
        <v>60</v>
      </c>
      <c r="H16" s="84">
        <v>60</v>
      </c>
      <c r="I16" s="85">
        <f aca="true" t="shared" si="0" ref="I16:L20">SUM(N16,U16,AB16,AI16)</f>
        <v>0</v>
      </c>
      <c r="J16" s="85">
        <f t="shared" si="0"/>
        <v>0</v>
      </c>
      <c r="K16" s="85">
        <f t="shared" si="0"/>
        <v>0</v>
      </c>
      <c r="L16" s="86">
        <f t="shared" si="0"/>
        <v>0</v>
      </c>
      <c r="M16" s="38">
        <v>30</v>
      </c>
      <c r="N16" s="85"/>
      <c r="O16" s="85"/>
      <c r="P16" s="85"/>
      <c r="Q16" s="85"/>
      <c r="R16" s="87" t="s">
        <v>62</v>
      </c>
      <c r="S16" s="88">
        <v>2</v>
      </c>
      <c r="T16" s="84">
        <v>30</v>
      </c>
      <c r="U16" s="85"/>
      <c r="V16" s="85"/>
      <c r="W16" s="85"/>
      <c r="X16" s="85"/>
      <c r="Y16" s="87" t="s">
        <v>62</v>
      </c>
      <c r="Z16" s="88">
        <v>2</v>
      </c>
      <c r="AA16" s="89"/>
      <c r="AB16" s="90"/>
      <c r="AC16" s="90"/>
      <c r="AD16" s="90"/>
      <c r="AE16" s="90"/>
      <c r="AF16" s="87"/>
      <c r="AG16" s="88"/>
      <c r="AH16" s="89"/>
      <c r="AI16" s="90"/>
      <c r="AJ16" s="90"/>
      <c r="AK16" s="90"/>
      <c r="AL16" s="90"/>
      <c r="AM16" s="87"/>
      <c r="AN16" s="88"/>
      <c r="AO16" s="199"/>
    </row>
    <row r="17" spans="2:44" ht="15.75" customHeight="1">
      <c r="B17" s="331"/>
      <c r="C17" s="182" t="s">
        <v>49</v>
      </c>
      <c r="D17" s="60" t="s">
        <v>56</v>
      </c>
      <c r="E17" s="170">
        <v>2</v>
      </c>
      <c r="F17" s="164">
        <f>SUM(S17,Z17,AG17,AN17)</f>
        <v>2</v>
      </c>
      <c r="G17" s="165">
        <f>SUM(H17:L17)</f>
        <v>30</v>
      </c>
      <c r="H17" s="167">
        <f aca="true" t="shared" si="1" ref="H17:I19">SUM(M17,T17,AA17,AH17)</f>
        <v>30</v>
      </c>
      <c r="I17" s="39">
        <f t="shared" si="1"/>
        <v>0</v>
      </c>
      <c r="J17" s="148">
        <f t="shared" si="0"/>
        <v>0</v>
      </c>
      <c r="K17" s="148">
        <f t="shared" si="0"/>
        <v>0</v>
      </c>
      <c r="L17" s="53">
        <f>SUM(Q17,X17,AE17,AL17)</f>
        <v>0</v>
      </c>
      <c r="M17" s="54"/>
      <c r="N17" s="44"/>
      <c r="O17" s="44"/>
      <c r="P17" s="44"/>
      <c r="Q17" s="45"/>
      <c r="R17" s="47"/>
      <c r="S17" s="150"/>
      <c r="T17" s="92"/>
      <c r="U17" s="90"/>
      <c r="V17" s="90"/>
      <c r="W17" s="90"/>
      <c r="X17" s="90"/>
      <c r="Y17" s="87"/>
      <c r="Z17" s="88"/>
      <c r="AA17" s="167">
        <v>30</v>
      </c>
      <c r="AB17" s="132"/>
      <c r="AC17" s="148"/>
      <c r="AD17" s="132"/>
      <c r="AE17" s="148"/>
      <c r="AF17" s="163" t="s">
        <v>69</v>
      </c>
      <c r="AG17" s="164">
        <v>2</v>
      </c>
      <c r="AH17" s="55"/>
      <c r="AI17" s="56"/>
      <c r="AJ17" s="56"/>
      <c r="AK17" s="56"/>
      <c r="AL17" s="57"/>
      <c r="AM17" s="149"/>
      <c r="AN17" s="180"/>
      <c r="AO17" s="200"/>
      <c r="AP17" s="2"/>
      <c r="AQ17" s="2"/>
      <c r="AR17" s="2"/>
    </row>
    <row r="18" spans="2:41" ht="15.75" customHeight="1">
      <c r="B18" s="331"/>
      <c r="C18" s="152" t="s">
        <v>33</v>
      </c>
      <c r="D18" s="48" t="s">
        <v>48</v>
      </c>
      <c r="E18" s="35"/>
      <c r="F18" s="82">
        <f>SUM(S18,Z18,AG18,AN18)</f>
        <v>2</v>
      </c>
      <c r="G18" s="83">
        <f>SUM(H18:L18)</f>
        <v>30</v>
      </c>
      <c r="H18" s="84">
        <f>SUM(M18,T18,AA18,AH18)</f>
        <v>30</v>
      </c>
      <c r="I18" s="85">
        <f>SUM(N18,U18,AB18,AI18)</f>
        <v>0</v>
      </c>
      <c r="J18" s="85">
        <f>SUM(O18,V18,AC18,AJ18)</f>
        <v>0</v>
      </c>
      <c r="K18" s="85">
        <f>SUM(P18,W18,AD18,AK18)</f>
        <v>0</v>
      </c>
      <c r="L18" s="86">
        <f>SUM(Q18,X18,AE18,AL18)</f>
        <v>0</v>
      </c>
      <c r="M18" s="84">
        <v>30</v>
      </c>
      <c r="N18" s="85"/>
      <c r="O18" s="85"/>
      <c r="P18" s="85"/>
      <c r="Q18" s="85"/>
      <c r="R18" s="87" t="s">
        <v>62</v>
      </c>
      <c r="S18" s="88">
        <v>2</v>
      </c>
      <c r="T18" s="92"/>
      <c r="U18" s="90"/>
      <c r="V18" s="90"/>
      <c r="W18" s="90"/>
      <c r="X18" s="90"/>
      <c r="Y18" s="87"/>
      <c r="Z18" s="88"/>
      <c r="AA18" s="93"/>
      <c r="AB18" s="90"/>
      <c r="AC18" s="90"/>
      <c r="AD18" s="90"/>
      <c r="AE18" s="90"/>
      <c r="AF18" s="87"/>
      <c r="AG18" s="88"/>
      <c r="AH18" s="89"/>
      <c r="AI18" s="90"/>
      <c r="AJ18" s="90"/>
      <c r="AK18" s="90"/>
      <c r="AL18" s="90"/>
      <c r="AM18" s="87"/>
      <c r="AN18" s="88"/>
      <c r="AO18" s="199"/>
    </row>
    <row r="19" spans="2:41" ht="15.75" customHeight="1">
      <c r="B19" s="331"/>
      <c r="C19" s="153" t="s">
        <v>34</v>
      </c>
      <c r="D19" s="177" t="s">
        <v>72</v>
      </c>
      <c r="E19" s="35"/>
      <c r="F19" s="82">
        <f>SUM(S19,Z19,AG19,AN19)</f>
        <v>2</v>
      </c>
      <c r="G19" s="83">
        <f>SUM(H19:L19)</f>
        <v>30</v>
      </c>
      <c r="H19" s="84">
        <f t="shared" si="1"/>
        <v>30</v>
      </c>
      <c r="I19" s="85">
        <f t="shared" si="1"/>
        <v>0</v>
      </c>
      <c r="J19" s="85">
        <f>SUM(O19,V19,AC19,AJ19)</f>
        <v>0</v>
      </c>
      <c r="K19" s="85">
        <f>SUM(P19,W19,AD19,AK19)</f>
        <v>0</v>
      </c>
      <c r="L19" s="86">
        <f>SUM(Q19,X19,AE19,AL19)</f>
        <v>0</v>
      </c>
      <c r="M19" s="92"/>
      <c r="N19" s="90"/>
      <c r="O19" s="90"/>
      <c r="P19" s="90"/>
      <c r="Q19" s="90"/>
      <c r="R19" s="87"/>
      <c r="S19" s="88"/>
      <c r="T19" s="92"/>
      <c r="U19" s="90"/>
      <c r="V19" s="90"/>
      <c r="W19" s="90"/>
      <c r="X19" s="90"/>
      <c r="Y19" s="87"/>
      <c r="Z19" s="88"/>
      <c r="AA19" s="84">
        <v>30</v>
      </c>
      <c r="AB19" s="85"/>
      <c r="AC19" s="85"/>
      <c r="AD19" s="85"/>
      <c r="AE19" s="85"/>
      <c r="AF19" s="87" t="s">
        <v>62</v>
      </c>
      <c r="AG19" s="88">
        <v>2</v>
      </c>
      <c r="AH19" s="89"/>
      <c r="AI19" s="90"/>
      <c r="AJ19" s="90"/>
      <c r="AK19" s="90"/>
      <c r="AL19" s="90"/>
      <c r="AM19" s="87"/>
      <c r="AN19" s="88"/>
      <c r="AO19" s="199"/>
    </row>
    <row r="20" spans="2:41" ht="15.75" customHeight="1" thickBot="1">
      <c r="B20" s="331"/>
      <c r="C20" s="153" t="s">
        <v>35</v>
      </c>
      <c r="D20" s="129" t="s">
        <v>31</v>
      </c>
      <c r="E20" s="155"/>
      <c r="F20" s="88">
        <f>SUM(S20,Z20,AG20,AN20)</f>
        <v>3</v>
      </c>
      <c r="G20" s="83">
        <f>SUM(H20:L20)</f>
        <v>45</v>
      </c>
      <c r="H20" s="94">
        <f>SUM(M20,T20,AA20,AH20)</f>
        <v>0</v>
      </c>
      <c r="I20" s="85">
        <f t="shared" si="0"/>
        <v>0</v>
      </c>
      <c r="J20" s="85">
        <f t="shared" si="0"/>
        <v>0</v>
      </c>
      <c r="K20" s="85">
        <f t="shared" si="0"/>
        <v>45</v>
      </c>
      <c r="L20" s="86">
        <f t="shared" si="0"/>
        <v>0</v>
      </c>
      <c r="M20" s="92"/>
      <c r="N20" s="90"/>
      <c r="O20" s="90"/>
      <c r="P20" s="90"/>
      <c r="Q20" s="90"/>
      <c r="R20" s="87"/>
      <c r="S20" s="88"/>
      <c r="T20" s="92"/>
      <c r="U20" s="90"/>
      <c r="V20" s="90"/>
      <c r="W20" s="90"/>
      <c r="X20" s="90"/>
      <c r="Y20" s="87"/>
      <c r="Z20" s="88"/>
      <c r="AA20" s="92"/>
      <c r="AB20" s="90"/>
      <c r="AC20" s="90"/>
      <c r="AD20" s="90"/>
      <c r="AE20" s="90"/>
      <c r="AF20" s="87"/>
      <c r="AG20" s="88"/>
      <c r="AH20" s="222"/>
      <c r="AI20" s="132"/>
      <c r="AJ20" s="132"/>
      <c r="AK20" s="132">
        <v>45</v>
      </c>
      <c r="AL20" s="223"/>
      <c r="AM20" s="41" t="s">
        <v>69</v>
      </c>
      <c r="AN20" s="42">
        <v>3</v>
      </c>
      <c r="AO20" s="199"/>
    </row>
    <row r="21" spans="2:44" ht="18.75" customHeight="1" thickBot="1">
      <c r="B21" s="286" t="s">
        <v>51</v>
      </c>
      <c r="C21" s="287"/>
      <c r="D21" s="287"/>
      <c r="E21" s="81"/>
      <c r="F21" s="110">
        <f aca="true" t="shared" si="2" ref="F21:L21">SUM(F16:F20)</f>
        <v>13</v>
      </c>
      <c r="G21" s="125">
        <f t="shared" si="2"/>
        <v>195</v>
      </c>
      <c r="H21" s="23">
        <f t="shared" si="2"/>
        <v>150</v>
      </c>
      <c r="I21" s="24">
        <f t="shared" si="2"/>
        <v>0</v>
      </c>
      <c r="J21" s="25">
        <f t="shared" si="2"/>
        <v>0</v>
      </c>
      <c r="K21" s="126">
        <f t="shared" si="2"/>
        <v>45</v>
      </c>
      <c r="L21" s="26">
        <f t="shared" si="2"/>
        <v>0</v>
      </c>
      <c r="M21" s="125"/>
      <c r="N21" s="25"/>
      <c r="O21" s="126"/>
      <c r="P21" s="24"/>
      <c r="Q21" s="25"/>
      <c r="R21" s="32"/>
      <c r="S21" s="31"/>
      <c r="T21" s="125"/>
      <c r="U21" s="24"/>
      <c r="V21" s="24"/>
      <c r="W21" s="24"/>
      <c r="X21" s="25"/>
      <c r="Y21" s="32"/>
      <c r="Z21" s="31"/>
      <c r="AA21" s="23"/>
      <c r="AB21" s="25"/>
      <c r="AC21" s="126"/>
      <c r="AD21" s="24"/>
      <c r="AE21" s="25"/>
      <c r="AF21" s="32"/>
      <c r="AG21" s="31"/>
      <c r="AH21" s="125"/>
      <c r="AI21" s="25"/>
      <c r="AJ21" s="25"/>
      <c r="AK21" s="25"/>
      <c r="AL21" s="25"/>
      <c r="AM21" s="32"/>
      <c r="AN21" s="31"/>
      <c r="AO21" s="200"/>
      <c r="AP21" s="2"/>
      <c r="AQ21" s="2"/>
      <c r="AR21" s="2"/>
    </row>
    <row r="22" spans="2:44" ht="15.75" customHeight="1">
      <c r="B22" s="103"/>
      <c r="C22" s="21" t="s">
        <v>36</v>
      </c>
      <c r="D22" s="191" t="s">
        <v>71</v>
      </c>
      <c r="E22" s="34">
        <v>7</v>
      </c>
      <c r="F22" s="180">
        <f>SUM(S22,Z22,AG22,AN22)</f>
        <v>6</v>
      </c>
      <c r="G22" s="171">
        <f>SUM(H22:L22)</f>
        <v>120</v>
      </c>
      <c r="H22" s="95">
        <f aca="true" t="shared" si="3" ref="H22:L24">SUM(M22,T22,AA22,AH22)</f>
        <v>0</v>
      </c>
      <c r="I22" s="223">
        <f t="shared" si="3"/>
        <v>0</v>
      </c>
      <c r="J22" s="223">
        <f t="shared" si="3"/>
        <v>120</v>
      </c>
      <c r="K22" s="223">
        <f t="shared" si="3"/>
        <v>0</v>
      </c>
      <c r="L22" s="53">
        <f t="shared" si="3"/>
        <v>0</v>
      </c>
      <c r="M22" s="38"/>
      <c r="N22" s="39"/>
      <c r="O22" s="39">
        <v>60</v>
      </c>
      <c r="P22" s="39"/>
      <c r="Q22" s="39"/>
      <c r="R22" s="41" t="s">
        <v>69</v>
      </c>
      <c r="S22" s="42">
        <v>3</v>
      </c>
      <c r="T22" s="38"/>
      <c r="U22" s="39"/>
      <c r="V22" s="39">
        <v>60</v>
      </c>
      <c r="W22" s="39"/>
      <c r="X22" s="39"/>
      <c r="Y22" s="41" t="s">
        <v>69</v>
      </c>
      <c r="Z22" s="42">
        <v>3</v>
      </c>
      <c r="AA22" s="43"/>
      <c r="AB22" s="44"/>
      <c r="AC22" s="44"/>
      <c r="AD22" s="44"/>
      <c r="AE22" s="45"/>
      <c r="AF22" s="179"/>
      <c r="AG22" s="180"/>
      <c r="AH22" s="43"/>
      <c r="AI22" s="44"/>
      <c r="AJ22" s="44"/>
      <c r="AK22" s="44"/>
      <c r="AL22" s="45"/>
      <c r="AM22" s="47"/>
      <c r="AN22" s="180"/>
      <c r="AO22" s="2"/>
      <c r="AP22" s="2"/>
      <c r="AQ22" s="2"/>
      <c r="AR22" s="2"/>
    </row>
    <row r="23" spans="2:40" s="138" customFormat="1" ht="15.75" customHeight="1">
      <c r="B23" s="103" t="s">
        <v>77</v>
      </c>
      <c r="C23" s="21" t="s">
        <v>37</v>
      </c>
      <c r="D23" s="254" t="s">
        <v>101</v>
      </c>
      <c r="E23" s="34">
        <v>7</v>
      </c>
      <c r="F23" s="180">
        <f>SUM(S23,Z23,AG23,AN23)</f>
        <v>7</v>
      </c>
      <c r="G23" s="171">
        <f>SUM(H23:L23)</f>
        <v>120</v>
      </c>
      <c r="H23" s="95">
        <f t="shared" si="3"/>
        <v>0</v>
      </c>
      <c r="I23" s="246">
        <f t="shared" si="3"/>
        <v>0</v>
      </c>
      <c r="J23" s="246">
        <f t="shared" si="3"/>
        <v>120</v>
      </c>
      <c r="K23" s="246">
        <f t="shared" si="3"/>
        <v>0</v>
      </c>
      <c r="L23" s="53">
        <f t="shared" si="3"/>
        <v>0</v>
      </c>
      <c r="M23" s="38"/>
      <c r="N23" s="39"/>
      <c r="O23" s="39">
        <v>60</v>
      </c>
      <c r="P23" s="39"/>
      <c r="Q23" s="39"/>
      <c r="R23" s="41" t="s">
        <v>69</v>
      </c>
      <c r="S23" s="42">
        <v>4</v>
      </c>
      <c r="T23" s="38"/>
      <c r="U23" s="39"/>
      <c r="V23" s="39">
        <v>60</v>
      </c>
      <c r="W23" s="39"/>
      <c r="X23" s="39"/>
      <c r="Y23" s="41" t="s">
        <v>69</v>
      </c>
      <c r="Z23" s="42">
        <v>3</v>
      </c>
      <c r="AA23" s="43"/>
      <c r="AB23" s="44"/>
      <c r="AC23" s="44"/>
      <c r="AD23" s="44"/>
      <c r="AE23" s="45"/>
      <c r="AF23" s="179"/>
      <c r="AG23" s="180"/>
      <c r="AH23" s="43"/>
      <c r="AI23" s="44"/>
      <c r="AJ23" s="44"/>
      <c r="AK23" s="44"/>
      <c r="AL23" s="45"/>
      <c r="AM23" s="47"/>
      <c r="AN23" s="180"/>
    </row>
    <row r="24" spans="2:44" ht="15.75" customHeight="1" thickBot="1">
      <c r="B24" s="103"/>
      <c r="C24" s="21" t="s">
        <v>74</v>
      </c>
      <c r="D24" s="206" t="s">
        <v>98</v>
      </c>
      <c r="E24" s="34">
        <v>7</v>
      </c>
      <c r="F24" s="180">
        <f>SUM(S24,Z24,AG24,AN24)</f>
        <v>2</v>
      </c>
      <c r="G24" s="171">
        <f>SUM(H24:L24)</f>
        <v>30</v>
      </c>
      <c r="H24" s="95">
        <f t="shared" si="3"/>
        <v>0</v>
      </c>
      <c r="I24" s="203">
        <f t="shared" si="3"/>
        <v>0</v>
      </c>
      <c r="J24" s="203">
        <f t="shared" si="3"/>
        <v>30</v>
      </c>
      <c r="K24" s="203">
        <f t="shared" si="3"/>
        <v>0</v>
      </c>
      <c r="L24" s="53">
        <f t="shared" si="3"/>
        <v>0</v>
      </c>
      <c r="M24" s="92"/>
      <c r="N24" s="90"/>
      <c r="O24" s="90"/>
      <c r="P24" s="90"/>
      <c r="Q24" s="90"/>
      <c r="R24" s="87"/>
      <c r="S24" s="88"/>
      <c r="T24" s="38"/>
      <c r="U24" s="39"/>
      <c r="V24" s="39">
        <v>30</v>
      </c>
      <c r="W24" s="39"/>
      <c r="X24" s="39"/>
      <c r="Y24" s="41" t="s">
        <v>69</v>
      </c>
      <c r="Z24" s="42">
        <v>2</v>
      </c>
      <c r="AA24" s="43"/>
      <c r="AB24" s="44"/>
      <c r="AC24" s="44"/>
      <c r="AD24" s="44"/>
      <c r="AE24" s="45"/>
      <c r="AF24" s="179"/>
      <c r="AG24" s="180"/>
      <c r="AH24" s="43"/>
      <c r="AI24" s="44"/>
      <c r="AJ24" s="44"/>
      <c r="AK24" s="44"/>
      <c r="AL24" s="45"/>
      <c r="AM24" s="47"/>
      <c r="AN24" s="180"/>
      <c r="AO24" s="2"/>
      <c r="AP24" s="2"/>
      <c r="AQ24" s="2"/>
      <c r="AR24" s="2"/>
    </row>
    <row r="25" spans="2:44" ht="19.5" customHeight="1" thickBot="1">
      <c r="B25" s="286"/>
      <c r="C25" s="287"/>
      <c r="D25" s="287"/>
      <c r="E25" s="81"/>
      <c r="F25" s="224">
        <f aca="true" t="shared" si="4" ref="F25:L25">SUM(F22:F24)</f>
        <v>15</v>
      </c>
      <c r="G25" s="125">
        <f t="shared" si="4"/>
        <v>270</v>
      </c>
      <c r="H25" s="224">
        <f t="shared" si="4"/>
        <v>0</v>
      </c>
      <c r="I25" s="224">
        <f t="shared" si="4"/>
        <v>0</v>
      </c>
      <c r="J25" s="224">
        <f t="shared" si="4"/>
        <v>270</v>
      </c>
      <c r="K25" s="224">
        <f t="shared" si="4"/>
        <v>0</v>
      </c>
      <c r="L25" s="224">
        <f t="shared" si="4"/>
        <v>0</v>
      </c>
      <c r="M25" s="125"/>
      <c r="N25" s="24"/>
      <c r="O25" s="25"/>
      <c r="P25" s="126"/>
      <c r="Q25" s="25"/>
      <c r="R25" s="32"/>
      <c r="S25" s="31"/>
      <c r="T25" s="25"/>
      <c r="U25" s="25"/>
      <c r="V25" s="25"/>
      <c r="W25" s="25"/>
      <c r="X25" s="25"/>
      <c r="Y25" s="32"/>
      <c r="Z25" s="31"/>
      <c r="AA25" s="25"/>
      <c r="AB25" s="25"/>
      <c r="AC25" s="25"/>
      <c r="AD25" s="25"/>
      <c r="AE25" s="139"/>
      <c r="AF25" s="32"/>
      <c r="AG25" s="31"/>
      <c r="AH25" s="25"/>
      <c r="AI25" s="25"/>
      <c r="AJ25" s="25"/>
      <c r="AK25" s="25"/>
      <c r="AL25" s="25"/>
      <c r="AM25" s="32"/>
      <c r="AN25" s="31"/>
      <c r="AO25" s="2"/>
      <c r="AP25" s="2"/>
      <c r="AQ25" s="2"/>
      <c r="AR25" s="2"/>
    </row>
    <row r="26" spans="2:44" ht="15.75" customHeight="1">
      <c r="B26" s="103"/>
      <c r="C26" s="21" t="s">
        <v>75</v>
      </c>
      <c r="D26" s="191" t="s">
        <v>87</v>
      </c>
      <c r="E26" s="34"/>
      <c r="F26" s="169">
        <f>SUM(S26,Z26,AG26,AN26)</f>
        <v>1</v>
      </c>
      <c r="G26" s="171">
        <f>SUM(H26:L26)</f>
        <v>15</v>
      </c>
      <c r="H26" s="95">
        <f aca="true" t="shared" si="5" ref="H26:L30">SUM(M26,T26,AA26,AH26)</f>
        <v>0</v>
      </c>
      <c r="I26" s="166">
        <f t="shared" si="5"/>
        <v>0</v>
      </c>
      <c r="J26" s="166">
        <f t="shared" si="5"/>
        <v>0</v>
      </c>
      <c r="K26" s="166">
        <f t="shared" si="5"/>
        <v>15</v>
      </c>
      <c r="L26" s="53">
        <f t="shared" si="5"/>
        <v>0</v>
      </c>
      <c r="M26" s="131"/>
      <c r="N26" s="132"/>
      <c r="O26" s="132"/>
      <c r="P26" s="132">
        <v>15</v>
      </c>
      <c r="Q26" s="132"/>
      <c r="R26" s="168" t="s">
        <v>69</v>
      </c>
      <c r="S26" s="169">
        <v>1</v>
      </c>
      <c r="T26" s="43"/>
      <c r="U26" s="45"/>
      <c r="V26" s="45"/>
      <c r="W26" s="45"/>
      <c r="X26" s="45"/>
      <c r="Y26" s="47"/>
      <c r="Z26" s="46"/>
      <c r="AA26" s="43"/>
      <c r="AB26" s="44"/>
      <c r="AC26" s="44"/>
      <c r="AD26" s="44"/>
      <c r="AE26" s="45"/>
      <c r="AF26" s="168"/>
      <c r="AG26" s="169"/>
      <c r="AH26" s="43"/>
      <c r="AI26" s="44"/>
      <c r="AJ26" s="44"/>
      <c r="AK26" s="44"/>
      <c r="AL26" s="45"/>
      <c r="AM26" s="47"/>
      <c r="AN26" s="180"/>
      <c r="AO26" s="200"/>
      <c r="AP26" s="2"/>
      <c r="AQ26" s="2"/>
      <c r="AR26" s="2"/>
    </row>
    <row r="27" spans="2:44" ht="15.75" customHeight="1">
      <c r="B27" s="103"/>
      <c r="C27" s="21" t="s">
        <v>76</v>
      </c>
      <c r="D27" s="58" t="s">
        <v>88</v>
      </c>
      <c r="E27" s="156"/>
      <c r="F27" s="36">
        <f>SUM(S27,Z27,AG27,AN27)</f>
        <v>1</v>
      </c>
      <c r="G27" s="37">
        <f>SUM(H27:L27)</f>
        <v>15</v>
      </c>
      <c r="H27" s="38">
        <f t="shared" si="5"/>
        <v>0</v>
      </c>
      <c r="I27" s="39">
        <f t="shared" si="5"/>
        <v>0</v>
      </c>
      <c r="J27" s="39">
        <f t="shared" si="5"/>
        <v>0</v>
      </c>
      <c r="K27" s="39">
        <f t="shared" si="5"/>
        <v>15</v>
      </c>
      <c r="L27" s="40">
        <f t="shared" si="5"/>
        <v>0</v>
      </c>
      <c r="M27" s="92"/>
      <c r="N27" s="90"/>
      <c r="O27" s="90"/>
      <c r="P27" s="90"/>
      <c r="Q27" s="90"/>
      <c r="R27" s="87"/>
      <c r="S27" s="88"/>
      <c r="T27" s="131"/>
      <c r="U27" s="132"/>
      <c r="V27" s="132"/>
      <c r="W27" s="132">
        <v>15</v>
      </c>
      <c r="X27" s="223"/>
      <c r="Y27" s="47" t="s">
        <v>69</v>
      </c>
      <c r="Z27" s="42">
        <v>1</v>
      </c>
      <c r="AA27" s="43"/>
      <c r="AB27" s="44"/>
      <c r="AC27" s="44"/>
      <c r="AD27" s="44"/>
      <c r="AE27" s="45"/>
      <c r="AF27" s="168"/>
      <c r="AG27" s="169"/>
      <c r="AH27" s="43"/>
      <c r="AI27" s="44"/>
      <c r="AJ27" s="44"/>
      <c r="AK27" s="44"/>
      <c r="AL27" s="45"/>
      <c r="AM27" s="47"/>
      <c r="AN27" s="42"/>
      <c r="AO27" s="200"/>
      <c r="AP27" s="2"/>
      <c r="AQ27" s="2"/>
      <c r="AR27" s="2"/>
    </row>
    <row r="28" spans="2:44" ht="18" customHeight="1">
      <c r="B28" s="103" t="s">
        <v>78</v>
      </c>
      <c r="C28" s="21" t="s">
        <v>38</v>
      </c>
      <c r="D28" s="58" t="s">
        <v>89</v>
      </c>
      <c r="E28" s="156"/>
      <c r="F28" s="36">
        <f>SUM(S28,Z28,AG28,AN28)</f>
        <v>1</v>
      </c>
      <c r="G28" s="37">
        <f>SUM(H28:L28)</f>
        <v>15</v>
      </c>
      <c r="H28" s="38">
        <f t="shared" si="5"/>
        <v>0</v>
      </c>
      <c r="I28" s="39">
        <f t="shared" si="5"/>
        <v>15</v>
      </c>
      <c r="J28" s="39">
        <f t="shared" si="5"/>
        <v>0</v>
      </c>
      <c r="K28" s="39">
        <f t="shared" si="5"/>
        <v>0</v>
      </c>
      <c r="L28" s="40">
        <f t="shared" si="5"/>
        <v>0</v>
      </c>
      <c r="M28" s="92"/>
      <c r="N28" s="90"/>
      <c r="O28" s="90"/>
      <c r="P28" s="90"/>
      <c r="Q28" s="90"/>
      <c r="R28" s="87"/>
      <c r="S28" s="88"/>
      <c r="T28" s="131"/>
      <c r="U28" s="132">
        <v>15</v>
      </c>
      <c r="V28" s="132"/>
      <c r="W28" s="132"/>
      <c r="X28" s="239"/>
      <c r="Y28" s="47" t="s">
        <v>69</v>
      </c>
      <c r="Z28" s="42">
        <v>1</v>
      </c>
      <c r="AA28" s="92"/>
      <c r="AB28" s="90"/>
      <c r="AC28" s="90"/>
      <c r="AD28" s="90"/>
      <c r="AE28" s="90"/>
      <c r="AF28" s="87"/>
      <c r="AG28" s="88"/>
      <c r="AH28" s="43"/>
      <c r="AI28" s="44"/>
      <c r="AJ28" s="44"/>
      <c r="AK28" s="44"/>
      <c r="AL28" s="45"/>
      <c r="AM28" s="47"/>
      <c r="AN28" s="42"/>
      <c r="AO28" s="2"/>
      <c r="AP28" s="2"/>
      <c r="AQ28" s="2"/>
      <c r="AR28" s="2"/>
    </row>
    <row r="29" spans="2:44" ht="16.5" customHeight="1">
      <c r="B29" s="104"/>
      <c r="C29" s="152" t="s">
        <v>92</v>
      </c>
      <c r="D29" s="60" t="s">
        <v>90</v>
      </c>
      <c r="E29" s="156"/>
      <c r="F29" s="36">
        <f>SUM(S29,Z29,AG29,AN29)</f>
        <v>2</v>
      </c>
      <c r="G29" s="37">
        <f>SUM(H29:L29)</f>
        <v>30</v>
      </c>
      <c r="H29" s="38">
        <f t="shared" si="5"/>
        <v>0</v>
      </c>
      <c r="I29" s="39">
        <f t="shared" si="5"/>
        <v>0</v>
      </c>
      <c r="J29" s="39">
        <f t="shared" si="5"/>
        <v>0</v>
      </c>
      <c r="K29" s="39">
        <f t="shared" si="5"/>
        <v>30</v>
      </c>
      <c r="L29" s="40">
        <f t="shared" si="5"/>
        <v>0</v>
      </c>
      <c r="M29" s="192"/>
      <c r="N29" s="132"/>
      <c r="O29" s="132"/>
      <c r="P29" s="132">
        <v>30</v>
      </c>
      <c r="Q29" s="166"/>
      <c r="R29" s="41" t="s">
        <v>69</v>
      </c>
      <c r="S29" s="42">
        <v>2</v>
      </c>
      <c r="T29" s="49"/>
      <c r="U29" s="44"/>
      <c r="V29" s="44"/>
      <c r="W29" s="44"/>
      <c r="X29" s="45"/>
      <c r="Y29" s="168"/>
      <c r="Z29" s="46"/>
      <c r="AA29" s="43"/>
      <c r="AB29" s="44"/>
      <c r="AC29" s="44"/>
      <c r="AD29" s="44"/>
      <c r="AE29" s="45"/>
      <c r="AF29" s="41"/>
      <c r="AG29" s="42"/>
      <c r="AH29" s="43"/>
      <c r="AI29" s="44"/>
      <c r="AJ29" s="44"/>
      <c r="AK29" s="44"/>
      <c r="AL29" s="45"/>
      <c r="AM29" s="47"/>
      <c r="AN29" s="180"/>
      <c r="AO29" s="2"/>
      <c r="AP29" s="2"/>
      <c r="AQ29" s="2"/>
      <c r="AR29" s="2"/>
    </row>
    <row r="30" spans="2:44" ht="33" customHeight="1" thickBot="1">
      <c r="B30" s="104"/>
      <c r="C30" s="152" t="s">
        <v>93</v>
      </c>
      <c r="D30" s="244" t="s">
        <v>86</v>
      </c>
      <c r="E30" s="156"/>
      <c r="F30" s="36">
        <f>SUM(S30,Z30,AG30,AN30)</f>
        <v>2</v>
      </c>
      <c r="G30" s="37">
        <f>SUM(H30:L30)</f>
        <v>30</v>
      </c>
      <c r="H30" s="38">
        <f t="shared" si="5"/>
        <v>0</v>
      </c>
      <c r="I30" s="39">
        <f t="shared" si="5"/>
        <v>0</v>
      </c>
      <c r="J30" s="39">
        <f t="shared" si="5"/>
        <v>0</v>
      </c>
      <c r="K30" s="39">
        <f t="shared" si="5"/>
        <v>30</v>
      </c>
      <c r="L30" s="40">
        <f t="shared" si="5"/>
        <v>0</v>
      </c>
      <c r="M30" s="92"/>
      <c r="N30" s="90"/>
      <c r="O30" s="90"/>
      <c r="P30" s="90"/>
      <c r="Q30" s="90"/>
      <c r="R30" s="87"/>
      <c r="S30" s="88"/>
      <c r="T30" s="133"/>
      <c r="U30" s="132"/>
      <c r="V30" s="132"/>
      <c r="W30" s="132">
        <v>30</v>
      </c>
      <c r="X30" s="166"/>
      <c r="Y30" s="41" t="s">
        <v>69</v>
      </c>
      <c r="Z30" s="42">
        <v>2</v>
      </c>
      <c r="AA30" s="43"/>
      <c r="AB30" s="44"/>
      <c r="AC30" s="44"/>
      <c r="AD30" s="44"/>
      <c r="AE30" s="45"/>
      <c r="AF30" s="41"/>
      <c r="AG30" s="42"/>
      <c r="AH30" s="43"/>
      <c r="AI30" s="44"/>
      <c r="AJ30" s="44"/>
      <c r="AK30" s="44"/>
      <c r="AL30" s="45"/>
      <c r="AM30" s="47"/>
      <c r="AN30" s="180"/>
      <c r="AO30" s="2"/>
      <c r="AP30" s="2"/>
      <c r="AQ30" s="2"/>
      <c r="AR30" s="2"/>
    </row>
    <row r="31" spans="2:44" ht="19.5" customHeight="1" thickBot="1">
      <c r="B31" s="286" t="s">
        <v>52</v>
      </c>
      <c r="C31" s="287"/>
      <c r="D31" s="287"/>
      <c r="E31" s="81"/>
      <c r="F31" s="110">
        <f aca="true" t="shared" si="6" ref="F31:L31">SUM(F26:F30)</f>
        <v>7</v>
      </c>
      <c r="G31" s="125">
        <f t="shared" si="6"/>
        <v>105</v>
      </c>
      <c r="H31" s="23">
        <f t="shared" si="6"/>
        <v>0</v>
      </c>
      <c r="I31" s="126">
        <f t="shared" si="6"/>
        <v>15</v>
      </c>
      <c r="J31" s="25">
        <f t="shared" si="6"/>
        <v>0</v>
      </c>
      <c r="K31" s="25">
        <f t="shared" si="6"/>
        <v>90</v>
      </c>
      <c r="L31" s="126">
        <f t="shared" si="6"/>
        <v>0</v>
      </c>
      <c r="M31" s="125"/>
      <c r="N31" s="24"/>
      <c r="O31" s="25"/>
      <c r="P31" s="126"/>
      <c r="Q31" s="25"/>
      <c r="R31" s="32"/>
      <c r="S31" s="31"/>
      <c r="T31" s="25"/>
      <c r="U31" s="25"/>
      <c r="V31" s="25"/>
      <c r="W31" s="25"/>
      <c r="X31" s="25"/>
      <c r="Y31" s="32"/>
      <c r="Z31" s="31"/>
      <c r="AA31" s="25"/>
      <c r="AB31" s="25"/>
      <c r="AC31" s="25"/>
      <c r="AD31" s="25"/>
      <c r="AE31" s="139"/>
      <c r="AF31" s="32"/>
      <c r="AG31" s="31"/>
      <c r="AH31" s="25"/>
      <c r="AI31" s="25"/>
      <c r="AJ31" s="25"/>
      <c r="AK31" s="25"/>
      <c r="AL31" s="25"/>
      <c r="AM31" s="32"/>
      <c r="AN31" s="31"/>
      <c r="AO31" s="2"/>
      <c r="AP31" s="2"/>
      <c r="AQ31" s="2"/>
      <c r="AR31" s="2"/>
    </row>
    <row r="32" spans="2:40" ht="15.75" customHeight="1">
      <c r="B32" s="102"/>
      <c r="C32" s="162" t="s">
        <v>94</v>
      </c>
      <c r="D32" s="245" t="s">
        <v>30</v>
      </c>
      <c r="E32" s="35"/>
      <c r="F32" s="36">
        <f>SUM(S32,Z32,AG32,AN32)</f>
        <v>2</v>
      </c>
      <c r="G32" s="37">
        <f>SUM(H32:L32)</f>
        <v>30</v>
      </c>
      <c r="H32" s="38">
        <f aca="true" t="shared" si="7" ref="H32:L33">SUM(M32,T32,AA32,AH32)</f>
        <v>30</v>
      </c>
      <c r="I32" s="39">
        <f t="shared" si="7"/>
        <v>0</v>
      </c>
      <c r="J32" s="39">
        <f t="shared" si="7"/>
        <v>0</v>
      </c>
      <c r="K32" s="39">
        <f t="shared" si="7"/>
        <v>0</v>
      </c>
      <c r="L32" s="40">
        <f t="shared" si="7"/>
        <v>0</v>
      </c>
      <c r="M32" s="84">
        <v>30</v>
      </c>
      <c r="N32" s="85"/>
      <c r="O32" s="85"/>
      <c r="P32" s="85"/>
      <c r="Q32" s="85"/>
      <c r="R32" s="87" t="s">
        <v>62</v>
      </c>
      <c r="S32" s="88">
        <v>2</v>
      </c>
      <c r="T32" s="49"/>
      <c r="U32" s="50"/>
      <c r="V32" s="50"/>
      <c r="W32" s="50"/>
      <c r="X32" s="50"/>
      <c r="Y32" s="41"/>
      <c r="Z32" s="42"/>
      <c r="AA32" s="49"/>
      <c r="AB32" s="50"/>
      <c r="AC32" s="50"/>
      <c r="AD32" s="50"/>
      <c r="AE32" s="50"/>
      <c r="AF32" s="41"/>
      <c r="AG32" s="42"/>
      <c r="AH32" s="49"/>
      <c r="AI32" s="50"/>
      <c r="AJ32" s="50"/>
      <c r="AK32" s="50"/>
      <c r="AL32" s="50"/>
      <c r="AM32" s="41"/>
      <c r="AN32" s="42"/>
    </row>
    <row r="33" spans="2:40" s="138" customFormat="1" ht="15.75" customHeight="1">
      <c r="B33" s="105" t="s">
        <v>79</v>
      </c>
      <c r="C33" s="162" t="s">
        <v>50</v>
      </c>
      <c r="D33" s="48" t="s">
        <v>32</v>
      </c>
      <c r="E33" s="35"/>
      <c r="F33" s="36">
        <f>SUM(S33,Z33,AG33,AN33)</f>
        <v>3</v>
      </c>
      <c r="G33" s="37">
        <f>SUM(H33:L33)</f>
        <v>60</v>
      </c>
      <c r="H33" s="38">
        <f t="shared" si="7"/>
        <v>0</v>
      </c>
      <c r="I33" s="39">
        <f t="shared" si="7"/>
        <v>0</v>
      </c>
      <c r="J33" s="39">
        <f t="shared" si="7"/>
        <v>60</v>
      </c>
      <c r="K33" s="39">
        <f t="shared" si="7"/>
        <v>0</v>
      </c>
      <c r="L33" s="40">
        <f t="shared" si="7"/>
        <v>0</v>
      </c>
      <c r="M33" s="38"/>
      <c r="N33" s="39"/>
      <c r="O33" s="39">
        <v>60</v>
      </c>
      <c r="P33" s="39"/>
      <c r="Q33" s="39"/>
      <c r="R33" s="41" t="s">
        <v>69</v>
      </c>
      <c r="S33" s="42">
        <v>3</v>
      </c>
      <c r="T33" s="43"/>
      <c r="U33" s="44"/>
      <c r="V33" s="44"/>
      <c r="W33" s="44"/>
      <c r="X33" s="45"/>
      <c r="Y33" s="179"/>
      <c r="Z33" s="180"/>
      <c r="AA33" s="43"/>
      <c r="AB33" s="44"/>
      <c r="AC33" s="44"/>
      <c r="AD33" s="44"/>
      <c r="AE33" s="45"/>
      <c r="AF33" s="179"/>
      <c r="AG33" s="180"/>
      <c r="AH33" s="43"/>
      <c r="AI33" s="44"/>
      <c r="AJ33" s="44"/>
      <c r="AK33" s="44"/>
      <c r="AL33" s="45"/>
      <c r="AM33" s="47"/>
      <c r="AN33" s="180"/>
    </row>
    <row r="34" spans="2:40" s="138" customFormat="1" ht="15.75" customHeight="1">
      <c r="B34" s="105"/>
      <c r="C34" s="360" t="s">
        <v>57</v>
      </c>
      <c r="D34" s="345" t="s">
        <v>70</v>
      </c>
      <c r="E34" s="35">
        <v>1</v>
      </c>
      <c r="F34" s="36">
        <f>SUM(S34,Z34,AG34,AN34)</f>
        <v>1</v>
      </c>
      <c r="G34" s="37">
        <f>SUM(H34:L34)</f>
        <v>15</v>
      </c>
      <c r="H34" s="38">
        <f aca="true" t="shared" si="8" ref="H34:L35">SUM(M34,T34,AA34,AH34)</f>
        <v>15</v>
      </c>
      <c r="I34" s="39">
        <f t="shared" si="8"/>
        <v>0</v>
      </c>
      <c r="J34" s="39">
        <f t="shared" si="8"/>
        <v>0</v>
      </c>
      <c r="K34" s="39">
        <f t="shared" si="8"/>
        <v>0</v>
      </c>
      <c r="L34" s="40">
        <f t="shared" si="8"/>
        <v>0</v>
      </c>
      <c r="M34" s="176">
        <v>15</v>
      </c>
      <c r="N34" s="175"/>
      <c r="O34" s="175"/>
      <c r="P34" s="175"/>
      <c r="Q34" s="175"/>
      <c r="R34" s="174" t="s">
        <v>62</v>
      </c>
      <c r="S34" s="172">
        <v>1</v>
      </c>
      <c r="T34" s="43"/>
      <c r="U34" s="44"/>
      <c r="V34" s="44"/>
      <c r="W34" s="44"/>
      <c r="X34" s="45"/>
      <c r="Y34" s="47"/>
      <c r="Z34" s="173"/>
      <c r="AA34" s="43"/>
      <c r="AB34" s="44"/>
      <c r="AC34" s="44"/>
      <c r="AD34" s="44"/>
      <c r="AE34" s="45"/>
      <c r="AF34" s="47"/>
      <c r="AG34" s="180"/>
      <c r="AH34" s="43"/>
      <c r="AI34" s="44"/>
      <c r="AJ34" s="44"/>
      <c r="AK34" s="44"/>
      <c r="AL34" s="45"/>
      <c r="AM34" s="47"/>
      <c r="AN34" s="180"/>
    </row>
    <row r="35" spans="2:40" ht="15.75" customHeight="1" thickBot="1">
      <c r="B35" s="184"/>
      <c r="C35" s="361"/>
      <c r="D35" s="346"/>
      <c r="E35" s="35">
        <v>2</v>
      </c>
      <c r="F35" s="36">
        <f>SUM(S35,Z35,AG35,AN35)</f>
        <v>2</v>
      </c>
      <c r="G35" s="37">
        <f>SUM(H35:L35)</f>
        <v>30</v>
      </c>
      <c r="H35" s="38">
        <f t="shared" si="8"/>
        <v>0</v>
      </c>
      <c r="I35" s="39">
        <f t="shared" si="8"/>
        <v>0</v>
      </c>
      <c r="J35" s="39">
        <f t="shared" si="8"/>
        <v>0</v>
      </c>
      <c r="K35" s="39">
        <f t="shared" si="8"/>
        <v>30</v>
      </c>
      <c r="L35" s="40">
        <f t="shared" si="8"/>
        <v>0</v>
      </c>
      <c r="M35" s="193"/>
      <c r="N35" s="157"/>
      <c r="O35" s="157"/>
      <c r="P35" s="157">
        <v>30</v>
      </c>
      <c r="Q35" s="157"/>
      <c r="R35" s="51" t="s">
        <v>69</v>
      </c>
      <c r="S35" s="52">
        <v>2</v>
      </c>
      <c r="T35" s="43"/>
      <c r="U35" s="44"/>
      <c r="V35" s="44"/>
      <c r="W35" s="44"/>
      <c r="X35" s="45"/>
      <c r="Y35" s="47"/>
      <c r="Z35" s="180"/>
      <c r="AA35" s="43"/>
      <c r="AB35" s="44"/>
      <c r="AC35" s="44"/>
      <c r="AD35" s="44"/>
      <c r="AE35" s="45"/>
      <c r="AF35" s="47"/>
      <c r="AG35" s="42"/>
      <c r="AH35" s="43"/>
      <c r="AI35" s="44"/>
      <c r="AJ35" s="44"/>
      <c r="AK35" s="44"/>
      <c r="AL35" s="45"/>
      <c r="AM35" s="47"/>
      <c r="AN35" s="42"/>
    </row>
    <row r="36" spans="2:44" ht="20.25" customHeight="1" thickBot="1">
      <c r="B36" s="286" t="s">
        <v>80</v>
      </c>
      <c r="C36" s="287"/>
      <c r="D36" s="287"/>
      <c r="E36" s="81"/>
      <c r="F36" s="110">
        <f aca="true" t="shared" si="9" ref="F36:L36">SUM(F32:F35)</f>
        <v>8</v>
      </c>
      <c r="G36" s="125">
        <f t="shared" si="9"/>
        <v>135</v>
      </c>
      <c r="H36" s="23">
        <f t="shared" si="9"/>
        <v>45</v>
      </c>
      <c r="I36" s="24">
        <f t="shared" si="9"/>
        <v>0</v>
      </c>
      <c r="J36" s="24">
        <f t="shared" si="9"/>
        <v>60</v>
      </c>
      <c r="K36" s="24">
        <f t="shared" si="9"/>
        <v>30</v>
      </c>
      <c r="L36" s="26">
        <f t="shared" si="9"/>
        <v>0</v>
      </c>
      <c r="M36" s="126"/>
      <c r="N36" s="24"/>
      <c r="O36" s="24"/>
      <c r="P36" s="24"/>
      <c r="Q36" s="24"/>
      <c r="R36" s="32"/>
      <c r="S36" s="32"/>
      <c r="T36" s="23"/>
      <c r="U36" s="24"/>
      <c r="V36" s="24"/>
      <c r="W36" s="24"/>
      <c r="X36" s="24"/>
      <c r="Y36" s="32"/>
      <c r="Z36" s="32"/>
      <c r="AA36" s="23"/>
      <c r="AB36" s="24"/>
      <c r="AC36" s="24"/>
      <c r="AD36" s="24"/>
      <c r="AE36" s="24"/>
      <c r="AF36" s="32"/>
      <c r="AG36" s="32"/>
      <c r="AH36" s="23"/>
      <c r="AI36" s="24"/>
      <c r="AJ36" s="24"/>
      <c r="AK36" s="24"/>
      <c r="AL36" s="24"/>
      <c r="AM36" s="32"/>
      <c r="AN36" s="31"/>
      <c r="AO36" s="2"/>
      <c r="AP36" s="2"/>
      <c r="AQ36" s="2"/>
      <c r="AR36" s="2"/>
    </row>
    <row r="37" spans="2:44" ht="25.5" customHeight="1" thickBot="1">
      <c r="B37" s="347" t="s">
        <v>16</v>
      </c>
      <c r="C37" s="348"/>
      <c r="D37" s="348"/>
      <c r="E37" s="98"/>
      <c r="F37" s="110">
        <f aca="true" t="shared" si="10" ref="F37:L37">SUM(F21,F31,F25,F36)</f>
        <v>43</v>
      </c>
      <c r="G37" s="128">
        <f t="shared" si="10"/>
        <v>705</v>
      </c>
      <c r="H37" s="128">
        <f t="shared" si="10"/>
        <v>195</v>
      </c>
      <c r="I37" s="28">
        <f t="shared" si="10"/>
        <v>15</v>
      </c>
      <c r="J37" s="114">
        <f t="shared" si="10"/>
        <v>330</v>
      </c>
      <c r="K37" s="130">
        <f t="shared" si="10"/>
        <v>165</v>
      </c>
      <c r="L37" s="113">
        <f t="shared" si="10"/>
        <v>0</v>
      </c>
      <c r="M37" s="112">
        <f>SUM(M16:M35)</f>
        <v>105</v>
      </c>
      <c r="N37" s="113">
        <f>SUM(N16:N35)</f>
        <v>0</v>
      </c>
      <c r="O37" s="113">
        <f>SUM(O16:O35)</f>
        <v>180</v>
      </c>
      <c r="P37" s="113">
        <f>SUM(P16:P35)</f>
        <v>75</v>
      </c>
      <c r="Q37" s="28">
        <f>SUM(Q16:Q35)</f>
        <v>0</v>
      </c>
      <c r="R37" s="32"/>
      <c r="S37" s="31">
        <f aca="true" t="shared" si="11" ref="S37:X37">SUM(S16:S35)</f>
        <v>22</v>
      </c>
      <c r="T37" s="128">
        <f t="shared" si="11"/>
        <v>30</v>
      </c>
      <c r="U37" s="113">
        <f t="shared" si="11"/>
        <v>15</v>
      </c>
      <c r="V37" s="28">
        <f t="shared" si="11"/>
        <v>150</v>
      </c>
      <c r="W37" s="130">
        <f t="shared" si="11"/>
        <v>45</v>
      </c>
      <c r="X37" s="28">
        <f t="shared" si="11"/>
        <v>0</v>
      </c>
      <c r="Y37" s="32"/>
      <c r="Z37" s="31">
        <f aca="true" t="shared" si="12" ref="Z37:AE37">SUM(Z16:Z35)</f>
        <v>14</v>
      </c>
      <c r="AA37" s="128">
        <f t="shared" si="12"/>
        <v>60</v>
      </c>
      <c r="AB37" s="113">
        <f t="shared" si="12"/>
        <v>0</v>
      </c>
      <c r="AC37" s="28">
        <f t="shared" si="12"/>
        <v>0</v>
      </c>
      <c r="AD37" s="130">
        <f t="shared" si="12"/>
        <v>0</v>
      </c>
      <c r="AE37" s="28">
        <f t="shared" si="12"/>
        <v>0</v>
      </c>
      <c r="AF37" s="32"/>
      <c r="AG37" s="31">
        <f aca="true" t="shared" si="13" ref="AG37:AL37">SUM(AG16:AG35)</f>
        <v>4</v>
      </c>
      <c r="AH37" s="128">
        <f t="shared" si="13"/>
        <v>0</v>
      </c>
      <c r="AI37" s="113">
        <f t="shared" si="13"/>
        <v>0</v>
      </c>
      <c r="AJ37" s="28">
        <f t="shared" si="13"/>
        <v>0</v>
      </c>
      <c r="AK37" s="113">
        <f t="shared" si="13"/>
        <v>45</v>
      </c>
      <c r="AL37" s="28">
        <f t="shared" si="13"/>
        <v>0</v>
      </c>
      <c r="AM37" s="33"/>
      <c r="AN37" s="31">
        <f>SUM(AN16:AN35)</f>
        <v>3</v>
      </c>
      <c r="AO37" s="2"/>
      <c r="AP37" s="2"/>
      <c r="AQ37" s="2"/>
      <c r="AR37" s="2"/>
    </row>
    <row r="38" spans="2:44" ht="26.25" customHeight="1">
      <c r="B38" s="291" t="s">
        <v>110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00"/>
      <c r="AP38" s="2"/>
      <c r="AQ38" s="2"/>
      <c r="AR38" s="2"/>
    </row>
    <row r="39" spans="2:44" ht="15.75" customHeight="1">
      <c r="B39" s="331" t="s">
        <v>23</v>
      </c>
      <c r="C39" s="96" t="s">
        <v>58</v>
      </c>
      <c r="D39" s="58" t="s">
        <v>39</v>
      </c>
      <c r="E39" s="156">
        <f>F39</f>
        <v>18</v>
      </c>
      <c r="F39" s="42">
        <f>SUM(S39,Z39,AG39,AN39)</f>
        <v>18</v>
      </c>
      <c r="G39" s="37">
        <f>SUM(H39:L39)</f>
        <v>60</v>
      </c>
      <c r="H39" s="147">
        <f>SUM(M39,T39,AA39,AH39)</f>
        <v>0</v>
      </c>
      <c r="I39" s="39">
        <f>SUM(N39,U39,AB39,AI39)</f>
        <v>0</v>
      </c>
      <c r="J39" s="148">
        <f>SUM(O39,V39,AC39,AJ39)</f>
        <v>0</v>
      </c>
      <c r="K39" s="148">
        <f>SUM(P39,W39,AD39,AK39)</f>
        <v>0</v>
      </c>
      <c r="L39" s="53">
        <f>SUM(Q39,X39,AE39,AL39)</f>
        <v>60</v>
      </c>
      <c r="M39" s="54"/>
      <c r="N39" s="44"/>
      <c r="O39" s="44"/>
      <c r="P39" s="44"/>
      <c r="Q39" s="45"/>
      <c r="R39" s="47"/>
      <c r="S39" s="150"/>
      <c r="T39" s="133"/>
      <c r="U39" s="132"/>
      <c r="V39" s="132"/>
      <c r="W39" s="132"/>
      <c r="X39" s="148">
        <v>15</v>
      </c>
      <c r="Y39" s="149" t="s">
        <v>69</v>
      </c>
      <c r="Z39" s="46">
        <v>1</v>
      </c>
      <c r="AA39" s="133"/>
      <c r="AB39" s="132"/>
      <c r="AC39" s="132"/>
      <c r="AD39" s="132"/>
      <c r="AE39" s="148">
        <v>15</v>
      </c>
      <c r="AF39" s="149" t="s">
        <v>69</v>
      </c>
      <c r="AG39" s="46">
        <v>8</v>
      </c>
      <c r="AH39" s="133"/>
      <c r="AI39" s="132"/>
      <c r="AJ39" s="132"/>
      <c r="AK39" s="132"/>
      <c r="AL39" s="148">
        <v>30</v>
      </c>
      <c r="AM39" s="149" t="s">
        <v>69</v>
      </c>
      <c r="AN39" s="186">
        <v>9</v>
      </c>
      <c r="AO39" s="200"/>
      <c r="AP39" s="2"/>
      <c r="AQ39" s="2"/>
      <c r="AR39" s="2"/>
    </row>
    <row r="40" spans="2:44" ht="15.75" customHeight="1">
      <c r="B40" s="331"/>
      <c r="C40" s="96" t="s">
        <v>83</v>
      </c>
      <c r="D40" s="60" t="s">
        <v>40</v>
      </c>
      <c r="E40" s="156"/>
      <c r="F40" s="36">
        <f>SUM(S40,Z40,AG40,AN40)</f>
        <v>4</v>
      </c>
      <c r="G40" s="37">
        <f>SUM(H40:L40)</f>
        <v>60</v>
      </c>
      <c r="H40" s="38">
        <f aca="true" t="shared" si="14" ref="H40:L41">SUM(M40,T40,AA40,AH40)</f>
        <v>0</v>
      </c>
      <c r="I40" s="39">
        <f t="shared" si="14"/>
        <v>60</v>
      </c>
      <c r="J40" s="39">
        <f t="shared" si="14"/>
        <v>0</v>
      </c>
      <c r="K40" s="39">
        <f t="shared" si="14"/>
        <v>0</v>
      </c>
      <c r="L40" s="40">
        <f t="shared" si="14"/>
        <v>0</v>
      </c>
      <c r="M40" s="54"/>
      <c r="N40" s="44"/>
      <c r="O40" s="44"/>
      <c r="P40" s="44"/>
      <c r="Q40" s="45"/>
      <c r="R40" s="47"/>
      <c r="S40" s="42"/>
      <c r="T40" s="133"/>
      <c r="U40" s="132">
        <v>30</v>
      </c>
      <c r="V40" s="132"/>
      <c r="W40" s="132"/>
      <c r="X40" s="148"/>
      <c r="Y40" s="149" t="s">
        <v>69</v>
      </c>
      <c r="Z40" s="46">
        <v>2</v>
      </c>
      <c r="AA40" s="133"/>
      <c r="AB40" s="132">
        <v>30</v>
      </c>
      <c r="AC40" s="132"/>
      <c r="AD40" s="132"/>
      <c r="AE40" s="148"/>
      <c r="AF40" s="149" t="s">
        <v>62</v>
      </c>
      <c r="AG40" s="150">
        <v>2</v>
      </c>
      <c r="AH40" s="43"/>
      <c r="AI40" s="44"/>
      <c r="AJ40" s="44"/>
      <c r="AK40" s="44"/>
      <c r="AL40" s="45"/>
      <c r="AM40" s="47"/>
      <c r="AN40" s="42"/>
      <c r="AO40" s="200"/>
      <c r="AP40" s="2"/>
      <c r="AQ40" s="2"/>
      <c r="AR40" s="2"/>
    </row>
    <row r="41" spans="2:44" ht="15.75" customHeight="1" thickBot="1">
      <c r="B41" s="343"/>
      <c r="C41" s="96" t="s">
        <v>127</v>
      </c>
      <c r="D41" s="206" t="s">
        <v>95</v>
      </c>
      <c r="E41" s="156"/>
      <c r="F41" s="36">
        <f>SUM(S41,Z41,AG41,AN41)</f>
        <v>2</v>
      </c>
      <c r="G41" s="37">
        <v>30</v>
      </c>
      <c r="H41" s="38">
        <v>30</v>
      </c>
      <c r="I41" s="39">
        <f t="shared" si="14"/>
        <v>0</v>
      </c>
      <c r="J41" s="39">
        <f t="shared" si="14"/>
        <v>0</v>
      </c>
      <c r="K41" s="39">
        <f t="shared" si="14"/>
        <v>0</v>
      </c>
      <c r="L41" s="40">
        <f t="shared" si="14"/>
        <v>0</v>
      </c>
      <c r="M41" s="54"/>
      <c r="N41" s="44"/>
      <c r="O41" s="44"/>
      <c r="P41" s="44"/>
      <c r="Q41" s="45"/>
      <c r="R41" s="47"/>
      <c r="S41" s="42"/>
      <c r="T41" s="54"/>
      <c r="U41" s="44"/>
      <c r="V41" s="44"/>
      <c r="W41" s="44"/>
      <c r="X41" s="45"/>
      <c r="Y41" s="47"/>
      <c r="Z41" s="42"/>
      <c r="AA41" s="131">
        <v>30</v>
      </c>
      <c r="AB41" s="132"/>
      <c r="AC41" s="132"/>
      <c r="AD41" s="132"/>
      <c r="AE41" s="166"/>
      <c r="AF41" s="47" t="s">
        <v>69</v>
      </c>
      <c r="AG41" s="42">
        <v>2</v>
      </c>
      <c r="AH41" s="43"/>
      <c r="AI41" s="44"/>
      <c r="AJ41" s="44"/>
      <c r="AK41" s="44"/>
      <c r="AL41" s="45"/>
      <c r="AM41" s="47"/>
      <c r="AN41" s="180"/>
      <c r="AO41" s="200"/>
      <c r="AP41" s="2"/>
      <c r="AQ41" s="2"/>
      <c r="AR41" s="2"/>
    </row>
    <row r="42" spans="2:44" s="9" customFormat="1" ht="22.5" customHeight="1" thickBot="1">
      <c r="B42" s="271" t="s">
        <v>53</v>
      </c>
      <c r="C42" s="272"/>
      <c r="D42" s="272"/>
      <c r="E42" s="81"/>
      <c r="F42" s="115">
        <f aca="true" t="shared" si="15" ref="F42:Q42">SUM(F39:F41)</f>
        <v>24</v>
      </c>
      <c r="G42" s="116">
        <f t="shared" si="15"/>
        <v>150</v>
      </c>
      <c r="H42" s="111">
        <f t="shared" si="15"/>
        <v>30</v>
      </c>
      <c r="I42" s="111">
        <f t="shared" si="15"/>
        <v>60</v>
      </c>
      <c r="J42" s="111">
        <f t="shared" si="15"/>
        <v>0</v>
      </c>
      <c r="K42" s="111">
        <f t="shared" si="15"/>
        <v>0</v>
      </c>
      <c r="L42" s="26">
        <f t="shared" si="15"/>
        <v>60</v>
      </c>
      <c r="M42" s="111">
        <f t="shared" si="15"/>
        <v>0</v>
      </c>
      <c r="N42" s="111">
        <f t="shared" si="15"/>
        <v>0</v>
      </c>
      <c r="O42" s="111">
        <f t="shared" si="15"/>
        <v>0</v>
      </c>
      <c r="P42" s="111">
        <f t="shared" si="15"/>
        <v>0</v>
      </c>
      <c r="Q42" s="111">
        <f t="shared" si="15"/>
        <v>0</v>
      </c>
      <c r="R42" s="117"/>
      <c r="S42" s="115">
        <f aca="true" t="shared" si="16" ref="S42:X42">SUM(S39:S41)</f>
        <v>0</v>
      </c>
      <c r="T42" s="111">
        <f t="shared" si="16"/>
        <v>0</v>
      </c>
      <c r="U42" s="111">
        <f t="shared" si="16"/>
        <v>30</v>
      </c>
      <c r="V42" s="111">
        <f t="shared" si="16"/>
        <v>0</v>
      </c>
      <c r="W42" s="111">
        <f t="shared" si="16"/>
        <v>0</v>
      </c>
      <c r="X42" s="111">
        <f t="shared" si="16"/>
        <v>15</v>
      </c>
      <c r="Y42" s="117"/>
      <c r="Z42" s="115">
        <f aca="true" t="shared" si="17" ref="Z42:AE42">SUM(Z39:Z41)</f>
        <v>3</v>
      </c>
      <c r="AA42" s="111">
        <f t="shared" si="17"/>
        <v>30</v>
      </c>
      <c r="AB42" s="111">
        <f t="shared" si="17"/>
        <v>30</v>
      </c>
      <c r="AC42" s="111">
        <f t="shared" si="17"/>
        <v>0</v>
      </c>
      <c r="AD42" s="111">
        <f t="shared" si="17"/>
        <v>0</v>
      </c>
      <c r="AE42" s="111">
        <f t="shared" si="17"/>
        <v>15</v>
      </c>
      <c r="AF42" s="117"/>
      <c r="AG42" s="115">
        <f aca="true" t="shared" si="18" ref="AG42:AL42">SUM(AG39:AG41)</f>
        <v>12</v>
      </c>
      <c r="AH42" s="111">
        <f t="shared" si="18"/>
        <v>0</v>
      </c>
      <c r="AI42" s="111">
        <f t="shared" si="18"/>
        <v>0</v>
      </c>
      <c r="AJ42" s="111">
        <f t="shared" si="18"/>
        <v>0</v>
      </c>
      <c r="AK42" s="111">
        <f t="shared" si="18"/>
        <v>0</v>
      </c>
      <c r="AL42" s="111">
        <f t="shared" si="18"/>
        <v>30</v>
      </c>
      <c r="AM42" s="117"/>
      <c r="AN42" s="190">
        <f>SUM(AN39:AN41)</f>
        <v>9</v>
      </c>
      <c r="AO42" s="201"/>
      <c r="AP42" s="8"/>
      <c r="AQ42" s="8"/>
      <c r="AR42" s="8"/>
    </row>
    <row r="43" spans="2:41" ht="21" customHeight="1">
      <c r="B43" s="285" t="s">
        <v>54</v>
      </c>
      <c r="C43" s="251" t="s">
        <v>137</v>
      </c>
      <c r="D43" s="355" t="s">
        <v>116</v>
      </c>
      <c r="E43" s="299">
        <f>F43</f>
        <v>20</v>
      </c>
      <c r="F43" s="269">
        <f>SUM(S43,Z43,AG43,AN43)</f>
        <v>20</v>
      </c>
      <c r="G43" s="362">
        <f>SUM(H43:L43)</f>
        <v>300</v>
      </c>
      <c r="H43" s="151">
        <f aca="true" t="shared" si="19" ref="H43:L47">SUM(M43,T43,AA43,AH43)</f>
        <v>0</v>
      </c>
      <c r="I43" s="39">
        <f t="shared" si="19"/>
        <v>0</v>
      </c>
      <c r="J43" s="297">
        <f t="shared" si="19"/>
        <v>300</v>
      </c>
      <c r="K43" s="39">
        <f t="shared" si="19"/>
        <v>0</v>
      </c>
      <c r="L43" s="40">
        <f t="shared" si="19"/>
        <v>0</v>
      </c>
      <c r="M43" s="131"/>
      <c r="N43" s="132"/>
      <c r="O43" s="297">
        <v>120</v>
      </c>
      <c r="P43" s="132"/>
      <c r="Q43" s="166"/>
      <c r="R43" s="350" t="s">
        <v>69</v>
      </c>
      <c r="S43" s="269">
        <v>8</v>
      </c>
      <c r="T43" s="131"/>
      <c r="U43" s="132"/>
      <c r="V43" s="297">
        <v>180</v>
      </c>
      <c r="W43" s="132"/>
      <c r="X43" s="166"/>
      <c r="Y43" s="350" t="s">
        <v>69</v>
      </c>
      <c r="Z43" s="269">
        <v>12</v>
      </c>
      <c r="AA43" s="43"/>
      <c r="AB43" s="44"/>
      <c r="AC43" s="44"/>
      <c r="AD43" s="44"/>
      <c r="AE43" s="45"/>
      <c r="AF43" s="149"/>
      <c r="AG43" s="150"/>
      <c r="AH43" s="43"/>
      <c r="AI43" s="44"/>
      <c r="AJ43" s="44"/>
      <c r="AK43" s="44"/>
      <c r="AL43" s="45"/>
      <c r="AM43" s="47"/>
      <c r="AN43" s="180"/>
      <c r="AO43" s="199"/>
    </row>
    <row r="44" spans="2:41" ht="20.25" customHeight="1">
      <c r="B44" s="285"/>
      <c r="C44" s="252" t="s">
        <v>138</v>
      </c>
      <c r="D44" s="356"/>
      <c r="E44" s="300"/>
      <c r="F44" s="270"/>
      <c r="G44" s="363"/>
      <c r="H44" s="38">
        <f t="shared" si="19"/>
        <v>0</v>
      </c>
      <c r="I44" s="39">
        <f t="shared" si="19"/>
        <v>0</v>
      </c>
      <c r="J44" s="298"/>
      <c r="K44" s="39">
        <f t="shared" si="19"/>
        <v>0</v>
      </c>
      <c r="L44" s="40">
        <f t="shared" si="19"/>
        <v>0</v>
      </c>
      <c r="M44" s="131"/>
      <c r="N44" s="132"/>
      <c r="O44" s="298"/>
      <c r="P44" s="132"/>
      <c r="Q44" s="166"/>
      <c r="R44" s="351"/>
      <c r="S44" s="270"/>
      <c r="T44" s="131"/>
      <c r="U44" s="132"/>
      <c r="V44" s="298"/>
      <c r="W44" s="132"/>
      <c r="X44" s="166"/>
      <c r="Y44" s="351"/>
      <c r="Z44" s="270"/>
      <c r="AA44" s="54"/>
      <c r="AB44" s="44"/>
      <c r="AC44" s="44"/>
      <c r="AD44" s="44"/>
      <c r="AE44" s="45"/>
      <c r="AF44" s="47"/>
      <c r="AG44" s="42"/>
      <c r="AH44" s="43"/>
      <c r="AI44" s="44"/>
      <c r="AJ44" s="44"/>
      <c r="AK44" s="44"/>
      <c r="AL44" s="45"/>
      <c r="AM44" s="47"/>
      <c r="AN44" s="180"/>
      <c r="AO44" s="202"/>
    </row>
    <row r="45" spans="2:41" ht="20.25" customHeight="1">
      <c r="B45" s="285"/>
      <c r="C45" s="253" t="s">
        <v>139</v>
      </c>
      <c r="D45" s="356"/>
      <c r="E45" s="300"/>
      <c r="F45" s="270"/>
      <c r="G45" s="363"/>
      <c r="H45" s="38">
        <f t="shared" si="19"/>
        <v>0</v>
      </c>
      <c r="I45" s="39">
        <f t="shared" si="19"/>
        <v>0</v>
      </c>
      <c r="J45" s="298"/>
      <c r="K45" s="39">
        <f t="shared" si="19"/>
        <v>0</v>
      </c>
      <c r="L45" s="40">
        <f t="shared" si="19"/>
        <v>0</v>
      </c>
      <c r="M45" s="131"/>
      <c r="N45" s="132"/>
      <c r="O45" s="298"/>
      <c r="P45" s="132"/>
      <c r="Q45" s="178"/>
      <c r="R45" s="351"/>
      <c r="S45" s="270"/>
      <c r="T45" s="131"/>
      <c r="U45" s="132"/>
      <c r="V45" s="298"/>
      <c r="W45" s="132"/>
      <c r="X45" s="178"/>
      <c r="Y45" s="351"/>
      <c r="Z45" s="270"/>
      <c r="AA45" s="43"/>
      <c r="AB45" s="44"/>
      <c r="AC45" s="44"/>
      <c r="AD45" s="44"/>
      <c r="AE45" s="45"/>
      <c r="AF45" s="47"/>
      <c r="AG45" s="169"/>
      <c r="AH45" s="43"/>
      <c r="AI45" s="44"/>
      <c r="AJ45" s="44"/>
      <c r="AK45" s="44"/>
      <c r="AL45" s="45"/>
      <c r="AM45" s="47"/>
      <c r="AN45" s="180"/>
      <c r="AO45" s="199"/>
    </row>
    <row r="46" spans="2:41" ht="15.75" customHeight="1">
      <c r="B46" s="285"/>
      <c r="C46" s="21" t="s">
        <v>140</v>
      </c>
      <c r="D46" s="357"/>
      <c r="E46" s="300"/>
      <c r="F46" s="270"/>
      <c r="G46" s="363"/>
      <c r="H46" s="38">
        <f>SUM(M46,T46,AA46,AH46)</f>
        <v>0</v>
      </c>
      <c r="I46" s="39">
        <f>SUM(N46,U46,AB46,AI46)</f>
        <v>0</v>
      </c>
      <c r="J46" s="298"/>
      <c r="K46" s="39">
        <f>SUM(P46,W46,AD46,AK46)</f>
        <v>0</v>
      </c>
      <c r="L46" s="40">
        <f>SUM(Q46,X46,AE46,AL46)</f>
        <v>0</v>
      </c>
      <c r="M46" s="131"/>
      <c r="N46" s="132"/>
      <c r="O46" s="298"/>
      <c r="P46" s="132"/>
      <c r="Q46" s="166"/>
      <c r="R46" s="351"/>
      <c r="S46" s="270"/>
      <c r="T46" s="131"/>
      <c r="U46" s="132"/>
      <c r="V46" s="358"/>
      <c r="W46" s="132"/>
      <c r="X46" s="166"/>
      <c r="Y46" s="351"/>
      <c r="Z46" s="270"/>
      <c r="AA46" s="43"/>
      <c r="AB46" s="44"/>
      <c r="AC46" s="44"/>
      <c r="AD46" s="44"/>
      <c r="AE46" s="45"/>
      <c r="AF46" s="47"/>
      <c r="AG46" s="169"/>
      <c r="AH46" s="43"/>
      <c r="AI46" s="44"/>
      <c r="AJ46" s="44"/>
      <c r="AK46" s="44"/>
      <c r="AL46" s="45"/>
      <c r="AM46" s="47"/>
      <c r="AN46" s="180"/>
      <c r="AO46" s="199"/>
    </row>
    <row r="47" spans="2:43" ht="21.75" customHeight="1" thickBot="1">
      <c r="B47" s="285"/>
      <c r="C47" s="21" t="s">
        <v>100</v>
      </c>
      <c r="D47" s="206" t="s">
        <v>122</v>
      </c>
      <c r="E47" s="156">
        <f>F47</f>
        <v>32</v>
      </c>
      <c r="F47" s="36">
        <f>SUM(S47,Z47,AG47,AN47)</f>
        <v>32</v>
      </c>
      <c r="G47" s="37">
        <f>SUM(H47:L47)</f>
        <v>120</v>
      </c>
      <c r="H47" s="38">
        <f t="shared" si="19"/>
        <v>0</v>
      </c>
      <c r="I47" s="39">
        <f t="shared" si="19"/>
        <v>0</v>
      </c>
      <c r="J47" s="39">
        <f t="shared" si="19"/>
        <v>120</v>
      </c>
      <c r="K47" s="39">
        <f t="shared" si="19"/>
        <v>0</v>
      </c>
      <c r="L47" s="40">
        <f t="shared" si="19"/>
        <v>0</v>
      </c>
      <c r="M47" s="54"/>
      <c r="N47" s="44"/>
      <c r="O47" s="185"/>
      <c r="P47" s="187"/>
      <c r="Q47" s="45"/>
      <c r="R47" s="51"/>
      <c r="S47" s="42"/>
      <c r="T47" s="43"/>
      <c r="U47" s="44"/>
      <c r="V47" s="44"/>
      <c r="W47" s="44"/>
      <c r="X47" s="45"/>
      <c r="Y47" s="51"/>
      <c r="Z47" s="189"/>
      <c r="AA47" s="181"/>
      <c r="AB47" s="132"/>
      <c r="AC47" s="132">
        <v>60</v>
      </c>
      <c r="AD47" s="132"/>
      <c r="AE47" s="148"/>
      <c r="AF47" s="47" t="s">
        <v>69</v>
      </c>
      <c r="AG47" s="42">
        <v>14</v>
      </c>
      <c r="AH47" s="133"/>
      <c r="AI47" s="132"/>
      <c r="AJ47" s="132">
        <v>60</v>
      </c>
      <c r="AK47" s="132"/>
      <c r="AL47" s="148"/>
      <c r="AM47" s="47" t="s">
        <v>69</v>
      </c>
      <c r="AN47" s="180">
        <v>18</v>
      </c>
      <c r="AO47" s="199"/>
      <c r="AQ47" s="20"/>
    </row>
    <row r="48" spans="2:44" s="9" customFormat="1" ht="22.5" customHeight="1" thickBot="1">
      <c r="B48" s="271" t="s">
        <v>55</v>
      </c>
      <c r="C48" s="272"/>
      <c r="D48" s="272"/>
      <c r="E48" s="81"/>
      <c r="F48" s="115">
        <f aca="true" t="shared" si="20" ref="F48:Q48">SUM(F43:F47)</f>
        <v>52</v>
      </c>
      <c r="G48" s="116">
        <f t="shared" si="20"/>
        <v>420</v>
      </c>
      <c r="H48" s="111">
        <f t="shared" si="20"/>
        <v>0</v>
      </c>
      <c r="I48" s="111">
        <f t="shared" si="20"/>
        <v>0</v>
      </c>
      <c r="J48" s="111">
        <f t="shared" si="20"/>
        <v>420</v>
      </c>
      <c r="K48" s="111">
        <f t="shared" si="20"/>
        <v>0</v>
      </c>
      <c r="L48" s="26">
        <f t="shared" si="20"/>
        <v>0</v>
      </c>
      <c r="M48" s="111">
        <f t="shared" si="20"/>
        <v>0</v>
      </c>
      <c r="N48" s="111">
        <f t="shared" si="20"/>
        <v>0</v>
      </c>
      <c r="O48" s="111">
        <f t="shared" si="20"/>
        <v>120</v>
      </c>
      <c r="P48" s="111">
        <f t="shared" si="20"/>
        <v>0</v>
      </c>
      <c r="Q48" s="111">
        <f t="shared" si="20"/>
        <v>0</v>
      </c>
      <c r="R48" s="117"/>
      <c r="S48" s="115">
        <f aca="true" t="shared" si="21" ref="S48:X48">SUM(S43:S47)</f>
        <v>8</v>
      </c>
      <c r="T48" s="111">
        <f t="shared" si="21"/>
        <v>0</v>
      </c>
      <c r="U48" s="111">
        <f t="shared" si="21"/>
        <v>0</v>
      </c>
      <c r="V48" s="111">
        <f t="shared" si="21"/>
        <v>180</v>
      </c>
      <c r="W48" s="111">
        <f t="shared" si="21"/>
        <v>0</v>
      </c>
      <c r="X48" s="111">
        <f t="shared" si="21"/>
        <v>0</v>
      </c>
      <c r="Y48" s="117"/>
      <c r="Z48" s="115">
        <f aca="true" t="shared" si="22" ref="Z48:AE48">SUM(Z43:Z47)</f>
        <v>12</v>
      </c>
      <c r="AA48" s="111">
        <f t="shared" si="22"/>
        <v>0</v>
      </c>
      <c r="AB48" s="111">
        <f t="shared" si="22"/>
        <v>0</v>
      </c>
      <c r="AC48" s="111">
        <f t="shared" si="22"/>
        <v>60</v>
      </c>
      <c r="AD48" s="111">
        <f t="shared" si="22"/>
        <v>0</v>
      </c>
      <c r="AE48" s="111">
        <f t="shared" si="22"/>
        <v>0</v>
      </c>
      <c r="AF48" s="117"/>
      <c r="AG48" s="115">
        <f aca="true" t="shared" si="23" ref="AG48:AL48">SUM(AG43:AG47)</f>
        <v>14</v>
      </c>
      <c r="AH48" s="111">
        <f t="shared" si="23"/>
        <v>0</v>
      </c>
      <c r="AI48" s="111">
        <f t="shared" si="23"/>
        <v>0</v>
      </c>
      <c r="AJ48" s="111">
        <f t="shared" si="23"/>
        <v>60</v>
      </c>
      <c r="AK48" s="111">
        <f t="shared" si="23"/>
        <v>0</v>
      </c>
      <c r="AL48" s="111">
        <f t="shared" si="23"/>
        <v>0</v>
      </c>
      <c r="AM48" s="117"/>
      <c r="AN48" s="190">
        <f>SUM(AN43:AN47)</f>
        <v>18</v>
      </c>
      <c r="AO48" s="201"/>
      <c r="AP48" s="8"/>
      <c r="AQ48" s="8"/>
      <c r="AR48" s="8"/>
    </row>
    <row r="49" spans="2:44" s="9" customFormat="1" ht="22.5" customHeight="1" thickBot="1">
      <c r="B49" s="347" t="s">
        <v>17</v>
      </c>
      <c r="C49" s="352"/>
      <c r="D49" s="352"/>
      <c r="E49" s="98"/>
      <c r="F49" s="115">
        <f aca="true" t="shared" si="24" ref="F49:Q49">SUM(F42,F48)</f>
        <v>76</v>
      </c>
      <c r="G49" s="118">
        <f t="shared" si="24"/>
        <v>570</v>
      </c>
      <c r="H49" s="119">
        <f t="shared" si="24"/>
        <v>30</v>
      </c>
      <c r="I49" s="120">
        <f t="shared" si="24"/>
        <v>60</v>
      </c>
      <c r="J49" s="120">
        <f t="shared" si="24"/>
        <v>420</v>
      </c>
      <c r="K49" s="120">
        <f t="shared" si="24"/>
        <v>0</v>
      </c>
      <c r="L49" s="121">
        <f t="shared" si="24"/>
        <v>60</v>
      </c>
      <c r="M49" s="119">
        <f t="shared" si="24"/>
        <v>0</v>
      </c>
      <c r="N49" s="120">
        <f t="shared" si="24"/>
        <v>0</v>
      </c>
      <c r="O49" s="120">
        <f t="shared" si="24"/>
        <v>120</v>
      </c>
      <c r="P49" s="120">
        <f t="shared" si="24"/>
        <v>0</v>
      </c>
      <c r="Q49" s="122">
        <f t="shared" si="24"/>
        <v>0</v>
      </c>
      <c r="R49" s="117"/>
      <c r="S49" s="115">
        <f aca="true" t="shared" si="25" ref="S49:X49">SUM(S42,S48)</f>
        <v>8</v>
      </c>
      <c r="T49" s="119">
        <f t="shared" si="25"/>
        <v>0</v>
      </c>
      <c r="U49" s="120">
        <f t="shared" si="25"/>
        <v>30</v>
      </c>
      <c r="V49" s="120">
        <f t="shared" si="25"/>
        <v>180</v>
      </c>
      <c r="W49" s="120">
        <f t="shared" si="25"/>
        <v>0</v>
      </c>
      <c r="X49" s="120">
        <f t="shared" si="25"/>
        <v>15</v>
      </c>
      <c r="Y49" s="33"/>
      <c r="Z49" s="115">
        <f aca="true" t="shared" si="26" ref="Z49:AE49">SUM(Z42,Z48)</f>
        <v>15</v>
      </c>
      <c r="AA49" s="119">
        <f t="shared" si="26"/>
        <v>30</v>
      </c>
      <c r="AB49" s="120">
        <f t="shared" si="26"/>
        <v>30</v>
      </c>
      <c r="AC49" s="120">
        <f t="shared" si="26"/>
        <v>60</v>
      </c>
      <c r="AD49" s="120">
        <f t="shared" si="26"/>
        <v>0</v>
      </c>
      <c r="AE49" s="122">
        <f t="shared" si="26"/>
        <v>15</v>
      </c>
      <c r="AF49" s="117"/>
      <c r="AG49" s="115">
        <f aca="true" t="shared" si="27" ref="AG49:AL49">SUM(AG42,AG48)</f>
        <v>26</v>
      </c>
      <c r="AH49" s="119">
        <f t="shared" si="27"/>
        <v>0</v>
      </c>
      <c r="AI49" s="120">
        <f t="shared" si="27"/>
        <v>0</v>
      </c>
      <c r="AJ49" s="120">
        <f t="shared" si="27"/>
        <v>60</v>
      </c>
      <c r="AK49" s="120">
        <f t="shared" si="27"/>
        <v>0</v>
      </c>
      <c r="AL49" s="120">
        <f t="shared" si="27"/>
        <v>30</v>
      </c>
      <c r="AM49" s="33"/>
      <c r="AN49" s="190">
        <f>SUM(AN42,AN48)</f>
        <v>27</v>
      </c>
      <c r="AO49" s="201"/>
      <c r="AP49" s="8"/>
      <c r="AQ49" s="8"/>
      <c r="AR49" s="8"/>
    </row>
    <row r="50" spans="2:44" s="9" customFormat="1" ht="24.75" customHeight="1" thickBot="1">
      <c r="B50" s="353" t="s">
        <v>15</v>
      </c>
      <c r="C50" s="354"/>
      <c r="D50" s="354"/>
      <c r="E50" s="99"/>
      <c r="F50" s="115">
        <f aca="true" t="shared" si="28" ref="F50:Q50">SUM(F37,F49)</f>
        <v>119</v>
      </c>
      <c r="G50" s="123">
        <f t="shared" si="28"/>
        <v>1275</v>
      </c>
      <c r="H50" s="27">
        <f t="shared" si="28"/>
        <v>225</v>
      </c>
      <c r="I50" s="27">
        <f t="shared" si="28"/>
        <v>75</v>
      </c>
      <c r="J50" s="27">
        <f t="shared" si="28"/>
        <v>750</v>
      </c>
      <c r="K50" s="27">
        <f t="shared" si="28"/>
        <v>165</v>
      </c>
      <c r="L50" s="124">
        <f t="shared" si="28"/>
        <v>60</v>
      </c>
      <c r="M50" s="27">
        <f t="shared" si="28"/>
        <v>105</v>
      </c>
      <c r="N50" s="27">
        <f t="shared" si="28"/>
        <v>0</v>
      </c>
      <c r="O50" s="27">
        <f t="shared" si="28"/>
        <v>300</v>
      </c>
      <c r="P50" s="27">
        <f t="shared" si="28"/>
        <v>75</v>
      </c>
      <c r="Q50" s="27">
        <f t="shared" si="28"/>
        <v>0</v>
      </c>
      <c r="R50" s="117"/>
      <c r="S50" s="31">
        <f aca="true" t="shared" si="29" ref="S50:X50">SUM(S37,S49)</f>
        <v>30</v>
      </c>
      <c r="T50" s="27">
        <f t="shared" si="29"/>
        <v>30</v>
      </c>
      <c r="U50" s="27">
        <f t="shared" si="29"/>
        <v>45</v>
      </c>
      <c r="V50" s="27">
        <f t="shared" si="29"/>
        <v>330</v>
      </c>
      <c r="W50" s="27">
        <f t="shared" si="29"/>
        <v>45</v>
      </c>
      <c r="X50" s="27">
        <f t="shared" si="29"/>
        <v>15</v>
      </c>
      <c r="Y50" s="117"/>
      <c r="Z50" s="31">
        <f aca="true" t="shared" si="30" ref="Z50:AE50">SUM(Z37,Z49)</f>
        <v>29</v>
      </c>
      <c r="AA50" s="27">
        <f t="shared" si="30"/>
        <v>90</v>
      </c>
      <c r="AB50" s="27">
        <f t="shared" si="30"/>
        <v>30</v>
      </c>
      <c r="AC50" s="27">
        <f t="shared" si="30"/>
        <v>60</v>
      </c>
      <c r="AD50" s="27">
        <f t="shared" si="30"/>
        <v>0</v>
      </c>
      <c r="AE50" s="27">
        <f t="shared" si="30"/>
        <v>15</v>
      </c>
      <c r="AF50" s="117"/>
      <c r="AG50" s="31">
        <f aca="true" t="shared" si="31" ref="AG50:AL50">SUM(AG37,AG49)</f>
        <v>30</v>
      </c>
      <c r="AH50" s="27">
        <f t="shared" si="31"/>
        <v>0</v>
      </c>
      <c r="AI50" s="27">
        <f t="shared" si="31"/>
        <v>0</v>
      </c>
      <c r="AJ50" s="27">
        <f t="shared" si="31"/>
        <v>60</v>
      </c>
      <c r="AK50" s="27">
        <f t="shared" si="31"/>
        <v>45</v>
      </c>
      <c r="AL50" s="27">
        <f t="shared" si="31"/>
        <v>30</v>
      </c>
      <c r="AM50" s="117"/>
      <c r="AN50" s="31">
        <f>SUM(AN37,AN49)</f>
        <v>30</v>
      </c>
      <c r="AO50" s="201"/>
      <c r="AP50" s="8"/>
      <c r="AQ50" s="8"/>
      <c r="AR50" s="8"/>
    </row>
    <row r="51" spans="2:41" ht="36" customHeight="1" thickBot="1">
      <c r="B51" s="106"/>
      <c r="C51" s="21" t="s">
        <v>141</v>
      </c>
      <c r="D51" s="243" t="s">
        <v>91</v>
      </c>
      <c r="E51" s="159"/>
      <c r="F51" s="36">
        <f>SUM(S51,Z51,AG51,AN51)</f>
        <v>1</v>
      </c>
      <c r="G51" s="226">
        <v>15</v>
      </c>
      <c r="H51" s="61"/>
      <c r="I51" s="229">
        <v>15</v>
      </c>
      <c r="J51" s="62"/>
      <c r="K51" s="62"/>
      <c r="L51" s="63"/>
      <c r="M51" s="64"/>
      <c r="N51" s="65"/>
      <c r="O51" s="65"/>
      <c r="P51" s="65"/>
      <c r="Q51" s="65"/>
      <c r="R51" s="41"/>
      <c r="S51" s="42"/>
      <c r="T51" s="217"/>
      <c r="U51" s="230">
        <v>15</v>
      </c>
      <c r="V51" s="218"/>
      <c r="W51" s="218"/>
      <c r="X51" s="219"/>
      <c r="Y51" s="41" t="s">
        <v>69</v>
      </c>
      <c r="Z51" s="67">
        <v>1</v>
      </c>
      <c r="AA51" s="64"/>
      <c r="AB51" s="65"/>
      <c r="AC51" s="65"/>
      <c r="AD51" s="65"/>
      <c r="AE51" s="50"/>
      <c r="AF51" s="66"/>
      <c r="AG51" s="42"/>
      <c r="AH51" s="64"/>
      <c r="AI51" s="65"/>
      <c r="AJ51" s="65"/>
      <c r="AK51" s="65"/>
      <c r="AL51" s="50"/>
      <c r="AM51" s="66"/>
      <c r="AN51" s="42"/>
      <c r="AO51" s="199"/>
    </row>
    <row r="52" spans="2:44" s="9" customFormat="1" ht="33.75" customHeight="1" thickBot="1">
      <c r="B52" s="282" t="s">
        <v>73</v>
      </c>
      <c r="C52" s="283"/>
      <c r="D52" s="283"/>
      <c r="E52" s="160"/>
      <c r="F52" s="68">
        <f>SUM(F50,F51)</f>
        <v>120</v>
      </c>
      <c r="G52" s="225">
        <f>SUM(H52:L52)</f>
        <v>1290</v>
      </c>
      <c r="H52" s="231">
        <f>H50</f>
        <v>225</v>
      </c>
      <c r="I52" s="232">
        <f>SUM(I50,I51)</f>
        <v>90</v>
      </c>
      <c r="J52" s="233">
        <f>J50</f>
        <v>750</v>
      </c>
      <c r="K52" s="233">
        <f>K50</f>
        <v>165</v>
      </c>
      <c r="L52" s="234">
        <f>L50</f>
        <v>60</v>
      </c>
      <c r="M52" s="265">
        <f>SUM(M50:Q50)</f>
        <v>480</v>
      </c>
      <c r="N52" s="266"/>
      <c r="O52" s="266"/>
      <c r="P52" s="266"/>
      <c r="Q52" s="266"/>
      <c r="R52" s="70"/>
      <c r="S52" s="71">
        <f>SUM(S50,S51:S51)</f>
        <v>30</v>
      </c>
      <c r="T52" s="349">
        <f>SUM(T50:X50,T51:X51)</f>
        <v>480</v>
      </c>
      <c r="U52" s="266"/>
      <c r="V52" s="266"/>
      <c r="W52" s="266"/>
      <c r="X52" s="266"/>
      <c r="Y52" s="72"/>
      <c r="Z52" s="71">
        <f>SUM(Z50,Z51:Z51)</f>
        <v>30</v>
      </c>
      <c r="AA52" s="349">
        <f>SUM(AA50:AE50,AA51:AE51)</f>
        <v>195</v>
      </c>
      <c r="AB52" s="266"/>
      <c r="AC52" s="266"/>
      <c r="AD52" s="266"/>
      <c r="AE52" s="266"/>
      <c r="AF52" s="72"/>
      <c r="AG52" s="71">
        <f>SUM(AG50,AG51:AG51)</f>
        <v>30</v>
      </c>
      <c r="AH52" s="265">
        <f>SUM(AH50:AL50)</f>
        <v>135</v>
      </c>
      <c r="AI52" s="266"/>
      <c r="AJ52" s="266"/>
      <c r="AK52" s="266"/>
      <c r="AL52" s="266"/>
      <c r="AM52" s="73"/>
      <c r="AN52" s="71">
        <f>SUM(AN50,AN51:AN51)</f>
        <v>30</v>
      </c>
      <c r="AO52" s="8"/>
      <c r="AP52" s="8"/>
      <c r="AQ52" s="8"/>
      <c r="AR52" s="8"/>
    </row>
    <row r="53" spans="2:44" s="15" customFormat="1" ht="26.25" customHeight="1" thickBot="1">
      <c r="B53" s="282" t="s">
        <v>59</v>
      </c>
      <c r="C53" s="283"/>
      <c r="D53" s="283"/>
      <c r="E53" s="161">
        <f>SUM(E16:E51)</f>
        <v>100</v>
      </c>
      <c r="F53" s="74">
        <f>SUM(Y53,AM53)</f>
        <v>120</v>
      </c>
      <c r="G53" s="220">
        <f>SUM(M53,AA53)</f>
        <v>1290</v>
      </c>
      <c r="H53" s="235"/>
      <c r="I53" s="236"/>
      <c r="J53" s="236"/>
      <c r="K53" s="236"/>
      <c r="L53" s="237"/>
      <c r="M53" s="267">
        <f>SUM(M52,T52)</f>
        <v>960</v>
      </c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74">
        <f>SUM(S52,Z52)</f>
        <v>60</v>
      </c>
      <c r="Z53" s="275"/>
      <c r="AA53" s="296">
        <f>SUM(AA52,AH52)</f>
        <v>330</v>
      </c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67"/>
      <c r="AM53" s="294">
        <f>SUM(AG52,AN52)</f>
        <v>60</v>
      </c>
      <c r="AN53" s="295"/>
      <c r="AO53" s="14"/>
      <c r="AP53" s="14"/>
      <c r="AQ53" s="14"/>
      <c r="AR53" s="14"/>
    </row>
    <row r="54" spans="2:40" ht="15">
      <c r="B54" s="100"/>
      <c r="C54" s="22"/>
      <c r="D54" s="17"/>
      <c r="E54" s="100"/>
      <c r="F54" s="6"/>
      <c r="G54" s="6"/>
      <c r="H54" s="6"/>
      <c r="I54" s="22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2:44" s="9" customFormat="1" ht="15.75" customHeight="1">
      <c r="B55" s="78"/>
      <c r="C55" s="76" t="s">
        <v>41</v>
      </c>
      <c r="D55" s="77" t="s">
        <v>115</v>
      </c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8"/>
      <c r="AP55" s="8"/>
      <c r="AQ55" s="8"/>
      <c r="AR55" s="8"/>
    </row>
    <row r="56" spans="2:86" s="9" customFormat="1" ht="15.75" customHeight="1">
      <c r="B56" s="78"/>
      <c r="C56" s="76"/>
      <c r="D56" s="77" t="s">
        <v>117</v>
      </c>
      <c r="E56" s="77"/>
      <c r="F56" s="77"/>
      <c r="G56" s="77"/>
      <c r="H56" s="77"/>
      <c r="I56" s="77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29"/>
      <c r="CC56" s="8"/>
      <c r="CD56" s="8"/>
      <c r="CE56" s="8"/>
      <c r="CF56" s="8"/>
      <c r="CG56" s="8"/>
      <c r="CH56" s="8"/>
    </row>
    <row r="57" spans="2:44" s="9" customFormat="1" ht="15.75" customHeight="1">
      <c r="B57" s="78"/>
      <c r="C57" s="76"/>
      <c r="D57" s="79" t="s">
        <v>106</v>
      </c>
      <c r="E57" s="79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8"/>
      <c r="AP57" s="8"/>
      <c r="AQ57" s="8"/>
      <c r="AR57" s="8"/>
    </row>
    <row r="58" spans="2:44" s="9" customFormat="1" ht="15.75" customHeight="1">
      <c r="B58" s="78"/>
      <c r="C58" s="76"/>
      <c r="D58" s="79" t="s">
        <v>133</v>
      </c>
      <c r="E58" s="79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8"/>
      <c r="AP58" s="8"/>
      <c r="AQ58" s="8"/>
      <c r="AR58" s="8"/>
    </row>
    <row r="59" spans="2:44" s="9" customFormat="1" ht="15.75" customHeight="1">
      <c r="B59" s="78"/>
      <c r="C59" s="76"/>
      <c r="D59" s="79" t="s">
        <v>111</v>
      </c>
      <c r="E59" s="79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8"/>
      <c r="AP59" s="8"/>
      <c r="AQ59" s="8"/>
      <c r="AR59" s="8"/>
    </row>
    <row r="60" spans="2:44" s="9" customFormat="1" ht="15.75" customHeight="1">
      <c r="B60" s="78"/>
      <c r="C60" s="76" t="s">
        <v>42</v>
      </c>
      <c r="D60" s="277" t="s">
        <v>112</v>
      </c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8"/>
      <c r="AP60" s="8"/>
      <c r="AQ60" s="8"/>
      <c r="AR60" s="8"/>
    </row>
    <row r="61" spans="2:44" s="9" customFormat="1" ht="15.75" customHeight="1">
      <c r="B61" s="78"/>
      <c r="C61" s="76"/>
      <c r="D61" s="79" t="s">
        <v>114</v>
      </c>
      <c r="E61" s="79"/>
      <c r="F61" s="197"/>
      <c r="G61" s="79"/>
      <c r="H61" s="79"/>
      <c r="I61" s="79"/>
      <c r="J61" s="79"/>
      <c r="K61" s="79"/>
      <c r="L61" s="79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8"/>
      <c r="AP61" s="8"/>
      <c r="AQ61" s="8"/>
      <c r="AR61" s="8"/>
    </row>
    <row r="62" spans="2:44" s="9" customFormat="1" ht="15.75" customHeight="1">
      <c r="B62" s="78"/>
      <c r="C62" s="76"/>
      <c r="D62" s="79" t="s">
        <v>113</v>
      </c>
      <c r="E62" s="79"/>
      <c r="F62" s="197"/>
      <c r="G62" s="79"/>
      <c r="H62" s="79"/>
      <c r="I62" s="79"/>
      <c r="J62" s="79"/>
      <c r="K62" s="79"/>
      <c r="L62" s="79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8"/>
      <c r="AP62" s="8"/>
      <c r="AQ62" s="8"/>
      <c r="AR62" s="8"/>
    </row>
    <row r="63" spans="2:44" s="9" customFormat="1" ht="15.75" customHeight="1">
      <c r="B63" s="78"/>
      <c r="C63" s="76"/>
      <c r="D63" s="276" t="s">
        <v>118</v>
      </c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8"/>
      <c r="AP63" s="8"/>
      <c r="AQ63" s="8"/>
      <c r="AR63" s="8"/>
    </row>
    <row r="64" spans="2:44" s="9" customFormat="1" ht="15.75" customHeight="1">
      <c r="B64" s="78"/>
      <c r="C64" s="76"/>
      <c r="D64" s="198" t="s">
        <v>119</v>
      </c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8"/>
      <c r="AP64" s="8"/>
      <c r="AQ64" s="8"/>
      <c r="AR64" s="8"/>
    </row>
    <row r="65" spans="2:44" s="9" customFormat="1" ht="15.75" customHeight="1">
      <c r="B65" s="78"/>
      <c r="C65" s="76"/>
      <c r="D65" s="276" t="s">
        <v>120</v>
      </c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198"/>
      <c r="AI65" s="198"/>
      <c r="AJ65" s="198"/>
      <c r="AK65" s="198"/>
      <c r="AL65" s="198"/>
      <c r="AM65" s="198"/>
      <c r="AN65" s="198"/>
      <c r="AO65" s="8"/>
      <c r="AP65" s="8"/>
      <c r="AQ65" s="8"/>
      <c r="AR65" s="8"/>
    </row>
    <row r="66" spans="2:44" s="9" customFormat="1" ht="15.75" customHeight="1">
      <c r="B66" s="78"/>
      <c r="C66" s="76"/>
      <c r="D66" s="198" t="s">
        <v>129</v>
      </c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8"/>
      <c r="AP66" s="8"/>
      <c r="AQ66" s="8"/>
      <c r="AR66" s="8"/>
    </row>
    <row r="67" spans="2:44" s="9" customFormat="1" ht="15.75" customHeight="1">
      <c r="B67" s="78"/>
      <c r="C67" s="76" t="s">
        <v>43</v>
      </c>
      <c r="D67" s="293" t="s">
        <v>46</v>
      </c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8"/>
      <c r="AP67" s="8"/>
      <c r="AQ67" s="8"/>
      <c r="AR67" s="8"/>
    </row>
    <row r="68" spans="2:44" s="9" customFormat="1" ht="15.75" customHeight="1">
      <c r="B68" s="78"/>
      <c r="C68" s="76" t="s">
        <v>44</v>
      </c>
      <c r="D68" s="273" t="s">
        <v>63</v>
      </c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"/>
      <c r="AP68" s="8"/>
      <c r="AQ68" s="8"/>
      <c r="AR68" s="8"/>
    </row>
    <row r="69" spans="2:44" s="9" customFormat="1" ht="15.75" customHeight="1">
      <c r="B69" s="78"/>
      <c r="C69" s="76" t="s">
        <v>45</v>
      </c>
      <c r="D69" s="359" t="s">
        <v>121</v>
      </c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78"/>
      <c r="AM69" s="78"/>
      <c r="AN69" s="78"/>
      <c r="AO69" s="8"/>
      <c r="AP69" s="8"/>
      <c r="AQ69" s="8"/>
      <c r="AR69" s="8"/>
    </row>
    <row r="70" spans="2:44" s="9" customFormat="1" ht="15.75" customHeight="1">
      <c r="B70" s="78"/>
      <c r="C70" s="76" t="s">
        <v>47</v>
      </c>
      <c r="D70" s="264" t="s">
        <v>136</v>
      </c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8"/>
      <c r="AP70" s="8"/>
      <c r="AQ70" s="8"/>
      <c r="AR70" s="8"/>
    </row>
    <row r="71" spans="2:44" s="9" customFormat="1" ht="15.75" customHeight="1">
      <c r="B71" s="78"/>
      <c r="C71" s="76"/>
      <c r="D71" s="344" t="s">
        <v>81</v>
      </c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8"/>
      <c r="AP71" s="8"/>
      <c r="AQ71" s="8"/>
      <c r="AR71" s="8"/>
    </row>
    <row r="72" spans="2:44" s="9" customFormat="1" ht="15.75" customHeight="1">
      <c r="B72" s="78"/>
      <c r="C72" s="76"/>
      <c r="D72" s="273" t="s">
        <v>134</v>
      </c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78"/>
      <c r="AM72" s="78"/>
      <c r="AN72" s="78"/>
      <c r="AO72" s="8"/>
      <c r="AP72" s="8"/>
      <c r="AQ72" s="8"/>
      <c r="AR72" s="8"/>
    </row>
    <row r="73" spans="4:40" ht="13.5" customHeight="1">
      <c r="D73" s="97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2:44" ht="13.5" customHeight="1">
      <c r="B74" s="80"/>
      <c r="C74" s="97"/>
      <c r="D74" s="2"/>
      <c r="AO74" s="2"/>
      <c r="AP74" s="2"/>
      <c r="AQ74" s="2"/>
      <c r="AR74" s="2"/>
    </row>
    <row r="75" spans="2:44" ht="13.5" customHeight="1">
      <c r="B75" s="80"/>
      <c r="C75" s="97"/>
      <c r="D75" s="2"/>
      <c r="G75" s="328" t="s">
        <v>64</v>
      </c>
      <c r="H75" s="328"/>
      <c r="I75" s="328"/>
      <c r="J75" s="328"/>
      <c r="K75" s="328"/>
      <c r="L75" s="328"/>
      <c r="M75" s="328"/>
      <c r="N75" s="328"/>
      <c r="O75" s="328"/>
      <c r="P75" s="328"/>
      <c r="Q75" s="329"/>
      <c r="R75" s="332" t="s">
        <v>142</v>
      </c>
      <c r="S75" s="333"/>
      <c r="T75" s="333"/>
      <c r="U75" s="333"/>
      <c r="V75" s="333"/>
      <c r="W75" s="333"/>
      <c r="X75" s="333"/>
      <c r="Y75" s="334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2"/>
      <c r="AM75" s="142"/>
      <c r="AN75" s="142"/>
      <c r="AO75" s="2"/>
      <c r="AP75" s="2"/>
      <c r="AQ75" s="2"/>
      <c r="AR75" s="2"/>
    </row>
    <row r="76" spans="7:27" ht="16.5" customHeight="1"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9"/>
      <c r="R76" s="335"/>
      <c r="S76" s="336"/>
      <c r="T76" s="336"/>
      <c r="U76" s="336"/>
      <c r="V76" s="336"/>
      <c r="W76" s="336"/>
      <c r="X76" s="336"/>
      <c r="Y76" s="337"/>
      <c r="Z76" s="142"/>
      <c r="AA76" s="142"/>
    </row>
    <row r="77" spans="7:27" ht="16.5">
      <c r="G77" s="341" t="s">
        <v>85</v>
      </c>
      <c r="H77" s="341"/>
      <c r="I77" s="341"/>
      <c r="J77" s="341"/>
      <c r="K77" s="341"/>
      <c r="L77" s="341"/>
      <c r="M77" s="341"/>
      <c r="N77" s="341"/>
      <c r="O77" s="341"/>
      <c r="P77" s="341"/>
      <c r="Q77" s="342"/>
      <c r="R77" s="335"/>
      <c r="S77" s="336"/>
      <c r="T77" s="336"/>
      <c r="U77" s="336"/>
      <c r="V77" s="336"/>
      <c r="W77" s="336"/>
      <c r="X77" s="336"/>
      <c r="Y77" s="337"/>
      <c r="Z77" s="142"/>
      <c r="AA77" s="142"/>
    </row>
    <row r="78" spans="7:27" ht="16.5"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2"/>
      <c r="R78" s="338"/>
      <c r="S78" s="339"/>
      <c r="T78" s="339"/>
      <c r="U78" s="339"/>
      <c r="V78" s="339"/>
      <c r="W78" s="339"/>
      <c r="X78" s="339"/>
      <c r="Y78" s="340"/>
      <c r="Z78" s="143"/>
      <c r="AA78" s="141"/>
    </row>
    <row r="79" spans="2:27" ht="16.5">
      <c r="B79" s="80"/>
      <c r="C79" s="97"/>
      <c r="D79" s="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</row>
    <row r="80" ht="15">
      <c r="D80" s="10"/>
    </row>
    <row r="4544" spans="2:44" ht="15">
      <c r="B4544" s="80"/>
      <c r="C4544" s="97"/>
      <c r="D4544" s="2"/>
      <c r="E4544" s="97"/>
      <c r="F4544" s="2"/>
      <c r="G4544" s="2"/>
      <c r="H4544" s="2"/>
      <c r="I4544" s="20"/>
      <c r="J4544" s="2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  <c r="V4544" s="2"/>
      <c r="W4544" s="2"/>
      <c r="X4544" s="2"/>
      <c r="Y4544" s="2"/>
      <c r="Z4544" s="2"/>
      <c r="AA4544" s="2"/>
      <c r="AB4544" s="2"/>
      <c r="AC4544" s="2"/>
      <c r="AD4544" s="2"/>
      <c r="AE4544" s="2"/>
      <c r="AF4544" s="2"/>
      <c r="AG4544" s="2"/>
      <c r="AH4544" s="2"/>
      <c r="AI4544" s="2"/>
      <c r="AJ4544" s="2"/>
      <c r="AK4544" s="2"/>
      <c r="AL4544" s="2"/>
      <c r="AM4544" s="2"/>
      <c r="AN4544" s="2"/>
      <c r="AO4544" s="2"/>
      <c r="AP4544" s="2"/>
      <c r="AQ4544" s="2"/>
      <c r="AR4544" s="2"/>
    </row>
  </sheetData>
  <sheetProtection/>
  <mergeCells count="77">
    <mergeCell ref="B25:D25"/>
    <mergeCell ref="D63:AN63"/>
    <mergeCell ref="O43:O46"/>
    <mergeCell ref="V43:V46"/>
    <mergeCell ref="R43:R46"/>
    <mergeCell ref="D69:O69"/>
    <mergeCell ref="C34:C35"/>
    <mergeCell ref="G43:G46"/>
    <mergeCell ref="AA52:AE52"/>
    <mergeCell ref="B38:AN38"/>
    <mergeCell ref="B37:D37"/>
    <mergeCell ref="B36:D36"/>
    <mergeCell ref="T52:X52"/>
    <mergeCell ref="Y43:Y46"/>
    <mergeCell ref="B49:D49"/>
    <mergeCell ref="B50:D50"/>
    <mergeCell ref="F43:F46"/>
    <mergeCell ref="D43:D46"/>
    <mergeCell ref="G75:Q76"/>
    <mergeCell ref="B42:D42"/>
    <mergeCell ref="B16:B20"/>
    <mergeCell ref="R75:Y78"/>
    <mergeCell ref="G77:Q78"/>
    <mergeCell ref="B31:D31"/>
    <mergeCell ref="B39:B41"/>
    <mergeCell ref="D71:W71"/>
    <mergeCell ref="D72:W72"/>
    <mergeCell ref="D34:D35"/>
    <mergeCell ref="F9:T9"/>
    <mergeCell ref="F10:AA10"/>
    <mergeCell ref="AA12:AN12"/>
    <mergeCell ref="G12:L12"/>
    <mergeCell ref="D8:E8"/>
    <mergeCell ref="F7:AN7"/>
    <mergeCell ref="D7:E7"/>
    <mergeCell ref="D9:E9"/>
    <mergeCell ref="D10:E10"/>
    <mergeCell ref="AA13:AE13"/>
    <mergeCell ref="D1:X1"/>
    <mergeCell ref="D12:D14"/>
    <mergeCell ref="AH13:AN13"/>
    <mergeCell ref="G13:G14"/>
    <mergeCell ref="M13:S13"/>
    <mergeCell ref="T13:Z13"/>
    <mergeCell ref="M12:Z12"/>
    <mergeCell ref="F6:AH6"/>
    <mergeCell ref="F8:T8"/>
    <mergeCell ref="D67:AN67"/>
    <mergeCell ref="AM53:AN53"/>
    <mergeCell ref="AA53:AL53"/>
    <mergeCell ref="J43:J46"/>
    <mergeCell ref="E43:E46"/>
    <mergeCell ref="B2:J2"/>
    <mergeCell ref="B4:L4"/>
    <mergeCell ref="F12:F14"/>
    <mergeCell ref="B12:B14"/>
    <mergeCell ref="D6:E6"/>
    <mergeCell ref="D60:R60"/>
    <mergeCell ref="U2:AN2"/>
    <mergeCell ref="C12:C14"/>
    <mergeCell ref="H13:L13"/>
    <mergeCell ref="B43:B47"/>
    <mergeCell ref="B52:D52"/>
    <mergeCell ref="B53:D53"/>
    <mergeCell ref="B21:D21"/>
    <mergeCell ref="E12:E14"/>
    <mergeCell ref="B15:AN15"/>
    <mergeCell ref="D70:AN70"/>
    <mergeCell ref="M52:Q52"/>
    <mergeCell ref="AH52:AL52"/>
    <mergeCell ref="M53:X53"/>
    <mergeCell ref="Z43:Z46"/>
    <mergeCell ref="B48:D48"/>
    <mergeCell ref="D68:Z68"/>
    <mergeCell ref="Y53:Z53"/>
    <mergeCell ref="S43:S46"/>
    <mergeCell ref="D65:AG65"/>
  </mergeCells>
  <printOptions horizontalCentered="1"/>
  <pageMargins left="0.2362204724409449" right="0.2362204724409449" top="0.3937007874015748" bottom="0.1968503937007874" header="0.31496062992125984" footer="0"/>
  <pageSetup fitToHeight="0" horizontalDpi="600" verticalDpi="600" orientation="portrait" paperSize="8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I4541"/>
  <sheetViews>
    <sheetView tabSelected="1" zoomScale="78" zoomScaleNormal="78" zoomScalePageLayoutView="0" workbookViewId="0" topLeftCell="A1">
      <selection activeCell="T2" sqref="T2:AO2"/>
    </sheetView>
  </sheetViews>
  <sheetFormatPr defaultColWidth="8.796875" defaultRowHeight="14.25"/>
  <cols>
    <col min="1" max="1" width="1.69921875" style="2" customWidth="1"/>
    <col min="2" max="2" width="4.8984375" style="78" customWidth="1"/>
    <col min="3" max="3" width="7.09765625" style="78" customWidth="1"/>
    <col min="4" max="4" width="42.8984375" style="13" customWidth="1"/>
    <col min="5" max="5" width="3.59765625" style="13" customWidth="1"/>
    <col min="6" max="6" width="5.59765625" style="78" customWidth="1"/>
    <col min="7" max="7" width="6.09765625" style="10" customWidth="1"/>
    <col min="8" max="8" width="8.59765625" style="10" customWidth="1"/>
    <col min="9" max="9" width="5.8984375" style="10" customWidth="1"/>
    <col min="10" max="10" width="5" style="10" customWidth="1"/>
    <col min="11" max="11" width="5.5" style="10" customWidth="1"/>
    <col min="12" max="12" width="5.69921875" style="10" customWidth="1"/>
    <col min="13" max="13" width="4.09765625" style="10" customWidth="1"/>
    <col min="14" max="14" width="5.8984375" style="10" customWidth="1"/>
    <col min="15" max="15" width="3.09765625" style="10" customWidth="1"/>
    <col min="16" max="16" width="5.59765625" style="10" customWidth="1"/>
    <col min="17" max="17" width="4.19921875" style="10" customWidth="1"/>
    <col min="18" max="19" width="3.09765625" style="10" customWidth="1"/>
    <col min="20" max="20" width="4.19921875" style="10" customWidth="1"/>
    <col min="21" max="21" width="5.09765625" style="10" customWidth="1"/>
    <col min="22" max="22" width="4.8984375" style="10" customWidth="1"/>
    <col min="23" max="23" width="5.3984375" style="10" customWidth="1"/>
    <col min="24" max="24" width="4.09765625" style="10" customWidth="1"/>
    <col min="25" max="25" width="3.59765625" style="10" customWidth="1"/>
    <col min="26" max="26" width="3.09765625" style="10" customWidth="1"/>
    <col min="27" max="27" width="4.19921875" style="10" customWidth="1"/>
    <col min="28" max="28" width="4.3984375" style="10" customWidth="1"/>
    <col min="29" max="29" width="3.8984375" style="10" customWidth="1"/>
    <col min="30" max="31" width="5" style="10" customWidth="1"/>
    <col min="32" max="32" width="3.69921875" style="10" customWidth="1"/>
    <col min="33" max="33" width="3.09765625" style="10" customWidth="1"/>
    <col min="34" max="34" width="3.69921875" style="10" customWidth="1"/>
    <col min="35" max="35" width="3.09765625" style="10" customWidth="1"/>
    <col min="36" max="36" width="3.59765625" style="10" customWidth="1"/>
    <col min="37" max="37" width="4.59765625" style="10" customWidth="1"/>
    <col min="38" max="39" width="4" style="10" customWidth="1"/>
    <col min="40" max="40" width="3.09765625" style="10" customWidth="1"/>
    <col min="41" max="41" width="4" style="10" customWidth="1"/>
    <col min="42" max="42" width="2.19921875" style="10" customWidth="1"/>
    <col min="43" max="47" width="9" style="10" customWidth="1"/>
    <col min="48" max="16384" width="9" style="2" customWidth="1"/>
  </cols>
  <sheetData>
    <row r="1" spans="4:34" ht="24.75" customHeight="1"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13"/>
      <c r="AA1" s="13"/>
      <c r="AB1" s="13"/>
      <c r="AC1" s="13"/>
      <c r="AD1" s="13"/>
      <c r="AE1" s="13"/>
      <c r="AF1" s="13"/>
      <c r="AG1" s="13"/>
      <c r="AH1" s="13"/>
    </row>
    <row r="2" spans="2:47" ht="23.25" customHeight="1">
      <c r="B2" s="301" t="s">
        <v>84</v>
      </c>
      <c r="C2" s="301"/>
      <c r="D2" s="301"/>
      <c r="E2" s="301"/>
      <c r="F2" s="301"/>
      <c r="G2" s="301"/>
      <c r="H2" s="301"/>
      <c r="I2" s="301"/>
      <c r="J2" s="301"/>
      <c r="K2" s="301"/>
      <c r="L2" s="194"/>
      <c r="M2" s="194"/>
      <c r="N2" s="194"/>
      <c r="O2" s="194"/>
      <c r="P2" s="194"/>
      <c r="Q2" s="194"/>
      <c r="R2" s="194"/>
      <c r="S2" s="194"/>
      <c r="T2" s="278" t="s">
        <v>143</v>
      </c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"/>
      <c r="AQ2" s="2"/>
      <c r="AR2" s="2"/>
      <c r="AS2" s="2"/>
      <c r="AT2" s="2"/>
      <c r="AU2" s="2"/>
    </row>
    <row r="3" spans="2:47" ht="7.5" customHeight="1">
      <c r="B3" s="20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3"/>
      <c r="AA3" s="3"/>
      <c r="AB3" s="4"/>
      <c r="AC3" s="4"/>
      <c r="AD3" s="4"/>
      <c r="AE3" s="4"/>
      <c r="AF3" s="4"/>
      <c r="AG3" s="4"/>
      <c r="AH3" s="4"/>
      <c r="AI3" s="4"/>
      <c r="AS3" s="2"/>
      <c r="AT3" s="2"/>
      <c r="AU3" s="2"/>
    </row>
    <row r="4" spans="2:47" ht="22.5" customHeight="1">
      <c r="B4" s="418" t="s">
        <v>97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3"/>
      <c r="AA4" s="3"/>
      <c r="AB4" s="4"/>
      <c r="AC4" s="4"/>
      <c r="AD4" s="4"/>
      <c r="AE4" s="4"/>
      <c r="AF4" s="4"/>
      <c r="AG4" s="4"/>
      <c r="AH4" s="4"/>
      <c r="AI4" s="4"/>
      <c r="AS4" s="2"/>
      <c r="AT4" s="2"/>
      <c r="AU4" s="2"/>
    </row>
    <row r="5" spans="4:35" ht="15">
      <c r="D5" s="16"/>
      <c r="E5" s="16"/>
      <c r="F5" s="3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4"/>
      <c r="AD5" s="4"/>
      <c r="AE5" s="4"/>
      <c r="AF5" s="4"/>
      <c r="AG5" s="4"/>
      <c r="AH5" s="4"/>
      <c r="AI5" s="4"/>
    </row>
    <row r="6" spans="2:41" ht="42" customHeight="1">
      <c r="B6" s="100"/>
      <c r="C6" s="100"/>
      <c r="D6" s="309" t="s">
        <v>10</v>
      </c>
      <c r="E6" s="309"/>
      <c r="F6" s="309"/>
      <c r="G6" s="321" t="s">
        <v>27</v>
      </c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12"/>
      <c r="AK6" s="12"/>
      <c r="AL6" s="12"/>
      <c r="AM6" s="12"/>
      <c r="AN6" s="12"/>
      <c r="AO6" s="12"/>
    </row>
    <row r="7" spans="2:41" ht="21" customHeight="1">
      <c r="B7" s="101"/>
      <c r="C7" s="101"/>
      <c r="D7" s="309" t="s">
        <v>11</v>
      </c>
      <c r="E7" s="309"/>
      <c r="F7" s="309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6"/>
      <c r="AK7" s="326"/>
      <c r="AL7" s="326"/>
      <c r="AM7" s="326"/>
      <c r="AN7" s="326"/>
      <c r="AO7" s="326"/>
    </row>
    <row r="8" spans="2:41" ht="22.5" customHeight="1">
      <c r="B8" s="101"/>
      <c r="C8" s="101"/>
      <c r="D8" s="309" t="s">
        <v>12</v>
      </c>
      <c r="E8" s="309"/>
      <c r="F8" s="309"/>
      <c r="G8" s="322" t="s">
        <v>61</v>
      </c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137"/>
      <c r="W8" s="137"/>
      <c r="X8" s="137"/>
      <c r="Y8" s="137"/>
      <c r="Z8" s="137"/>
      <c r="AA8" s="137"/>
      <c r="AB8" s="137"/>
      <c r="AC8" s="4"/>
      <c r="AD8" s="4"/>
      <c r="AE8" s="4"/>
      <c r="AF8" s="4"/>
      <c r="AG8" s="4"/>
      <c r="AH8" s="4"/>
      <c r="AI8" s="4"/>
      <c r="AJ8" s="11"/>
      <c r="AK8" s="11"/>
      <c r="AL8" s="11"/>
      <c r="AM8" s="11"/>
      <c r="AN8" s="11"/>
      <c r="AO8" s="11"/>
    </row>
    <row r="9" spans="2:44" ht="24" customHeight="1">
      <c r="B9" s="100"/>
      <c r="C9" s="100"/>
      <c r="D9" s="309" t="s">
        <v>13</v>
      </c>
      <c r="E9" s="309"/>
      <c r="F9" s="309"/>
      <c r="G9" s="323" t="s">
        <v>19</v>
      </c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137"/>
      <c r="W9" s="137"/>
      <c r="X9" s="137"/>
      <c r="Y9" s="137"/>
      <c r="Z9" s="137"/>
      <c r="AA9" s="137"/>
      <c r="AB9" s="137"/>
      <c r="AC9" s="4"/>
      <c r="AD9" s="4"/>
      <c r="AE9" s="4"/>
      <c r="AF9" s="4"/>
      <c r="AG9" s="4"/>
      <c r="AH9" s="4"/>
      <c r="AI9" s="4"/>
      <c r="AJ9" s="12"/>
      <c r="AK9" s="12"/>
      <c r="AL9" s="12"/>
      <c r="AM9" s="12"/>
      <c r="AN9" s="12"/>
      <c r="AO9" s="12"/>
      <c r="AR9" s="20"/>
    </row>
    <row r="10" spans="2:41" ht="25.5" customHeight="1">
      <c r="B10" s="100"/>
      <c r="C10" s="100"/>
      <c r="D10" s="327" t="s">
        <v>14</v>
      </c>
      <c r="E10" s="327"/>
      <c r="F10" s="327"/>
      <c r="G10" s="324" t="s">
        <v>20</v>
      </c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7"/>
      <c r="AD10" s="7"/>
      <c r="AE10" s="7"/>
      <c r="AF10" s="7"/>
      <c r="AG10" s="7"/>
      <c r="AH10" s="7"/>
      <c r="AI10" s="7"/>
      <c r="AJ10" s="1"/>
      <c r="AK10" s="1"/>
      <c r="AL10" s="1"/>
      <c r="AM10" s="1"/>
      <c r="AN10" s="1"/>
      <c r="AO10" s="1"/>
    </row>
    <row r="11" spans="2:41" ht="14.25" customHeight="1" thickBot="1">
      <c r="B11" s="100"/>
      <c r="C11" s="100"/>
      <c r="D11" s="135"/>
      <c r="E11" s="135"/>
      <c r="F11" s="135"/>
      <c r="G11" s="136"/>
      <c r="H11" s="136"/>
      <c r="I11" s="136"/>
      <c r="J11" s="136"/>
      <c r="K11" s="136"/>
      <c r="L11" s="136"/>
      <c r="M11" s="136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7"/>
      <c r="AD11" s="7"/>
      <c r="AE11" s="7"/>
      <c r="AF11" s="7"/>
      <c r="AG11" s="7"/>
      <c r="AH11" s="7"/>
      <c r="AI11" s="7"/>
      <c r="AJ11" s="1"/>
      <c r="AK11" s="1"/>
      <c r="AL11" s="1"/>
      <c r="AM11" s="1"/>
      <c r="AN11" s="1"/>
      <c r="AO11" s="1"/>
    </row>
    <row r="12" spans="2:42" ht="18.75" customHeight="1" thickBot="1">
      <c r="B12" s="403" t="s">
        <v>108</v>
      </c>
      <c r="C12" s="406" t="s">
        <v>22</v>
      </c>
      <c r="D12" s="409" t="s">
        <v>105</v>
      </c>
      <c r="E12" s="410"/>
      <c r="F12" s="415" t="s">
        <v>135</v>
      </c>
      <c r="G12" s="303" t="s">
        <v>1</v>
      </c>
      <c r="H12" s="399" t="s">
        <v>18</v>
      </c>
      <c r="I12" s="399"/>
      <c r="J12" s="399"/>
      <c r="K12" s="399"/>
      <c r="L12" s="399"/>
      <c r="M12" s="399"/>
      <c r="N12" s="395" t="s">
        <v>2</v>
      </c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7"/>
      <c r="AB12" s="395" t="s">
        <v>3</v>
      </c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7"/>
      <c r="AP12" s="199"/>
    </row>
    <row r="13" spans="2:42" ht="16.5" thickBot="1">
      <c r="B13" s="404"/>
      <c r="C13" s="407"/>
      <c r="D13" s="411"/>
      <c r="E13" s="412"/>
      <c r="F13" s="416"/>
      <c r="G13" s="304"/>
      <c r="H13" s="393" t="s">
        <v>4</v>
      </c>
      <c r="I13" s="395" t="s">
        <v>21</v>
      </c>
      <c r="J13" s="396"/>
      <c r="K13" s="396"/>
      <c r="L13" s="396"/>
      <c r="M13" s="397"/>
      <c r="N13" s="398" t="s">
        <v>65</v>
      </c>
      <c r="O13" s="399"/>
      <c r="P13" s="399"/>
      <c r="Q13" s="399"/>
      <c r="R13" s="399"/>
      <c r="S13" s="399"/>
      <c r="T13" s="400"/>
      <c r="U13" s="395" t="s">
        <v>66</v>
      </c>
      <c r="V13" s="396"/>
      <c r="W13" s="396"/>
      <c r="X13" s="396"/>
      <c r="Y13" s="396"/>
      <c r="Z13" s="396"/>
      <c r="AA13" s="397"/>
      <c r="AB13" s="401" t="s">
        <v>67</v>
      </c>
      <c r="AC13" s="396"/>
      <c r="AD13" s="396"/>
      <c r="AE13" s="396"/>
      <c r="AF13" s="402"/>
      <c r="AG13" s="209"/>
      <c r="AH13" s="209"/>
      <c r="AI13" s="395" t="s">
        <v>68</v>
      </c>
      <c r="AJ13" s="396"/>
      <c r="AK13" s="396"/>
      <c r="AL13" s="396"/>
      <c r="AM13" s="396"/>
      <c r="AN13" s="396"/>
      <c r="AO13" s="396"/>
      <c r="AP13" s="199"/>
    </row>
    <row r="14" spans="2:45" ht="85.5" customHeight="1" thickBot="1">
      <c r="B14" s="405"/>
      <c r="C14" s="408"/>
      <c r="D14" s="413"/>
      <c r="E14" s="414"/>
      <c r="F14" s="417"/>
      <c r="G14" s="305"/>
      <c r="H14" s="394"/>
      <c r="I14" s="210" t="s">
        <v>5</v>
      </c>
      <c r="J14" s="211" t="s">
        <v>6</v>
      </c>
      <c r="K14" s="211" t="s">
        <v>7</v>
      </c>
      <c r="L14" s="211" t="s">
        <v>8</v>
      </c>
      <c r="M14" s="212" t="s">
        <v>9</v>
      </c>
      <c r="N14" s="210" t="s">
        <v>5</v>
      </c>
      <c r="O14" s="211" t="s">
        <v>6</v>
      </c>
      <c r="P14" s="211" t="s">
        <v>7</v>
      </c>
      <c r="Q14" s="211" t="s">
        <v>8</v>
      </c>
      <c r="R14" s="212" t="s">
        <v>9</v>
      </c>
      <c r="S14" s="213" t="s">
        <v>0</v>
      </c>
      <c r="T14" s="214" t="s">
        <v>60</v>
      </c>
      <c r="U14" s="210" t="s">
        <v>5</v>
      </c>
      <c r="V14" s="211" t="s">
        <v>6</v>
      </c>
      <c r="W14" s="211" t="s">
        <v>7</v>
      </c>
      <c r="X14" s="211" t="s">
        <v>8</v>
      </c>
      <c r="Y14" s="212" t="s">
        <v>9</v>
      </c>
      <c r="Z14" s="107" t="s">
        <v>0</v>
      </c>
      <c r="AA14" s="108" t="s">
        <v>60</v>
      </c>
      <c r="AB14" s="210" t="s">
        <v>5</v>
      </c>
      <c r="AC14" s="211" t="s">
        <v>6</v>
      </c>
      <c r="AD14" s="211" t="s">
        <v>7</v>
      </c>
      <c r="AE14" s="211" t="s">
        <v>8</v>
      </c>
      <c r="AF14" s="212" t="s">
        <v>9</v>
      </c>
      <c r="AG14" s="107" t="s">
        <v>0</v>
      </c>
      <c r="AH14" s="108" t="s">
        <v>60</v>
      </c>
      <c r="AI14" s="210" t="s">
        <v>5</v>
      </c>
      <c r="AJ14" s="211" t="s">
        <v>6</v>
      </c>
      <c r="AK14" s="211" t="s">
        <v>7</v>
      </c>
      <c r="AL14" s="211" t="s">
        <v>8</v>
      </c>
      <c r="AM14" s="212" t="s">
        <v>9</v>
      </c>
      <c r="AN14" s="107" t="s">
        <v>0</v>
      </c>
      <c r="AO14" s="188" t="s">
        <v>60</v>
      </c>
      <c r="AP14" s="199"/>
      <c r="AS14" s="22"/>
    </row>
    <row r="15" spans="2:45" ht="27.75" customHeight="1">
      <c r="B15" s="291" t="s">
        <v>26</v>
      </c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199"/>
      <c r="AS15" s="6"/>
    </row>
    <row r="16" spans="2:47" ht="15.75" customHeight="1">
      <c r="B16" s="330" t="s">
        <v>24</v>
      </c>
      <c r="C16" s="255" t="s">
        <v>28</v>
      </c>
      <c r="D16" s="385" t="s">
        <v>29</v>
      </c>
      <c r="E16" s="386"/>
      <c r="F16" s="156">
        <f>G16</f>
        <v>4</v>
      </c>
      <c r="G16" s="82">
        <f>SUM(T16,AA16,AH16,AO16)</f>
        <v>4</v>
      </c>
      <c r="H16" s="83">
        <v>60</v>
      </c>
      <c r="I16" s="84">
        <v>60</v>
      </c>
      <c r="J16" s="85">
        <f aca="true" t="shared" si="0" ref="J16:M20">SUM(O16,V16,AC16,AJ16)</f>
        <v>0</v>
      </c>
      <c r="K16" s="85">
        <f t="shared" si="0"/>
        <v>0</v>
      </c>
      <c r="L16" s="85">
        <f t="shared" si="0"/>
        <v>0</v>
      </c>
      <c r="M16" s="86">
        <f t="shared" si="0"/>
        <v>0</v>
      </c>
      <c r="N16" s="38">
        <v>30</v>
      </c>
      <c r="O16" s="85"/>
      <c r="P16" s="85"/>
      <c r="Q16" s="85"/>
      <c r="R16" s="85"/>
      <c r="S16" s="87" t="s">
        <v>62</v>
      </c>
      <c r="T16" s="88">
        <v>2</v>
      </c>
      <c r="U16" s="84">
        <v>30</v>
      </c>
      <c r="V16" s="85"/>
      <c r="W16" s="85"/>
      <c r="X16" s="85"/>
      <c r="Y16" s="85"/>
      <c r="Z16" s="87" t="s">
        <v>62</v>
      </c>
      <c r="AA16" s="88">
        <v>2</v>
      </c>
      <c r="AB16" s="89"/>
      <c r="AC16" s="90"/>
      <c r="AD16" s="90"/>
      <c r="AE16" s="90"/>
      <c r="AF16" s="90"/>
      <c r="AG16" s="87"/>
      <c r="AH16" s="88"/>
      <c r="AI16" s="89"/>
      <c r="AJ16" s="90"/>
      <c r="AK16" s="90"/>
      <c r="AL16" s="90"/>
      <c r="AM16" s="90"/>
      <c r="AN16" s="87"/>
      <c r="AO16" s="88"/>
      <c r="AP16" s="199"/>
      <c r="AT16" s="2"/>
      <c r="AU16" s="2"/>
    </row>
    <row r="17" spans="2:47" ht="15.75" customHeight="1">
      <c r="B17" s="331"/>
      <c r="C17" s="256" t="s">
        <v>49</v>
      </c>
      <c r="D17" s="60" t="s">
        <v>56</v>
      </c>
      <c r="E17" s="183"/>
      <c r="F17" s="156">
        <f>G17</f>
        <v>2</v>
      </c>
      <c r="G17" s="172">
        <f>SUM(T17,AA17,AH17,AO17)</f>
        <v>2</v>
      </c>
      <c r="H17" s="165">
        <f>SUM(I17:M17)</f>
        <v>30</v>
      </c>
      <c r="I17" s="167">
        <f aca="true" t="shared" si="1" ref="I17:J19">SUM(N17,U17,AB17,AI17)</f>
        <v>30</v>
      </c>
      <c r="J17" s="39">
        <f t="shared" si="1"/>
        <v>0</v>
      </c>
      <c r="K17" s="227">
        <f t="shared" si="0"/>
        <v>0</v>
      </c>
      <c r="L17" s="227">
        <f t="shared" si="0"/>
        <v>0</v>
      </c>
      <c r="M17" s="53">
        <f>SUM(R17,Y17,AF17,AM17)</f>
        <v>0</v>
      </c>
      <c r="N17" s="54"/>
      <c r="O17" s="44"/>
      <c r="P17" s="44"/>
      <c r="Q17" s="44"/>
      <c r="R17" s="45"/>
      <c r="S17" s="47"/>
      <c r="T17" s="180"/>
      <c r="U17" s="92"/>
      <c r="V17" s="90"/>
      <c r="W17" s="90"/>
      <c r="X17" s="90"/>
      <c r="Y17" s="90"/>
      <c r="Z17" s="87"/>
      <c r="AA17" s="88"/>
      <c r="AB17" s="167">
        <v>30</v>
      </c>
      <c r="AC17" s="132"/>
      <c r="AD17" s="227"/>
      <c r="AE17" s="132"/>
      <c r="AF17" s="227"/>
      <c r="AG17" s="174" t="s">
        <v>69</v>
      </c>
      <c r="AH17" s="172">
        <v>2</v>
      </c>
      <c r="AI17" s="55"/>
      <c r="AJ17" s="56"/>
      <c r="AK17" s="56"/>
      <c r="AL17" s="56"/>
      <c r="AM17" s="57"/>
      <c r="AN17" s="179"/>
      <c r="AO17" s="180"/>
      <c r="AP17" s="200"/>
      <c r="AQ17" s="2"/>
      <c r="AR17" s="2"/>
      <c r="AS17" s="2"/>
      <c r="AT17" s="2"/>
      <c r="AU17" s="2"/>
    </row>
    <row r="18" spans="2:47" ht="15.75" customHeight="1">
      <c r="B18" s="331"/>
      <c r="C18" s="257" t="s">
        <v>33</v>
      </c>
      <c r="D18" s="48" t="s">
        <v>48</v>
      </c>
      <c r="E18" s="91"/>
      <c r="F18" s="35"/>
      <c r="G18" s="82">
        <f>SUM(T18,AA18,AH18,AO18)</f>
        <v>2</v>
      </c>
      <c r="H18" s="83">
        <f>SUM(I18:M18)</f>
        <v>30</v>
      </c>
      <c r="I18" s="84">
        <f>SUM(N18,U18,AB18,AI18)</f>
        <v>30</v>
      </c>
      <c r="J18" s="85">
        <f>SUM(O18,V18,AC18,AJ18)</f>
        <v>0</v>
      </c>
      <c r="K18" s="85">
        <f>SUM(P18,W18,AD18,AK18)</f>
        <v>0</v>
      </c>
      <c r="L18" s="85">
        <f>SUM(Q18,X18,AE18,AL18)</f>
        <v>0</v>
      </c>
      <c r="M18" s="86">
        <f>SUM(R18,Y18,AF18,AM18)</f>
        <v>0</v>
      </c>
      <c r="N18" s="84">
        <v>30</v>
      </c>
      <c r="O18" s="85"/>
      <c r="P18" s="85"/>
      <c r="Q18" s="85"/>
      <c r="R18" s="85"/>
      <c r="S18" s="87" t="s">
        <v>62</v>
      </c>
      <c r="T18" s="88">
        <v>2</v>
      </c>
      <c r="U18" s="92"/>
      <c r="V18" s="90"/>
      <c r="W18" s="90"/>
      <c r="X18" s="90"/>
      <c r="Y18" s="90"/>
      <c r="Z18" s="87"/>
      <c r="AA18" s="88"/>
      <c r="AB18" s="93"/>
      <c r="AC18" s="90"/>
      <c r="AD18" s="90"/>
      <c r="AE18" s="90"/>
      <c r="AF18" s="90"/>
      <c r="AG18" s="87"/>
      <c r="AH18" s="88"/>
      <c r="AI18" s="89"/>
      <c r="AJ18" s="90"/>
      <c r="AK18" s="90"/>
      <c r="AL18" s="90"/>
      <c r="AM18" s="90"/>
      <c r="AN18" s="87"/>
      <c r="AO18" s="88"/>
      <c r="AP18" s="199"/>
      <c r="AT18" s="2"/>
      <c r="AU18" s="2"/>
    </row>
    <row r="19" spans="2:47" ht="15.75" customHeight="1">
      <c r="B19" s="331"/>
      <c r="C19" s="258" t="s">
        <v>34</v>
      </c>
      <c r="D19" s="177" t="s">
        <v>72</v>
      </c>
      <c r="E19" s="154"/>
      <c r="F19" s="35"/>
      <c r="G19" s="82">
        <f>SUM(T19,AA19,AH19,AO19)</f>
        <v>2</v>
      </c>
      <c r="H19" s="83">
        <f>SUM(I19:M19)</f>
        <v>30</v>
      </c>
      <c r="I19" s="84">
        <f t="shared" si="1"/>
        <v>30</v>
      </c>
      <c r="J19" s="85">
        <f t="shared" si="1"/>
        <v>0</v>
      </c>
      <c r="K19" s="85">
        <f>SUM(P19,W19,AD19,AK19)</f>
        <v>0</v>
      </c>
      <c r="L19" s="85">
        <f>SUM(Q19,X19,AE19,AL19)</f>
        <v>0</v>
      </c>
      <c r="M19" s="86">
        <f>SUM(R19,Y19,AF19,AM19)</f>
        <v>0</v>
      </c>
      <c r="N19" s="92"/>
      <c r="O19" s="90"/>
      <c r="P19" s="90"/>
      <c r="Q19" s="90"/>
      <c r="R19" s="90"/>
      <c r="S19" s="87"/>
      <c r="T19" s="88"/>
      <c r="U19" s="92"/>
      <c r="V19" s="90"/>
      <c r="W19" s="90"/>
      <c r="X19" s="90"/>
      <c r="Y19" s="90"/>
      <c r="Z19" s="87"/>
      <c r="AA19" s="88"/>
      <c r="AB19" s="84">
        <v>30</v>
      </c>
      <c r="AC19" s="85"/>
      <c r="AD19" s="85"/>
      <c r="AE19" s="85"/>
      <c r="AF19" s="85"/>
      <c r="AG19" s="87" t="s">
        <v>62</v>
      </c>
      <c r="AH19" s="88">
        <v>2</v>
      </c>
      <c r="AI19" s="89"/>
      <c r="AJ19" s="90"/>
      <c r="AK19" s="90"/>
      <c r="AL19" s="90"/>
      <c r="AM19" s="90"/>
      <c r="AN19" s="87"/>
      <c r="AO19" s="88"/>
      <c r="AP19" s="199"/>
      <c r="AT19" s="2"/>
      <c r="AU19" s="2"/>
    </row>
    <row r="20" spans="2:47" ht="15.75" customHeight="1" thickBot="1">
      <c r="B20" s="331"/>
      <c r="C20" s="258" t="s">
        <v>35</v>
      </c>
      <c r="D20" s="129" t="s">
        <v>31</v>
      </c>
      <c r="E20" s="154"/>
      <c r="F20" s="155"/>
      <c r="G20" s="88">
        <f>SUM(T20,AA20,AH20,AO20)</f>
        <v>3</v>
      </c>
      <c r="H20" s="83">
        <f>SUM(I20:M20)</f>
        <v>45</v>
      </c>
      <c r="I20" s="94">
        <f>SUM(N20,U20,AB20,AI20)</f>
        <v>0</v>
      </c>
      <c r="J20" s="85">
        <f t="shared" si="0"/>
        <v>0</v>
      </c>
      <c r="K20" s="85">
        <f t="shared" si="0"/>
        <v>0</v>
      </c>
      <c r="L20" s="85">
        <f t="shared" si="0"/>
        <v>45</v>
      </c>
      <c r="M20" s="86">
        <f t="shared" si="0"/>
        <v>0</v>
      </c>
      <c r="N20" s="92"/>
      <c r="O20" s="90"/>
      <c r="P20" s="90"/>
      <c r="Q20" s="90"/>
      <c r="R20" s="90"/>
      <c r="S20" s="87"/>
      <c r="T20" s="88"/>
      <c r="U20" s="92"/>
      <c r="V20" s="90"/>
      <c r="W20" s="90"/>
      <c r="X20" s="90"/>
      <c r="Y20" s="90"/>
      <c r="Z20" s="87"/>
      <c r="AA20" s="88"/>
      <c r="AB20" s="92"/>
      <c r="AC20" s="90"/>
      <c r="AD20" s="90"/>
      <c r="AE20" s="90"/>
      <c r="AF20" s="90"/>
      <c r="AG20" s="87"/>
      <c r="AH20" s="88"/>
      <c r="AI20" s="228"/>
      <c r="AJ20" s="132"/>
      <c r="AK20" s="132"/>
      <c r="AL20" s="132">
        <v>45</v>
      </c>
      <c r="AM20" s="227"/>
      <c r="AN20" s="41" t="s">
        <v>69</v>
      </c>
      <c r="AO20" s="42">
        <v>3</v>
      </c>
      <c r="AP20" s="199"/>
      <c r="AT20" s="2"/>
      <c r="AU20" s="2"/>
    </row>
    <row r="21" spans="2:47" ht="18.75" customHeight="1" thickBot="1">
      <c r="B21" s="286" t="s">
        <v>51</v>
      </c>
      <c r="C21" s="287"/>
      <c r="D21" s="287"/>
      <c r="E21" s="109"/>
      <c r="F21" s="81"/>
      <c r="G21" s="110">
        <f aca="true" t="shared" si="2" ref="G21:M21">SUM(G16:G20)</f>
        <v>13</v>
      </c>
      <c r="H21" s="125">
        <f t="shared" si="2"/>
        <v>195</v>
      </c>
      <c r="I21" s="23">
        <f t="shared" si="2"/>
        <v>150</v>
      </c>
      <c r="J21" s="24">
        <f t="shared" si="2"/>
        <v>0</v>
      </c>
      <c r="K21" s="25">
        <f t="shared" si="2"/>
        <v>0</v>
      </c>
      <c r="L21" s="126">
        <f t="shared" si="2"/>
        <v>45</v>
      </c>
      <c r="M21" s="26">
        <f t="shared" si="2"/>
        <v>0</v>
      </c>
      <c r="N21" s="125"/>
      <c r="O21" s="25"/>
      <c r="P21" s="126"/>
      <c r="Q21" s="24"/>
      <c r="R21" s="25"/>
      <c r="S21" s="32"/>
      <c r="T21" s="31"/>
      <c r="U21" s="125"/>
      <c r="V21" s="24"/>
      <c r="W21" s="24"/>
      <c r="X21" s="24"/>
      <c r="Y21" s="25"/>
      <c r="Z21" s="32"/>
      <c r="AA21" s="31"/>
      <c r="AB21" s="23"/>
      <c r="AC21" s="25"/>
      <c r="AD21" s="126"/>
      <c r="AE21" s="24"/>
      <c r="AF21" s="25"/>
      <c r="AG21" s="32"/>
      <c r="AH21" s="31"/>
      <c r="AI21" s="125"/>
      <c r="AJ21" s="25"/>
      <c r="AK21" s="25"/>
      <c r="AL21" s="25"/>
      <c r="AM21" s="25"/>
      <c r="AN21" s="32"/>
      <c r="AO21" s="31"/>
      <c r="AP21" s="200"/>
      <c r="AQ21" s="2"/>
      <c r="AR21" s="2"/>
      <c r="AS21" s="2"/>
      <c r="AT21" s="2"/>
      <c r="AU21" s="2"/>
    </row>
    <row r="22" spans="2:47" ht="15.75" customHeight="1">
      <c r="B22" s="248"/>
      <c r="C22" s="255" t="s">
        <v>36</v>
      </c>
      <c r="D22" s="191" t="s">
        <v>71</v>
      </c>
      <c r="E22" s="59"/>
      <c r="F22" s="156">
        <f>G22</f>
        <v>7</v>
      </c>
      <c r="G22" s="180">
        <f>SUM(T22,AA22,AH22,AO22)</f>
        <v>7</v>
      </c>
      <c r="H22" s="171">
        <f>SUM(I22:M22)</f>
        <v>120</v>
      </c>
      <c r="I22" s="95">
        <f aca="true" t="shared" si="3" ref="I22:M24">SUM(N22,U22,AB22,AI22)</f>
        <v>0</v>
      </c>
      <c r="J22" s="227">
        <f t="shared" si="3"/>
        <v>0</v>
      </c>
      <c r="K22" s="227">
        <f t="shared" si="3"/>
        <v>120</v>
      </c>
      <c r="L22" s="227">
        <f t="shared" si="3"/>
        <v>0</v>
      </c>
      <c r="M22" s="53">
        <f t="shared" si="3"/>
        <v>0</v>
      </c>
      <c r="N22" s="38"/>
      <c r="O22" s="39"/>
      <c r="P22" s="39">
        <v>60</v>
      </c>
      <c r="Q22" s="39"/>
      <c r="R22" s="39"/>
      <c r="S22" s="41" t="s">
        <v>69</v>
      </c>
      <c r="T22" s="42">
        <v>4</v>
      </c>
      <c r="U22" s="38"/>
      <c r="V22" s="39"/>
      <c r="W22" s="39">
        <v>60</v>
      </c>
      <c r="X22" s="39"/>
      <c r="Y22" s="39"/>
      <c r="Z22" s="41" t="s">
        <v>69</v>
      </c>
      <c r="AA22" s="42">
        <v>3</v>
      </c>
      <c r="AB22" s="43"/>
      <c r="AC22" s="44"/>
      <c r="AD22" s="44"/>
      <c r="AE22" s="44"/>
      <c r="AF22" s="45"/>
      <c r="AG22" s="179"/>
      <c r="AH22" s="180"/>
      <c r="AI22" s="43"/>
      <c r="AJ22" s="44"/>
      <c r="AK22" s="44"/>
      <c r="AL22" s="44"/>
      <c r="AM22" s="45"/>
      <c r="AN22" s="47"/>
      <c r="AO22" s="180"/>
      <c r="AP22" s="2"/>
      <c r="AQ22" s="2"/>
      <c r="AR22" s="2"/>
      <c r="AS22" s="2"/>
      <c r="AT22" s="2"/>
      <c r="AU22" s="2"/>
    </row>
    <row r="23" spans="2:41" s="138" customFormat="1" ht="15.75" customHeight="1">
      <c r="B23" s="249" t="s">
        <v>77</v>
      </c>
      <c r="C23" s="255" t="s">
        <v>37</v>
      </c>
      <c r="D23" s="254" t="s">
        <v>101</v>
      </c>
      <c r="E23" s="59"/>
      <c r="F23" s="156">
        <f>G23</f>
        <v>7</v>
      </c>
      <c r="G23" s="180">
        <f>SUM(T23,AA23,AH23,AO23)</f>
        <v>7</v>
      </c>
      <c r="H23" s="171">
        <f>SUM(I23:M23)</f>
        <v>120</v>
      </c>
      <c r="I23" s="95">
        <f t="shared" si="3"/>
        <v>0</v>
      </c>
      <c r="J23" s="246">
        <f t="shared" si="3"/>
        <v>0</v>
      </c>
      <c r="K23" s="246">
        <f t="shared" si="3"/>
        <v>120</v>
      </c>
      <c r="L23" s="246">
        <f t="shared" si="3"/>
        <v>0</v>
      </c>
      <c r="M23" s="53">
        <f t="shared" si="3"/>
        <v>0</v>
      </c>
      <c r="N23" s="38"/>
      <c r="O23" s="39"/>
      <c r="P23" s="39">
        <v>60</v>
      </c>
      <c r="Q23" s="39"/>
      <c r="R23" s="39"/>
      <c r="S23" s="41" t="s">
        <v>69</v>
      </c>
      <c r="T23" s="42">
        <v>4</v>
      </c>
      <c r="U23" s="38"/>
      <c r="V23" s="39"/>
      <c r="W23" s="39">
        <v>60</v>
      </c>
      <c r="X23" s="39"/>
      <c r="Y23" s="39"/>
      <c r="Z23" s="41" t="s">
        <v>69</v>
      </c>
      <c r="AA23" s="42">
        <v>3</v>
      </c>
      <c r="AB23" s="43"/>
      <c r="AC23" s="44"/>
      <c r="AD23" s="44"/>
      <c r="AE23" s="44"/>
      <c r="AF23" s="45"/>
      <c r="AG23" s="179"/>
      <c r="AH23" s="180"/>
      <c r="AI23" s="43"/>
      <c r="AJ23" s="44"/>
      <c r="AK23" s="44"/>
      <c r="AL23" s="44"/>
      <c r="AM23" s="45"/>
      <c r="AN23" s="47"/>
      <c r="AO23" s="180"/>
    </row>
    <row r="24" spans="2:47" ht="15.75" customHeight="1" thickBot="1">
      <c r="B24" s="250"/>
      <c r="C24" s="255" t="s">
        <v>74</v>
      </c>
      <c r="D24" s="206" t="s">
        <v>98</v>
      </c>
      <c r="E24" s="59"/>
      <c r="F24" s="156">
        <f>G24</f>
        <v>4</v>
      </c>
      <c r="G24" s="180">
        <f>SUM(T24,AA24,AH24,AO24)</f>
        <v>4</v>
      </c>
      <c r="H24" s="171">
        <f>SUM(I24:M24)</f>
        <v>60</v>
      </c>
      <c r="I24" s="95">
        <f t="shared" si="3"/>
        <v>0</v>
      </c>
      <c r="J24" s="208">
        <f t="shared" si="3"/>
        <v>0</v>
      </c>
      <c r="K24" s="208">
        <f t="shared" si="3"/>
        <v>60</v>
      </c>
      <c r="L24" s="208">
        <f t="shared" si="3"/>
        <v>0</v>
      </c>
      <c r="M24" s="53">
        <f t="shared" si="3"/>
        <v>0</v>
      </c>
      <c r="N24" s="38"/>
      <c r="O24" s="39"/>
      <c r="P24" s="39">
        <v>30</v>
      </c>
      <c r="Q24" s="39"/>
      <c r="R24" s="39"/>
      <c r="S24" s="41" t="s">
        <v>69</v>
      </c>
      <c r="T24" s="42">
        <v>2</v>
      </c>
      <c r="U24" s="38"/>
      <c r="V24" s="39"/>
      <c r="W24" s="39">
        <v>30</v>
      </c>
      <c r="X24" s="39"/>
      <c r="Y24" s="39"/>
      <c r="Z24" s="41" t="s">
        <v>69</v>
      </c>
      <c r="AA24" s="42">
        <v>2</v>
      </c>
      <c r="AB24" s="43"/>
      <c r="AC24" s="44"/>
      <c r="AD24" s="44"/>
      <c r="AE24" s="44"/>
      <c r="AF24" s="45"/>
      <c r="AG24" s="179"/>
      <c r="AH24" s="180"/>
      <c r="AI24" s="43"/>
      <c r="AJ24" s="44"/>
      <c r="AK24" s="44"/>
      <c r="AL24" s="44"/>
      <c r="AM24" s="45"/>
      <c r="AN24" s="47"/>
      <c r="AO24" s="180"/>
      <c r="AP24" s="2"/>
      <c r="AQ24" s="2"/>
      <c r="AR24" s="2"/>
      <c r="AS24" s="2"/>
      <c r="AT24" s="2"/>
      <c r="AU24" s="2"/>
    </row>
    <row r="25" spans="2:47" ht="19.5" customHeight="1" thickBot="1">
      <c r="B25" s="286" t="s">
        <v>52</v>
      </c>
      <c r="C25" s="287"/>
      <c r="D25" s="287"/>
      <c r="E25" s="109"/>
      <c r="F25" s="81"/>
      <c r="G25" s="110">
        <f aca="true" t="shared" si="4" ref="G25:M25">SUM(G22:G24)</f>
        <v>18</v>
      </c>
      <c r="H25" s="125">
        <f t="shared" si="4"/>
        <v>300</v>
      </c>
      <c r="I25" s="125">
        <f t="shared" si="4"/>
        <v>0</v>
      </c>
      <c r="J25" s="24">
        <f t="shared" si="4"/>
        <v>0</v>
      </c>
      <c r="K25" s="24">
        <f t="shared" si="4"/>
        <v>300</v>
      </c>
      <c r="L25" s="25">
        <f t="shared" si="4"/>
        <v>0</v>
      </c>
      <c r="M25" s="126">
        <f t="shared" si="4"/>
        <v>0</v>
      </c>
      <c r="N25" s="125"/>
      <c r="O25" s="24"/>
      <c r="P25" s="25"/>
      <c r="Q25" s="126"/>
      <c r="R25" s="25"/>
      <c r="S25" s="32"/>
      <c r="T25" s="31"/>
      <c r="U25" s="25"/>
      <c r="V25" s="25"/>
      <c r="W25" s="25"/>
      <c r="X25" s="25"/>
      <c r="Y25" s="25"/>
      <c r="Z25" s="32"/>
      <c r="AA25" s="31"/>
      <c r="AB25" s="25"/>
      <c r="AC25" s="25"/>
      <c r="AD25" s="25"/>
      <c r="AE25" s="25"/>
      <c r="AF25" s="139"/>
      <c r="AG25" s="32"/>
      <c r="AH25" s="31"/>
      <c r="AI25" s="25"/>
      <c r="AJ25" s="25"/>
      <c r="AK25" s="25"/>
      <c r="AL25" s="25"/>
      <c r="AM25" s="25"/>
      <c r="AN25" s="32"/>
      <c r="AO25" s="31"/>
      <c r="AP25" s="2"/>
      <c r="AQ25" s="2"/>
      <c r="AR25" s="2"/>
      <c r="AS25" s="2"/>
      <c r="AT25" s="2"/>
      <c r="AU25" s="2"/>
    </row>
    <row r="26" spans="2:47" ht="36" customHeight="1" thickBot="1">
      <c r="B26" s="102" t="s">
        <v>78</v>
      </c>
      <c r="C26" s="257" t="s">
        <v>75</v>
      </c>
      <c r="D26" s="381" t="s">
        <v>86</v>
      </c>
      <c r="E26" s="382"/>
      <c r="F26" s="156"/>
      <c r="G26" s="36">
        <f>SUM(T26,AA26,AH26,AO26)</f>
        <v>2</v>
      </c>
      <c r="H26" s="37">
        <f>SUM(I26:M26)</f>
        <v>30</v>
      </c>
      <c r="I26" s="38">
        <f>SUM(N26,U26,AB26,AI26)</f>
        <v>0</v>
      </c>
      <c r="J26" s="39">
        <f>SUM(O26,V26,AC26,AJ26)</f>
        <v>0</v>
      </c>
      <c r="K26" s="39">
        <f>SUM(P26,W26,AD26,AK26)</f>
        <v>0</v>
      </c>
      <c r="L26" s="39">
        <f>SUM(Q26,X26,AE26,AL26)</f>
        <v>30</v>
      </c>
      <c r="M26" s="40">
        <f>SUM(R26,Y26,AF26,AM26)</f>
        <v>0</v>
      </c>
      <c r="N26" s="92"/>
      <c r="O26" s="90"/>
      <c r="P26" s="90"/>
      <c r="Q26" s="90"/>
      <c r="R26" s="90"/>
      <c r="S26" s="87"/>
      <c r="T26" s="88"/>
      <c r="U26" s="133"/>
      <c r="V26" s="132"/>
      <c r="W26" s="132"/>
      <c r="X26" s="132">
        <v>30</v>
      </c>
      <c r="Y26" s="208"/>
      <c r="Z26" s="41" t="s">
        <v>69</v>
      </c>
      <c r="AA26" s="42">
        <v>2</v>
      </c>
      <c r="AB26" s="43"/>
      <c r="AC26" s="44"/>
      <c r="AD26" s="44"/>
      <c r="AE26" s="44"/>
      <c r="AF26" s="45"/>
      <c r="AG26" s="41"/>
      <c r="AH26" s="42"/>
      <c r="AI26" s="43"/>
      <c r="AJ26" s="44"/>
      <c r="AK26" s="44"/>
      <c r="AL26" s="44"/>
      <c r="AM26" s="45"/>
      <c r="AN26" s="47"/>
      <c r="AO26" s="180"/>
      <c r="AP26" s="2"/>
      <c r="AQ26" s="2"/>
      <c r="AR26" s="2"/>
      <c r="AS26" s="2"/>
      <c r="AT26" s="2"/>
      <c r="AU26" s="2"/>
    </row>
    <row r="27" spans="2:47" ht="19.5" customHeight="1" thickBot="1">
      <c r="B27" s="286" t="s">
        <v>107</v>
      </c>
      <c r="C27" s="287"/>
      <c r="D27" s="287"/>
      <c r="E27" s="109"/>
      <c r="F27" s="81"/>
      <c r="G27" s="110">
        <f aca="true" t="shared" si="5" ref="G27:M27">SUM(G26:G26)</f>
        <v>2</v>
      </c>
      <c r="H27" s="125">
        <f t="shared" si="5"/>
        <v>30</v>
      </c>
      <c r="I27" s="23">
        <f t="shared" si="5"/>
        <v>0</v>
      </c>
      <c r="J27" s="126">
        <f t="shared" si="5"/>
        <v>0</v>
      </c>
      <c r="K27" s="25">
        <f t="shared" si="5"/>
        <v>0</v>
      </c>
      <c r="L27" s="25">
        <f t="shared" si="5"/>
        <v>30</v>
      </c>
      <c r="M27" s="126">
        <f t="shared" si="5"/>
        <v>0</v>
      </c>
      <c r="N27" s="125"/>
      <c r="O27" s="24"/>
      <c r="P27" s="25"/>
      <c r="Q27" s="126"/>
      <c r="R27" s="25"/>
      <c r="S27" s="32"/>
      <c r="T27" s="31"/>
      <c r="U27" s="25"/>
      <c r="V27" s="25"/>
      <c r="W27" s="25"/>
      <c r="X27" s="25"/>
      <c r="Y27" s="25"/>
      <c r="Z27" s="32"/>
      <c r="AA27" s="31"/>
      <c r="AB27" s="25"/>
      <c r="AC27" s="25"/>
      <c r="AD27" s="25"/>
      <c r="AE27" s="25"/>
      <c r="AF27" s="139"/>
      <c r="AG27" s="32"/>
      <c r="AH27" s="31"/>
      <c r="AI27" s="25"/>
      <c r="AJ27" s="25"/>
      <c r="AK27" s="25"/>
      <c r="AL27" s="25"/>
      <c r="AM27" s="25"/>
      <c r="AN27" s="32"/>
      <c r="AO27" s="31"/>
      <c r="AP27" s="2"/>
      <c r="AQ27" s="2"/>
      <c r="AR27" s="2"/>
      <c r="AS27" s="2"/>
      <c r="AT27" s="2"/>
      <c r="AU27" s="2"/>
    </row>
    <row r="28" spans="2:41" ht="15.75" customHeight="1">
      <c r="B28" s="102"/>
      <c r="C28" s="259" t="s">
        <v>76</v>
      </c>
      <c r="D28" s="383" t="s">
        <v>30</v>
      </c>
      <c r="E28" s="384"/>
      <c r="F28" s="35"/>
      <c r="G28" s="36">
        <f>SUM(T28,AA28,AH28,AO28)</f>
        <v>2</v>
      </c>
      <c r="H28" s="37">
        <f>SUM(I28:M28)</f>
        <v>30</v>
      </c>
      <c r="I28" s="38">
        <f>SUM(N28,U28,AB28,AI28)</f>
        <v>30</v>
      </c>
      <c r="J28" s="39">
        <f>SUM(O28,V28,AC28,AJ28)</f>
        <v>0</v>
      </c>
      <c r="K28" s="39">
        <f>SUM(P28,W28,AD28,AK28)</f>
        <v>0</v>
      </c>
      <c r="L28" s="39">
        <f>SUM(Q28,X28,AE28,AL28)</f>
        <v>0</v>
      </c>
      <c r="M28" s="40">
        <f>SUM(R28,Y28,AF28,AM28)</f>
        <v>0</v>
      </c>
      <c r="N28" s="84">
        <v>30</v>
      </c>
      <c r="O28" s="85"/>
      <c r="P28" s="85"/>
      <c r="Q28" s="85"/>
      <c r="R28" s="85"/>
      <c r="S28" s="87" t="s">
        <v>62</v>
      </c>
      <c r="T28" s="88">
        <v>2</v>
      </c>
      <c r="U28" s="49"/>
      <c r="V28" s="50"/>
      <c r="W28" s="50"/>
      <c r="X28" s="50"/>
      <c r="Y28" s="50"/>
      <c r="Z28" s="41"/>
      <c r="AA28" s="42"/>
      <c r="AB28" s="49"/>
      <c r="AC28" s="50"/>
      <c r="AD28" s="50"/>
      <c r="AE28" s="50"/>
      <c r="AF28" s="50"/>
      <c r="AG28" s="41"/>
      <c r="AH28" s="42"/>
      <c r="AI28" s="49"/>
      <c r="AJ28" s="50"/>
      <c r="AK28" s="50"/>
      <c r="AL28" s="50"/>
      <c r="AM28" s="50"/>
      <c r="AN28" s="41"/>
      <c r="AO28" s="42"/>
    </row>
    <row r="29" spans="2:41" s="138" customFormat="1" ht="15.75" customHeight="1">
      <c r="B29" s="105" t="s">
        <v>79</v>
      </c>
      <c r="C29" s="255" t="s">
        <v>38</v>
      </c>
      <c r="D29" s="385" t="s">
        <v>32</v>
      </c>
      <c r="E29" s="386"/>
      <c r="F29" s="35"/>
      <c r="G29" s="36">
        <f>SUM(T29,AA29,AH29,AO29)</f>
        <v>4</v>
      </c>
      <c r="H29" s="37">
        <f>SUM(I29:M29)</f>
        <v>60</v>
      </c>
      <c r="I29" s="38">
        <f aca="true" t="shared" si="6" ref="I29:M32">SUM(N29,U29,AB29,AI29)</f>
        <v>0</v>
      </c>
      <c r="J29" s="39">
        <f t="shared" si="6"/>
        <v>0</v>
      </c>
      <c r="K29" s="39">
        <f t="shared" si="6"/>
        <v>60</v>
      </c>
      <c r="L29" s="39">
        <f t="shared" si="6"/>
        <v>0</v>
      </c>
      <c r="M29" s="40">
        <f t="shared" si="6"/>
        <v>0</v>
      </c>
      <c r="N29" s="38"/>
      <c r="O29" s="39"/>
      <c r="P29" s="39">
        <v>60</v>
      </c>
      <c r="Q29" s="39"/>
      <c r="R29" s="39"/>
      <c r="S29" s="41" t="s">
        <v>69</v>
      </c>
      <c r="T29" s="42">
        <v>4</v>
      </c>
      <c r="U29" s="43"/>
      <c r="V29" s="44"/>
      <c r="W29" s="44"/>
      <c r="X29" s="44"/>
      <c r="Y29" s="45"/>
      <c r="Z29" s="179"/>
      <c r="AA29" s="180"/>
      <c r="AB29" s="43"/>
      <c r="AC29" s="44"/>
      <c r="AD29" s="44"/>
      <c r="AE29" s="44"/>
      <c r="AF29" s="45"/>
      <c r="AG29" s="179"/>
      <c r="AH29" s="180"/>
      <c r="AI29" s="43"/>
      <c r="AJ29" s="44"/>
      <c r="AK29" s="44"/>
      <c r="AL29" s="44"/>
      <c r="AM29" s="45"/>
      <c r="AN29" s="47"/>
      <c r="AO29" s="180"/>
    </row>
    <row r="30" spans="2:41" ht="15.75" customHeight="1">
      <c r="B30" s="102"/>
      <c r="C30" s="257" t="s">
        <v>92</v>
      </c>
      <c r="D30" s="387" t="s">
        <v>82</v>
      </c>
      <c r="E30" s="388"/>
      <c r="F30" s="35"/>
      <c r="G30" s="36">
        <f>SUM(T30,AA30,AH30,AO30)</f>
        <v>2</v>
      </c>
      <c r="H30" s="37">
        <f>SUM(I30:M30)</f>
        <v>30</v>
      </c>
      <c r="I30" s="38">
        <f t="shared" si="6"/>
        <v>0</v>
      </c>
      <c r="J30" s="39">
        <f t="shared" si="6"/>
        <v>0</v>
      </c>
      <c r="K30" s="39">
        <f t="shared" si="6"/>
        <v>30</v>
      </c>
      <c r="L30" s="39">
        <f t="shared" si="6"/>
        <v>0</v>
      </c>
      <c r="M30" s="40">
        <f t="shared" si="6"/>
        <v>0</v>
      </c>
      <c r="N30" s="54"/>
      <c r="O30" s="44"/>
      <c r="P30" s="44"/>
      <c r="Q30" s="44"/>
      <c r="R30" s="45"/>
      <c r="S30" s="47"/>
      <c r="T30" s="180"/>
      <c r="U30" s="54"/>
      <c r="V30" s="44"/>
      <c r="W30" s="44"/>
      <c r="X30" s="44"/>
      <c r="Y30" s="45"/>
      <c r="Z30" s="47"/>
      <c r="AA30" s="180"/>
      <c r="AB30" s="38"/>
      <c r="AC30" s="39"/>
      <c r="AD30" s="39">
        <v>30</v>
      </c>
      <c r="AE30" s="39"/>
      <c r="AF30" s="39"/>
      <c r="AG30" s="41" t="s">
        <v>69</v>
      </c>
      <c r="AH30" s="42">
        <v>2</v>
      </c>
      <c r="AI30" s="49"/>
      <c r="AJ30" s="50"/>
      <c r="AK30" s="50"/>
      <c r="AL30" s="50"/>
      <c r="AM30" s="50"/>
      <c r="AN30" s="41"/>
      <c r="AO30" s="42"/>
    </row>
    <row r="31" spans="2:41" s="138" customFormat="1" ht="15.75" customHeight="1">
      <c r="B31" s="105"/>
      <c r="C31" s="389" t="s">
        <v>93</v>
      </c>
      <c r="D31" s="345" t="s">
        <v>70</v>
      </c>
      <c r="E31" s="391"/>
      <c r="F31" s="156">
        <f>G31</f>
        <v>2</v>
      </c>
      <c r="G31" s="36">
        <f>SUM(T31,AA31,AH31,AO31)</f>
        <v>2</v>
      </c>
      <c r="H31" s="37">
        <f>SUM(I31:M31)</f>
        <v>30</v>
      </c>
      <c r="I31" s="38">
        <f t="shared" si="6"/>
        <v>30</v>
      </c>
      <c r="J31" s="39">
        <f t="shared" si="6"/>
        <v>0</v>
      </c>
      <c r="K31" s="39">
        <f t="shared" si="6"/>
        <v>0</v>
      </c>
      <c r="L31" s="39">
        <f t="shared" si="6"/>
        <v>0</v>
      </c>
      <c r="M31" s="40">
        <f t="shared" si="6"/>
        <v>0</v>
      </c>
      <c r="N31" s="176">
        <v>30</v>
      </c>
      <c r="O31" s="175"/>
      <c r="P31" s="175"/>
      <c r="Q31" s="175"/>
      <c r="R31" s="175"/>
      <c r="S31" s="174" t="s">
        <v>62</v>
      </c>
      <c r="T31" s="172">
        <v>2</v>
      </c>
      <c r="U31" s="43"/>
      <c r="V31" s="44"/>
      <c r="W31" s="44"/>
      <c r="X31" s="44"/>
      <c r="Y31" s="45"/>
      <c r="Z31" s="47"/>
      <c r="AA31" s="180"/>
      <c r="AB31" s="43"/>
      <c r="AC31" s="44"/>
      <c r="AD31" s="44"/>
      <c r="AE31" s="44"/>
      <c r="AF31" s="45"/>
      <c r="AG31" s="47"/>
      <c r="AH31" s="180"/>
      <c r="AI31" s="43"/>
      <c r="AJ31" s="44"/>
      <c r="AK31" s="44"/>
      <c r="AL31" s="44"/>
      <c r="AM31" s="45"/>
      <c r="AN31" s="47"/>
      <c r="AO31" s="180"/>
    </row>
    <row r="32" spans="2:41" ht="15.75" customHeight="1" thickBot="1">
      <c r="B32" s="184"/>
      <c r="C32" s="390"/>
      <c r="D32" s="346"/>
      <c r="E32" s="392"/>
      <c r="F32" s="156">
        <f>G32</f>
        <v>2</v>
      </c>
      <c r="G32" s="36">
        <f>SUM(T32,AA32,AH32,AO32)</f>
        <v>2</v>
      </c>
      <c r="H32" s="37">
        <f>SUM(I32:M32)</f>
        <v>30</v>
      </c>
      <c r="I32" s="38">
        <f t="shared" si="6"/>
        <v>0</v>
      </c>
      <c r="J32" s="39">
        <f t="shared" si="6"/>
        <v>0</v>
      </c>
      <c r="K32" s="39">
        <f t="shared" si="6"/>
        <v>0</v>
      </c>
      <c r="L32" s="39">
        <f t="shared" si="6"/>
        <v>30</v>
      </c>
      <c r="M32" s="40">
        <f t="shared" si="6"/>
        <v>0</v>
      </c>
      <c r="N32" s="240"/>
      <c r="O32" s="241"/>
      <c r="P32" s="241"/>
      <c r="Q32" s="241"/>
      <c r="R32" s="185"/>
      <c r="S32" s="242"/>
      <c r="T32" s="52"/>
      <c r="U32" s="238"/>
      <c r="V32" s="157"/>
      <c r="W32" s="157"/>
      <c r="X32" s="157">
        <v>30</v>
      </c>
      <c r="Y32" s="157"/>
      <c r="Z32" s="51" t="s">
        <v>69</v>
      </c>
      <c r="AA32" s="52">
        <v>2</v>
      </c>
      <c r="AB32" s="43"/>
      <c r="AC32" s="44"/>
      <c r="AD32" s="44"/>
      <c r="AE32" s="44"/>
      <c r="AF32" s="45"/>
      <c r="AG32" s="47"/>
      <c r="AH32" s="42"/>
      <c r="AI32" s="43"/>
      <c r="AJ32" s="44"/>
      <c r="AK32" s="44"/>
      <c r="AL32" s="44"/>
      <c r="AM32" s="45"/>
      <c r="AN32" s="47"/>
      <c r="AO32" s="42"/>
    </row>
    <row r="33" spans="2:47" ht="20.25" customHeight="1" thickBot="1">
      <c r="B33" s="286" t="s">
        <v>80</v>
      </c>
      <c r="C33" s="287"/>
      <c r="D33" s="287"/>
      <c r="E33" s="111"/>
      <c r="F33" s="81"/>
      <c r="G33" s="247">
        <f aca="true" t="shared" si="7" ref="G33:M33">SUM(G28:G32)</f>
        <v>12</v>
      </c>
      <c r="H33" s="125">
        <f t="shared" si="7"/>
        <v>180</v>
      </c>
      <c r="I33" s="23">
        <f t="shared" si="7"/>
        <v>60</v>
      </c>
      <c r="J33" s="24">
        <f t="shared" si="7"/>
        <v>0</v>
      </c>
      <c r="K33" s="24">
        <f t="shared" si="7"/>
        <v>90</v>
      </c>
      <c r="L33" s="24">
        <f t="shared" si="7"/>
        <v>30</v>
      </c>
      <c r="M33" s="26">
        <f t="shared" si="7"/>
        <v>0</v>
      </c>
      <c r="N33" s="126"/>
      <c r="O33" s="24"/>
      <c r="P33" s="24"/>
      <c r="Q33" s="24"/>
      <c r="R33" s="24"/>
      <c r="S33" s="32"/>
      <c r="T33" s="32"/>
      <c r="U33" s="23"/>
      <c r="V33" s="24"/>
      <c r="W33" s="24"/>
      <c r="X33" s="24"/>
      <c r="Y33" s="24"/>
      <c r="Z33" s="32"/>
      <c r="AA33" s="32"/>
      <c r="AB33" s="23"/>
      <c r="AC33" s="24"/>
      <c r="AD33" s="24"/>
      <c r="AE33" s="24"/>
      <c r="AF33" s="24"/>
      <c r="AG33" s="32"/>
      <c r="AH33" s="32"/>
      <c r="AI33" s="23"/>
      <c r="AJ33" s="24"/>
      <c r="AK33" s="24"/>
      <c r="AL33" s="24"/>
      <c r="AM33" s="24"/>
      <c r="AN33" s="32"/>
      <c r="AO33" s="31"/>
      <c r="AP33" s="2"/>
      <c r="AQ33" s="2"/>
      <c r="AR33" s="2"/>
      <c r="AS33" s="2"/>
      <c r="AT33" s="2"/>
      <c r="AU33" s="2"/>
    </row>
    <row r="34" spans="2:47" ht="25.5" customHeight="1" thickBot="1">
      <c r="B34" s="347" t="s">
        <v>16</v>
      </c>
      <c r="C34" s="348"/>
      <c r="D34" s="348"/>
      <c r="E34" s="158"/>
      <c r="F34" s="98"/>
      <c r="G34" s="110">
        <f aca="true" t="shared" si="8" ref="G34:M34">SUM(G21,G27,G25,G33)</f>
        <v>45</v>
      </c>
      <c r="H34" s="128">
        <f t="shared" si="8"/>
        <v>705</v>
      </c>
      <c r="I34" s="128">
        <f t="shared" si="8"/>
        <v>210</v>
      </c>
      <c r="J34" s="28">
        <f t="shared" si="8"/>
        <v>0</v>
      </c>
      <c r="K34" s="113">
        <f t="shared" si="8"/>
        <v>390</v>
      </c>
      <c r="L34" s="113">
        <f t="shared" si="8"/>
        <v>105</v>
      </c>
      <c r="M34" s="215">
        <f t="shared" si="8"/>
        <v>0</v>
      </c>
      <c r="N34" s="112">
        <f>SUM(N16:N32)</f>
        <v>120</v>
      </c>
      <c r="O34" s="113">
        <f>SUM(O16:O32)</f>
        <v>0</v>
      </c>
      <c r="P34" s="113">
        <f>SUM(P16:P32)</f>
        <v>210</v>
      </c>
      <c r="Q34" s="113">
        <f>SUM(Q16:Q32)</f>
        <v>0</v>
      </c>
      <c r="R34" s="28">
        <f>SUM(R16:R32)</f>
        <v>0</v>
      </c>
      <c r="S34" s="32"/>
      <c r="T34" s="31">
        <f aca="true" t="shared" si="9" ref="T34:Y34">SUM(T16:T32)</f>
        <v>22</v>
      </c>
      <c r="U34" s="128">
        <f t="shared" si="9"/>
        <v>30</v>
      </c>
      <c r="V34" s="113">
        <f t="shared" si="9"/>
        <v>0</v>
      </c>
      <c r="W34" s="28">
        <f t="shared" si="9"/>
        <v>150</v>
      </c>
      <c r="X34" s="130">
        <f t="shared" si="9"/>
        <v>60</v>
      </c>
      <c r="Y34" s="28">
        <f t="shared" si="9"/>
        <v>0</v>
      </c>
      <c r="Z34" s="32"/>
      <c r="AA34" s="31">
        <f aca="true" t="shared" si="10" ref="AA34:AF34">SUM(AA16:AA32)</f>
        <v>14</v>
      </c>
      <c r="AB34" s="128">
        <f t="shared" si="10"/>
        <v>60</v>
      </c>
      <c r="AC34" s="113">
        <f t="shared" si="10"/>
        <v>0</v>
      </c>
      <c r="AD34" s="28">
        <f t="shared" si="10"/>
        <v>30</v>
      </c>
      <c r="AE34" s="130">
        <f t="shared" si="10"/>
        <v>0</v>
      </c>
      <c r="AF34" s="28">
        <f t="shared" si="10"/>
        <v>0</v>
      </c>
      <c r="AG34" s="32"/>
      <c r="AH34" s="31">
        <f aca="true" t="shared" si="11" ref="AH34:AM34">SUM(AH16:AH32)</f>
        <v>6</v>
      </c>
      <c r="AI34" s="128">
        <f t="shared" si="11"/>
        <v>0</v>
      </c>
      <c r="AJ34" s="113">
        <f t="shared" si="11"/>
        <v>0</v>
      </c>
      <c r="AK34" s="28">
        <f t="shared" si="11"/>
        <v>0</v>
      </c>
      <c r="AL34" s="113">
        <f t="shared" si="11"/>
        <v>45</v>
      </c>
      <c r="AM34" s="28">
        <f t="shared" si="11"/>
        <v>0</v>
      </c>
      <c r="AN34" s="33"/>
      <c r="AO34" s="31">
        <f>SUM(AO16:AO32)</f>
        <v>3</v>
      </c>
      <c r="AP34" s="2"/>
      <c r="AQ34" s="2"/>
      <c r="AR34" s="2"/>
      <c r="AS34" s="2"/>
      <c r="AT34" s="2"/>
      <c r="AU34" s="2"/>
    </row>
    <row r="35" spans="2:47" ht="26.25" customHeight="1">
      <c r="B35" s="291" t="s">
        <v>25</v>
      </c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00"/>
      <c r="AQ35" s="2"/>
      <c r="AR35" s="2"/>
      <c r="AS35" s="2"/>
      <c r="AT35" s="2"/>
      <c r="AU35" s="2"/>
    </row>
    <row r="36" spans="2:47" ht="15.75" customHeight="1">
      <c r="B36" s="331" t="s">
        <v>23</v>
      </c>
      <c r="C36" s="260" t="s">
        <v>94</v>
      </c>
      <c r="D36" s="58" t="s">
        <v>39</v>
      </c>
      <c r="E36" s="59"/>
      <c r="F36" s="156">
        <f>G36</f>
        <v>16</v>
      </c>
      <c r="G36" s="42">
        <f>SUM(T36,AA36,AH36,AO36)</f>
        <v>16</v>
      </c>
      <c r="H36" s="37">
        <f>SUM(I36:M36)</f>
        <v>60</v>
      </c>
      <c r="I36" s="167">
        <f>SUM(N36,U36,AB36,AI36)</f>
        <v>0</v>
      </c>
      <c r="J36" s="39">
        <f>SUM(O36,V36,AC36,AJ36)</f>
        <v>0</v>
      </c>
      <c r="K36" s="208">
        <f>SUM(P36,W36,AD36,AK36)</f>
        <v>0</v>
      </c>
      <c r="L36" s="208">
        <f>SUM(Q36,X36,AE36,AL36)</f>
        <v>0</v>
      </c>
      <c r="M36" s="53">
        <f>SUM(R36,Y36,AF36,AM36)</f>
        <v>60</v>
      </c>
      <c r="N36" s="54"/>
      <c r="O36" s="44"/>
      <c r="P36" s="44"/>
      <c r="Q36" s="44"/>
      <c r="R36" s="45"/>
      <c r="S36" s="47"/>
      <c r="T36" s="180"/>
      <c r="U36" s="133"/>
      <c r="V36" s="132"/>
      <c r="W36" s="132"/>
      <c r="X36" s="132"/>
      <c r="Y36" s="208">
        <v>15</v>
      </c>
      <c r="Z36" s="179" t="s">
        <v>69</v>
      </c>
      <c r="AA36" s="46">
        <v>1</v>
      </c>
      <c r="AB36" s="133"/>
      <c r="AC36" s="132"/>
      <c r="AD36" s="132"/>
      <c r="AE36" s="132"/>
      <c r="AF36" s="208">
        <v>15</v>
      </c>
      <c r="AG36" s="179" t="s">
        <v>69</v>
      </c>
      <c r="AH36" s="46">
        <v>6</v>
      </c>
      <c r="AI36" s="133"/>
      <c r="AJ36" s="132"/>
      <c r="AK36" s="132"/>
      <c r="AL36" s="132"/>
      <c r="AM36" s="208">
        <v>30</v>
      </c>
      <c r="AN36" s="179" t="s">
        <v>69</v>
      </c>
      <c r="AO36" s="186">
        <v>9</v>
      </c>
      <c r="AP36" s="200"/>
      <c r="AQ36" s="2"/>
      <c r="AR36" s="2"/>
      <c r="AS36" s="2"/>
      <c r="AT36" s="2"/>
      <c r="AU36" s="2"/>
    </row>
    <row r="37" spans="2:47" ht="15.75" customHeight="1">
      <c r="B37" s="331"/>
      <c r="C37" s="260" t="s">
        <v>50</v>
      </c>
      <c r="D37" s="60" t="s">
        <v>40</v>
      </c>
      <c r="E37" s="59"/>
      <c r="F37" s="156"/>
      <c r="G37" s="36">
        <f>SUM(T37,AA37,AH37,AO37)</f>
        <v>4</v>
      </c>
      <c r="H37" s="37">
        <f>SUM(I37:M37)</f>
        <v>60</v>
      </c>
      <c r="I37" s="38">
        <f aca="true" t="shared" si="12" ref="I37:M38">SUM(N37,U37,AB37,AI37)</f>
        <v>0</v>
      </c>
      <c r="J37" s="39">
        <f t="shared" si="12"/>
        <v>60</v>
      </c>
      <c r="K37" s="39">
        <f t="shared" si="12"/>
        <v>0</v>
      </c>
      <c r="L37" s="39">
        <f t="shared" si="12"/>
        <v>0</v>
      </c>
      <c r="M37" s="40">
        <f t="shared" si="12"/>
        <v>0</v>
      </c>
      <c r="N37" s="54"/>
      <c r="O37" s="44"/>
      <c r="P37" s="44"/>
      <c r="Q37" s="44"/>
      <c r="R37" s="45"/>
      <c r="S37" s="47"/>
      <c r="T37" s="42"/>
      <c r="U37" s="133"/>
      <c r="V37" s="132">
        <v>30</v>
      </c>
      <c r="W37" s="132"/>
      <c r="X37" s="132"/>
      <c r="Y37" s="208"/>
      <c r="Z37" s="179" t="s">
        <v>69</v>
      </c>
      <c r="AA37" s="46">
        <v>2</v>
      </c>
      <c r="AB37" s="133"/>
      <c r="AC37" s="132">
        <v>30</v>
      </c>
      <c r="AD37" s="132"/>
      <c r="AE37" s="132"/>
      <c r="AF37" s="208"/>
      <c r="AG37" s="179" t="s">
        <v>62</v>
      </c>
      <c r="AH37" s="180">
        <v>2</v>
      </c>
      <c r="AI37" s="43"/>
      <c r="AJ37" s="44"/>
      <c r="AK37" s="44"/>
      <c r="AL37" s="44"/>
      <c r="AM37" s="45"/>
      <c r="AN37" s="47"/>
      <c r="AO37" s="42"/>
      <c r="AP37" s="200"/>
      <c r="AQ37" s="2"/>
      <c r="AR37" s="2"/>
      <c r="AS37" s="2"/>
      <c r="AT37" s="2"/>
      <c r="AU37" s="2"/>
    </row>
    <row r="38" spans="2:47" ht="15.75" customHeight="1" thickBot="1">
      <c r="B38" s="343"/>
      <c r="C38" s="260" t="s">
        <v>57</v>
      </c>
      <c r="D38" s="374" t="s">
        <v>95</v>
      </c>
      <c r="E38" s="375"/>
      <c r="F38" s="156"/>
      <c r="G38" s="36">
        <f>SUM(T38,AA38,AH38,AO38)</f>
        <v>2</v>
      </c>
      <c r="H38" s="37">
        <v>30</v>
      </c>
      <c r="I38" s="38">
        <v>30</v>
      </c>
      <c r="J38" s="39">
        <f t="shared" si="12"/>
        <v>0</v>
      </c>
      <c r="K38" s="39">
        <f t="shared" si="12"/>
        <v>0</v>
      </c>
      <c r="L38" s="39">
        <f t="shared" si="12"/>
        <v>0</v>
      </c>
      <c r="M38" s="40">
        <f t="shared" si="12"/>
        <v>0</v>
      </c>
      <c r="N38" s="43"/>
      <c r="O38" s="44"/>
      <c r="P38" s="44"/>
      <c r="Q38" s="44"/>
      <c r="R38" s="45"/>
      <c r="S38" s="47"/>
      <c r="T38" s="180"/>
      <c r="U38" s="43"/>
      <c r="V38" s="44"/>
      <c r="W38" s="44"/>
      <c r="X38" s="44"/>
      <c r="Y38" s="45"/>
      <c r="Z38" s="47"/>
      <c r="AA38" s="180"/>
      <c r="AB38" s="131">
        <v>30</v>
      </c>
      <c r="AC38" s="132"/>
      <c r="AD38" s="132"/>
      <c r="AE38" s="132"/>
      <c r="AF38" s="208"/>
      <c r="AG38" s="47" t="s">
        <v>69</v>
      </c>
      <c r="AH38" s="42">
        <v>2</v>
      </c>
      <c r="AI38" s="43"/>
      <c r="AJ38" s="44"/>
      <c r="AK38" s="44"/>
      <c r="AL38" s="44"/>
      <c r="AM38" s="45"/>
      <c r="AN38" s="47"/>
      <c r="AO38" s="180"/>
      <c r="AP38" s="200"/>
      <c r="AQ38" s="2"/>
      <c r="AR38" s="2"/>
      <c r="AS38" s="2"/>
      <c r="AT38" s="2"/>
      <c r="AU38" s="2"/>
    </row>
    <row r="39" spans="2:47" s="9" customFormat="1" ht="22.5" customHeight="1" thickBot="1">
      <c r="B39" s="271" t="s">
        <v>53</v>
      </c>
      <c r="C39" s="272"/>
      <c r="D39" s="272"/>
      <c r="E39" s="111"/>
      <c r="F39" s="81"/>
      <c r="G39" s="115">
        <f aca="true" t="shared" si="13" ref="G39:R39">SUM(G36:G38)</f>
        <v>22</v>
      </c>
      <c r="H39" s="116">
        <f t="shared" si="13"/>
        <v>150</v>
      </c>
      <c r="I39" s="111">
        <f t="shared" si="13"/>
        <v>30</v>
      </c>
      <c r="J39" s="111">
        <f t="shared" si="13"/>
        <v>60</v>
      </c>
      <c r="K39" s="111">
        <f t="shared" si="13"/>
        <v>0</v>
      </c>
      <c r="L39" s="111">
        <f t="shared" si="13"/>
        <v>0</v>
      </c>
      <c r="M39" s="26">
        <f t="shared" si="13"/>
        <v>60</v>
      </c>
      <c r="N39" s="111">
        <f t="shared" si="13"/>
        <v>0</v>
      </c>
      <c r="O39" s="111">
        <f t="shared" si="13"/>
        <v>0</v>
      </c>
      <c r="P39" s="111">
        <f t="shared" si="13"/>
        <v>0</v>
      </c>
      <c r="Q39" s="111">
        <f t="shared" si="13"/>
        <v>0</v>
      </c>
      <c r="R39" s="111">
        <f t="shared" si="13"/>
        <v>0</v>
      </c>
      <c r="S39" s="117"/>
      <c r="T39" s="115">
        <f aca="true" t="shared" si="14" ref="T39:Y39">SUM(T36:T38)</f>
        <v>0</v>
      </c>
      <c r="U39" s="111">
        <f t="shared" si="14"/>
        <v>0</v>
      </c>
      <c r="V39" s="111">
        <f t="shared" si="14"/>
        <v>30</v>
      </c>
      <c r="W39" s="111">
        <f t="shared" si="14"/>
        <v>0</v>
      </c>
      <c r="X39" s="111">
        <f t="shared" si="14"/>
        <v>0</v>
      </c>
      <c r="Y39" s="111">
        <f t="shared" si="14"/>
        <v>15</v>
      </c>
      <c r="Z39" s="117"/>
      <c r="AA39" s="115">
        <f aca="true" t="shared" si="15" ref="AA39:AF39">SUM(AA36:AA38)</f>
        <v>3</v>
      </c>
      <c r="AB39" s="111">
        <f t="shared" si="15"/>
        <v>30</v>
      </c>
      <c r="AC39" s="111">
        <f t="shared" si="15"/>
        <v>30</v>
      </c>
      <c r="AD39" s="111">
        <f t="shared" si="15"/>
        <v>0</v>
      </c>
      <c r="AE39" s="111">
        <f t="shared" si="15"/>
        <v>0</v>
      </c>
      <c r="AF39" s="111">
        <f t="shared" si="15"/>
        <v>15</v>
      </c>
      <c r="AG39" s="117"/>
      <c r="AH39" s="115">
        <f aca="true" t="shared" si="16" ref="AH39:AM39">SUM(AH36:AH38)</f>
        <v>10</v>
      </c>
      <c r="AI39" s="111">
        <f t="shared" si="16"/>
        <v>0</v>
      </c>
      <c r="AJ39" s="111">
        <f t="shared" si="16"/>
        <v>0</v>
      </c>
      <c r="AK39" s="111">
        <f t="shared" si="16"/>
        <v>0</v>
      </c>
      <c r="AL39" s="111">
        <f t="shared" si="16"/>
        <v>0</v>
      </c>
      <c r="AM39" s="111">
        <f t="shared" si="16"/>
        <v>30</v>
      </c>
      <c r="AN39" s="117"/>
      <c r="AO39" s="190">
        <f>SUM(AO36:AO38)</f>
        <v>9</v>
      </c>
      <c r="AP39" s="201"/>
      <c r="AQ39" s="8"/>
      <c r="AR39" s="8"/>
      <c r="AS39" s="8"/>
      <c r="AT39" s="8"/>
      <c r="AU39" s="8"/>
    </row>
    <row r="40" spans="2:42" ht="21" customHeight="1">
      <c r="B40" s="285" t="s">
        <v>54</v>
      </c>
      <c r="C40" s="261" t="s">
        <v>123</v>
      </c>
      <c r="D40" s="355" t="s">
        <v>116</v>
      </c>
      <c r="E40" s="378"/>
      <c r="F40" s="299">
        <f>G40</f>
        <v>20</v>
      </c>
      <c r="G40" s="269">
        <f>SUM(T40,AA40,AH40,AO40)</f>
        <v>20</v>
      </c>
      <c r="H40" s="362">
        <f>SUM(I40:M40)</f>
        <v>300</v>
      </c>
      <c r="I40" s="204">
        <f aca="true" t="shared" si="17" ref="I40:M44">SUM(N40,U40,AB40,AI40)</f>
        <v>0</v>
      </c>
      <c r="J40" s="39">
        <f t="shared" si="17"/>
        <v>0</v>
      </c>
      <c r="K40" s="297">
        <f t="shared" si="17"/>
        <v>300</v>
      </c>
      <c r="L40" s="39">
        <f t="shared" si="17"/>
        <v>0</v>
      </c>
      <c r="M40" s="40">
        <f t="shared" si="17"/>
        <v>0</v>
      </c>
      <c r="N40" s="131"/>
      <c r="O40" s="132"/>
      <c r="P40" s="297">
        <v>120</v>
      </c>
      <c r="Q40" s="132"/>
      <c r="R40" s="239"/>
      <c r="S40" s="350" t="s">
        <v>69</v>
      </c>
      <c r="T40" s="269">
        <v>8</v>
      </c>
      <c r="U40" s="131"/>
      <c r="V40" s="132"/>
      <c r="W40" s="297">
        <v>180</v>
      </c>
      <c r="X40" s="132"/>
      <c r="Y40" s="208"/>
      <c r="Z40" s="350" t="s">
        <v>69</v>
      </c>
      <c r="AA40" s="269">
        <v>12</v>
      </c>
      <c r="AB40" s="43"/>
      <c r="AC40" s="44"/>
      <c r="AD40" s="44"/>
      <c r="AE40" s="44"/>
      <c r="AF40" s="45"/>
      <c r="AG40" s="179"/>
      <c r="AH40" s="180"/>
      <c r="AI40" s="43"/>
      <c r="AJ40" s="44"/>
      <c r="AK40" s="44"/>
      <c r="AL40" s="44"/>
      <c r="AM40" s="45"/>
      <c r="AN40" s="47"/>
      <c r="AO40" s="180"/>
      <c r="AP40" s="199"/>
    </row>
    <row r="41" spans="2:43" ht="20.25" customHeight="1">
      <c r="B41" s="285"/>
      <c r="C41" s="262" t="s">
        <v>124</v>
      </c>
      <c r="D41" s="356"/>
      <c r="E41" s="379"/>
      <c r="F41" s="300"/>
      <c r="G41" s="270"/>
      <c r="H41" s="363"/>
      <c r="I41" s="38">
        <f t="shared" si="17"/>
        <v>0</v>
      </c>
      <c r="J41" s="39">
        <f t="shared" si="17"/>
        <v>0</v>
      </c>
      <c r="K41" s="298"/>
      <c r="L41" s="39">
        <f t="shared" si="17"/>
        <v>0</v>
      </c>
      <c r="M41" s="40">
        <f t="shared" si="17"/>
        <v>0</v>
      </c>
      <c r="N41" s="131"/>
      <c r="O41" s="132"/>
      <c r="P41" s="298"/>
      <c r="Q41" s="132"/>
      <c r="R41" s="239"/>
      <c r="S41" s="351"/>
      <c r="T41" s="270"/>
      <c r="U41" s="131"/>
      <c r="V41" s="132"/>
      <c r="W41" s="298"/>
      <c r="X41" s="132"/>
      <c r="Y41" s="208"/>
      <c r="Z41" s="351"/>
      <c r="AA41" s="270"/>
      <c r="AB41" s="54"/>
      <c r="AC41" s="44"/>
      <c r="AD41" s="44"/>
      <c r="AE41" s="44"/>
      <c r="AF41" s="45"/>
      <c r="AG41" s="47"/>
      <c r="AH41" s="42"/>
      <c r="AI41" s="43"/>
      <c r="AJ41" s="44"/>
      <c r="AK41" s="44"/>
      <c r="AL41" s="44"/>
      <c r="AM41" s="45"/>
      <c r="AN41" s="47"/>
      <c r="AO41" s="180"/>
      <c r="AP41" s="202"/>
      <c r="AQ41" s="216"/>
    </row>
    <row r="42" spans="2:42" ht="20.25" customHeight="1">
      <c r="B42" s="285"/>
      <c r="C42" s="263" t="s">
        <v>125</v>
      </c>
      <c r="D42" s="356"/>
      <c r="E42" s="379"/>
      <c r="F42" s="300"/>
      <c r="G42" s="270"/>
      <c r="H42" s="363"/>
      <c r="I42" s="38">
        <f t="shared" si="17"/>
        <v>0</v>
      </c>
      <c r="J42" s="39">
        <f t="shared" si="17"/>
        <v>0</v>
      </c>
      <c r="K42" s="298"/>
      <c r="L42" s="39">
        <f t="shared" si="17"/>
        <v>0</v>
      </c>
      <c r="M42" s="40">
        <f t="shared" si="17"/>
        <v>0</v>
      </c>
      <c r="N42" s="131"/>
      <c r="O42" s="132"/>
      <c r="P42" s="298"/>
      <c r="Q42" s="132"/>
      <c r="R42" s="239"/>
      <c r="S42" s="351"/>
      <c r="T42" s="270"/>
      <c r="U42" s="131"/>
      <c r="V42" s="132"/>
      <c r="W42" s="298"/>
      <c r="X42" s="132"/>
      <c r="Y42" s="208"/>
      <c r="Z42" s="351"/>
      <c r="AA42" s="270"/>
      <c r="AB42" s="43"/>
      <c r="AC42" s="44"/>
      <c r="AD42" s="44"/>
      <c r="AE42" s="44"/>
      <c r="AF42" s="45"/>
      <c r="AG42" s="47"/>
      <c r="AH42" s="180"/>
      <c r="AI42" s="43"/>
      <c r="AJ42" s="44"/>
      <c r="AK42" s="44"/>
      <c r="AL42" s="44"/>
      <c r="AM42" s="45"/>
      <c r="AN42" s="47"/>
      <c r="AO42" s="180"/>
      <c r="AP42" s="199"/>
    </row>
    <row r="43" spans="2:42" ht="15.75" customHeight="1">
      <c r="B43" s="285"/>
      <c r="C43" s="255" t="s">
        <v>126</v>
      </c>
      <c r="D43" s="357"/>
      <c r="E43" s="380"/>
      <c r="F43" s="300"/>
      <c r="G43" s="270"/>
      <c r="H43" s="363"/>
      <c r="I43" s="38">
        <f>SUM(N43,U43,AB43,AI43)</f>
        <v>0</v>
      </c>
      <c r="J43" s="39">
        <f>SUM(O43,V43,AC43,AJ43)</f>
        <v>0</v>
      </c>
      <c r="K43" s="298"/>
      <c r="L43" s="39">
        <f>SUM(Q43,X43,AE43,AL43)</f>
        <v>0</v>
      </c>
      <c r="M43" s="40">
        <f>SUM(R43,Y43,AF43,AM43)</f>
        <v>0</v>
      </c>
      <c r="N43" s="131"/>
      <c r="O43" s="132"/>
      <c r="P43" s="358"/>
      <c r="Q43" s="132"/>
      <c r="R43" s="239"/>
      <c r="S43" s="351"/>
      <c r="T43" s="270"/>
      <c r="U43" s="131"/>
      <c r="V43" s="132"/>
      <c r="W43" s="358"/>
      <c r="X43" s="132"/>
      <c r="Y43" s="208"/>
      <c r="Z43" s="351"/>
      <c r="AA43" s="270"/>
      <c r="AB43" s="43"/>
      <c r="AC43" s="44"/>
      <c r="AD43" s="44"/>
      <c r="AE43" s="44"/>
      <c r="AF43" s="45"/>
      <c r="AG43" s="47"/>
      <c r="AH43" s="180"/>
      <c r="AI43" s="43"/>
      <c r="AJ43" s="44"/>
      <c r="AK43" s="44"/>
      <c r="AL43" s="44"/>
      <c r="AM43" s="45"/>
      <c r="AN43" s="47"/>
      <c r="AO43" s="180"/>
      <c r="AP43" s="199"/>
    </row>
    <row r="44" spans="2:46" ht="21.75" customHeight="1" thickBot="1">
      <c r="B44" s="285"/>
      <c r="C44" s="255" t="s">
        <v>83</v>
      </c>
      <c r="D44" s="374" t="s">
        <v>103</v>
      </c>
      <c r="E44" s="375"/>
      <c r="F44" s="156">
        <f>G44</f>
        <v>32</v>
      </c>
      <c r="G44" s="36">
        <f>SUM(T44,AA44,AH44,AO44)</f>
        <v>32</v>
      </c>
      <c r="H44" s="37">
        <f>SUM(I44:M44)</f>
        <v>120</v>
      </c>
      <c r="I44" s="38">
        <f t="shared" si="17"/>
        <v>0</v>
      </c>
      <c r="J44" s="39">
        <f t="shared" si="17"/>
        <v>0</v>
      </c>
      <c r="K44" s="39">
        <f t="shared" si="17"/>
        <v>120</v>
      </c>
      <c r="L44" s="39">
        <f t="shared" si="17"/>
        <v>0</v>
      </c>
      <c r="M44" s="40">
        <f t="shared" si="17"/>
        <v>0</v>
      </c>
      <c r="N44" s="54"/>
      <c r="O44" s="44"/>
      <c r="P44" s="185"/>
      <c r="Q44" s="187"/>
      <c r="R44" s="45"/>
      <c r="S44" s="51"/>
      <c r="T44" s="42"/>
      <c r="U44" s="43"/>
      <c r="V44" s="44"/>
      <c r="W44" s="44"/>
      <c r="X44" s="44"/>
      <c r="Y44" s="45"/>
      <c r="Z44" s="51"/>
      <c r="AA44" s="189"/>
      <c r="AB44" s="205"/>
      <c r="AC44" s="132"/>
      <c r="AD44" s="132">
        <v>60</v>
      </c>
      <c r="AE44" s="132"/>
      <c r="AF44" s="208"/>
      <c r="AG44" s="47" t="s">
        <v>69</v>
      </c>
      <c r="AH44" s="42">
        <v>14</v>
      </c>
      <c r="AI44" s="133"/>
      <c r="AJ44" s="132"/>
      <c r="AK44" s="132">
        <v>60</v>
      </c>
      <c r="AL44" s="132"/>
      <c r="AM44" s="208"/>
      <c r="AN44" s="47" t="s">
        <v>69</v>
      </c>
      <c r="AO44" s="180">
        <v>18</v>
      </c>
      <c r="AP44" s="199"/>
      <c r="AT44" s="20"/>
    </row>
    <row r="45" spans="2:47" s="9" customFormat="1" ht="22.5" customHeight="1" thickBot="1">
      <c r="B45" s="271" t="s">
        <v>55</v>
      </c>
      <c r="C45" s="272"/>
      <c r="D45" s="272"/>
      <c r="E45" s="111"/>
      <c r="F45" s="81"/>
      <c r="G45" s="115">
        <f aca="true" t="shared" si="18" ref="G45:R45">SUM(G40:G44)</f>
        <v>52</v>
      </c>
      <c r="H45" s="116">
        <f t="shared" si="18"/>
        <v>420</v>
      </c>
      <c r="I45" s="111">
        <f t="shared" si="18"/>
        <v>0</v>
      </c>
      <c r="J45" s="111">
        <f t="shared" si="18"/>
        <v>0</v>
      </c>
      <c r="K45" s="111">
        <f t="shared" si="18"/>
        <v>420</v>
      </c>
      <c r="L45" s="111">
        <f t="shared" si="18"/>
        <v>0</v>
      </c>
      <c r="M45" s="126">
        <f t="shared" si="18"/>
        <v>0</v>
      </c>
      <c r="N45" s="23">
        <f t="shared" si="18"/>
        <v>0</v>
      </c>
      <c r="O45" s="111">
        <f t="shared" si="18"/>
        <v>0</v>
      </c>
      <c r="P45" s="111">
        <f t="shared" si="18"/>
        <v>120</v>
      </c>
      <c r="Q45" s="111">
        <f t="shared" si="18"/>
        <v>0</v>
      </c>
      <c r="R45" s="111">
        <f t="shared" si="18"/>
        <v>0</v>
      </c>
      <c r="S45" s="117"/>
      <c r="T45" s="115">
        <f aca="true" t="shared" si="19" ref="T45:Y45">SUM(T40:T44)</f>
        <v>8</v>
      </c>
      <c r="U45" s="111">
        <f t="shared" si="19"/>
        <v>0</v>
      </c>
      <c r="V45" s="111">
        <f t="shared" si="19"/>
        <v>0</v>
      </c>
      <c r="W45" s="111">
        <f t="shared" si="19"/>
        <v>180</v>
      </c>
      <c r="X45" s="111">
        <f t="shared" si="19"/>
        <v>0</v>
      </c>
      <c r="Y45" s="111">
        <f t="shared" si="19"/>
        <v>0</v>
      </c>
      <c r="Z45" s="117"/>
      <c r="AA45" s="115">
        <f aca="true" t="shared" si="20" ref="AA45:AF45">SUM(AA40:AA44)</f>
        <v>12</v>
      </c>
      <c r="AB45" s="111">
        <f t="shared" si="20"/>
        <v>0</v>
      </c>
      <c r="AC45" s="111">
        <f t="shared" si="20"/>
        <v>0</v>
      </c>
      <c r="AD45" s="111">
        <f t="shared" si="20"/>
        <v>60</v>
      </c>
      <c r="AE45" s="111">
        <f t="shared" si="20"/>
        <v>0</v>
      </c>
      <c r="AF45" s="111">
        <f t="shared" si="20"/>
        <v>0</v>
      </c>
      <c r="AG45" s="117"/>
      <c r="AH45" s="115">
        <f aca="true" t="shared" si="21" ref="AH45:AM45">SUM(AH40:AH44)</f>
        <v>14</v>
      </c>
      <c r="AI45" s="111">
        <f t="shared" si="21"/>
        <v>0</v>
      </c>
      <c r="AJ45" s="111">
        <f t="shared" si="21"/>
        <v>0</v>
      </c>
      <c r="AK45" s="111">
        <f t="shared" si="21"/>
        <v>60</v>
      </c>
      <c r="AL45" s="111">
        <f t="shared" si="21"/>
        <v>0</v>
      </c>
      <c r="AM45" s="111">
        <f t="shared" si="21"/>
        <v>0</v>
      </c>
      <c r="AN45" s="117"/>
      <c r="AO45" s="190">
        <f>SUM(AO40:AO44)</f>
        <v>18</v>
      </c>
      <c r="AP45" s="201"/>
      <c r="AQ45" s="8"/>
      <c r="AR45" s="8"/>
      <c r="AS45" s="8"/>
      <c r="AT45" s="8"/>
      <c r="AU45" s="8"/>
    </row>
    <row r="46" spans="2:47" s="9" customFormat="1" ht="22.5" customHeight="1" thickBot="1">
      <c r="B46" s="347" t="s">
        <v>17</v>
      </c>
      <c r="C46" s="352"/>
      <c r="D46" s="352"/>
      <c r="E46" s="114"/>
      <c r="F46" s="98"/>
      <c r="G46" s="115">
        <f>SUM(G39,G45)</f>
        <v>74</v>
      </c>
      <c r="H46" s="118">
        <f aca="true" t="shared" si="22" ref="H46:R46">SUM(H39,H45)</f>
        <v>570</v>
      </c>
      <c r="I46" s="119">
        <f t="shared" si="22"/>
        <v>30</v>
      </c>
      <c r="J46" s="120">
        <f t="shared" si="22"/>
        <v>60</v>
      </c>
      <c r="K46" s="120">
        <f t="shared" si="22"/>
        <v>420</v>
      </c>
      <c r="L46" s="120">
        <f t="shared" si="22"/>
        <v>0</v>
      </c>
      <c r="M46" s="121">
        <f t="shared" si="22"/>
        <v>60</v>
      </c>
      <c r="N46" s="119">
        <f t="shared" si="22"/>
        <v>0</v>
      </c>
      <c r="O46" s="120">
        <f t="shared" si="22"/>
        <v>0</v>
      </c>
      <c r="P46" s="120">
        <f t="shared" si="22"/>
        <v>120</v>
      </c>
      <c r="Q46" s="120">
        <f t="shared" si="22"/>
        <v>0</v>
      </c>
      <c r="R46" s="122">
        <f t="shared" si="22"/>
        <v>0</v>
      </c>
      <c r="S46" s="117"/>
      <c r="T46" s="115">
        <f aca="true" t="shared" si="23" ref="T46:Y46">SUM(T39,T45)</f>
        <v>8</v>
      </c>
      <c r="U46" s="119">
        <f t="shared" si="23"/>
        <v>0</v>
      </c>
      <c r="V46" s="120">
        <f t="shared" si="23"/>
        <v>30</v>
      </c>
      <c r="W46" s="120">
        <f t="shared" si="23"/>
        <v>180</v>
      </c>
      <c r="X46" s="120">
        <f t="shared" si="23"/>
        <v>0</v>
      </c>
      <c r="Y46" s="120">
        <f t="shared" si="23"/>
        <v>15</v>
      </c>
      <c r="Z46" s="33"/>
      <c r="AA46" s="115">
        <f aca="true" t="shared" si="24" ref="AA46:AF46">SUM(AA39,AA45)</f>
        <v>15</v>
      </c>
      <c r="AB46" s="119">
        <f t="shared" si="24"/>
        <v>30</v>
      </c>
      <c r="AC46" s="120">
        <f t="shared" si="24"/>
        <v>30</v>
      </c>
      <c r="AD46" s="120">
        <f t="shared" si="24"/>
        <v>60</v>
      </c>
      <c r="AE46" s="120">
        <f t="shared" si="24"/>
        <v>0</v>
      </c>
      <c r="AF46" s="122">
        <f t="shared" si="24"/>
        <v>15</v>
      </c>
      <c r="AG46" s="117"/>
      <c r="AH46" s="115">
        <f aca="true" t="shared" si="25" ref="AH46:AM46">SUM(AH39,AH45)</f>
        <v>24</v>
      </c>
      <c r="AI46" s="119">
        <f t="shared" si="25"/>
        <v>0</v>
      </c>
      <c r="AJ46" s="120">
        <f t="shared" si="25"/>
        <v>0</v>
      </c>
      <c r="AK46" s="120">
        <f t="shared" si="25"/>
        <v>60</v>
      </c>
      <c r="AL46" s="120">
        <f t="shared" si="25"/>
        <v>0</v>
      </c>
      <c r="AM46" s="120">
        <f t="shared" si="25"/>
        <v>30</v>
      </c>
      <c r="AN46" s="33"/>
      <c r="AO46" s="190">
        <f>SUM(AO39,AO45)</f>
        <v>27</v>
      </c>
      <c r="AP46" s="201"/>
      <c r="AQ46" s="8"/>
      <c r="AR46" s="8"/>
      <c r="AS46" s="8"/>
      <c r="AT46" s="8"/>
      <c r="AU46" s="8"/>
    </row>
    <row r="47" spans="2:47" s="9" customFormat="1" ht="24.75" customHeight="1" thickBot="1">
      <c r="B47" s="353" t="s">
        <v>15</v>
      </c>
      <c r="C47" s="354"/>
      <c r="D47" s="354"/>
      <c r="E47" s="27"/>
      <c r="F47" s="99"/>
      <c r="G47" s="115">
        <f aca="true" t="shared" si="26" ref="G47:R47">SUM(G34,G46)</f>
        <v>119</v>
      </c>
      <c r="H47" s="123">
        <f t="shared" si="26"/>
        <v>1275</v>
      </c>
      <c r="I47" s="27">
        <f t="shared" si="26"/>
        <v>240</v>
      </c>
      <c r="J47" s="27">
        <f t="shared" si="26"/>
        <v>60</v>
      </c>
      <c r="K47" s="27">
        <f t="shared" si="26"/>
        <v>810</v>
      </c>
      <c r="L47" s="27">
        <f t="shared" si="26"/>
        <v>105</v>
      </c>
      <c r="M47" s="124">
        <f t="shared" si="26"/>
        <v>60</v>
      </c>
      <c r="N47" s="27">
        <f t="shared" si="26"/>
        <v>120</v>
      </c>
      <c r="O47" s="27">
        <f t="shared" si="26"/>
        <v>0</v>
      </c>
      <c r="P47" s="27">
        <f t="shared" si="26"/>
        <v>330</v>
      </c>
      <c r="Q47" s="27">
        <f t="shared" si="26"/>
        <v>0</v>
      </c>
      <c r="R47" s="27">
        <f t="shared" si="26"/>
        <v>0</v>
      </c>
      <c r="S47" s="117"/>
      <c r="T47" s="31">
        <f aca="true" t="shared" si="27" ref="T47:Y47">SUM(T34,T46)</f>
        <v>30</v>
      </c>
      <c r="U47" s="27">
        <f t="shared" si="27"/>
        <v>30</v>
      </c>
      <c r="V47" s="27">
        <f t="shared" si="27"/>
        <v>30</v>
      </c>
      <c r="W47" s="27">
        <f t="shared" si="27"/>
        <v>330</v>
      </c>
      <c r="X47" s="27">
        <f t="shared" si="27"/>
        <v>60</v>
      </c>
      <c r="Y47" s="27">
        <f t="shared" si="27"/>
        <v>15</v>
      </c>
      <c r="Z47" s="117"/>
      <c r="AA47" s="31">
        <f aca="true" t="shared" si="28" ref="AA47:AF47">SUM(AA34,AA46)</f>
        <v>29</v>
      </c>
      <c r="AB47" s="27">
        <f t="shared" si="28"/>
        <v>90</v>
      </c>
      <c r="AC47" s="27">
        <f t="shared" si="28"/>
        <v>30</v>
      </c>
      <c r="AD47" s="27">
        <f t="shared" si="28"/>
        <v>90</v>
      </c>
      <c r="AE47" s="27">
        <f t="shared" si="28"/>
        <v>0</v>
      </c>
      <c r="AF47" s="27">
        <f t="shared" si="28"/>
        <v>15</v>
      </c>
      <c r="AG47" s="117"/>
      <c r="AH47" s="31">
        <f aca="true" t="shared" si="29" ref="AH47:AM47">SUM(AH34,AH46)</f>
        <v>30</v>
      </c>
      <c r="AI47" s="27">
        <f t="shared" si="29"/>
        <v>0</v>
      </c>
      <c r="AJ47" s="27">
        <f t="shared" si="29"/>
        <v>0</v>
      </c>
      <c r="AK47" s="27">
        <f t="shared" si="29"/>
        <v>60</v>
      </c>
      <c r="AL47" s="27">
        <f t="shared" si="29"/>
        <v>45</v>
      </c>
      <c r="AM47" s="27">
        <f t="shared" si="29"/>
        <v>30</v>
      </c>
      <c r="AN47" s="117"/>
      <c r="AO47" s="31">
        <f>SUM(AO34,AO46)</f>
        <v>30</v>
      </c>
      <c r="AP47" s="201"/>
      <c r="AQ47" s="8"/>
      <c r="AR47" s="8"/>
      <c r="AS47" s="8"/>
      <c r="AT47" s="8"/>
      <c r="AU47" s="8"/>
    </row>
    <row r="48" spans="2:42" ht="36.75" customHeight="1" thickBot="1">
      <c r="B48" s="106"/>
      <c r="C48" s="255" t="s">
        <v>127</v>
      </c>
      <c r="D48" s="376" t="s">
        <v>99</v>
      </c>
      <c r="E48" s="377"/>
      <c r="F48" s="159"/>
      <c r="G48" s="36">
        <f>SUM(T48,AA48,AH48,AO48)</f>
        <v>1</v>
      </c>
      <c r="H48" s="140" t="s">
        <v>96</v>
      </c>
      <c r="I48" s="61"/>
      <c r="J48" s="229">
        <v>15</v>
      </c>
      <c r="K48" s="62"/>
      <c r="L48" s="62"/>
      <c r="M48" s="63"/>
      <c r="N48" s="64"/>
      <c r="O48" s="65"/>
      <c r="P48" s="65"/>
      <c r="Q48" s="65"/>
      <c r="R48" s="65"/>
      <c r="S48" s="41"/>
      <c r="T48" s="42"/>
      <c r="U48" s="217"/>
      <c r="V48" s="230">
        <v>15</v>
      </c>
      <c r="W48" s="218"/>
      <c r="X48" s="218"/>
      <c r="Y48" s="219"/>
      <c r="Z48" s="41" t="s">
        <v>69</v>
      </c>
      <c r="AA48" s="67">
        <v>1</v>
      </c>
      <c r="AB48" s="64"/>
      <c r="AC48" s="65"/>
      <c r="AD48" s="65"/>
      <c r="AE48" s="65"/>
      <c r="AF48" s="50"/>
      <c r="AG48" s="66"/>
      <c r="AH48" s="42"/>
      <c r="AI48" s="64"/>
      <c r="AJ48" s="65"/>
      <c r="AK48" s="65"/>
      <c r="AL48" s="65"/>
      <c r="AM48" s="50"/>
      <c r="AN48" s="66"/>
      <c r="AO48" s="42"/>
      <c r="AP48" s="199"/>
    </row>
    <row r="49" spans="2:47" s="9" customFormat="1" ht="33.75" customHeight="1" thickBot="1">
      <c r="B49" s="282" t="s">
        <v>73</v>
      </c>
      <c r="C49" s="283"/>
      <c r="D49" s="283"/>
      <c r="E49" s="373"/>
      <c r="F49" s="160"/>
      <c r="G49" s="68">
        <f>SUM(G47,G48)</f>
        <v>120</v>
      </c>
      <c r="H49" s="225">
        <f>SUM(I49:M49)</f>
        <v>1290</v>
      </c>
      <c r="I49" s="69">
        <f>I47</f>
        <v>240</v>
      </c>
      <c r="J49" s="233">
        <f>SUM(J47:J48)</f>
        <v>75</v>
      </c>
      <c r="K49" s="233">
        <f>K47</f>
        <v>810</v>
      </c>
      <c r="L49" s="233">
        <f>L47</f>
        <v>105</v>
      </c>
      <c r="M49" s="234">
        <f>M47</f>
        <v>60</v>
      </c>
      <c r="N49" s="265">
        <f>SUM(N47:R47)</f>
        <v>450</v>
      </c>
      <c r="O49" s="266"/>
      <c r="P49" s="266"/>
      <c r="Q49" s="266"/>
      <c r="R49" s="266"/>
      <c r="S49" s="70"/>
      <c r="T49" s="71">
        <f>SUM(T47,T48:T48)</f>
        <v>30</v>
      </c>
      <c r="U49" s="349">
        <f>SUM(U47:Y47,U48:Y48)</f>
        <v>480</v>
      </c>
      <c r="V49" s="266"/>
      <c r="W49" s="266"/>
      <c r="X49" s="266"/>
      <c r="Y49" s="266"/>
      <c r="Z49" s="72"/>
      <c r="AA49" s="71">
        <f>SUM(AA47,AA48:AA48)</f>
        <v>30</v>
      </c>
      <c r="AB49" s="349">
        <f>SUM(AB47:AF47,AB48:AF48)</f>
        <v>225</v>
      </c>
      <c r="AC49" s="266"/>
      <c r="AD49" s="266"/>
      <c r="AE49" s="266"/>
      <c r="AF49" s="266"/>
      <c r="AG49" s="72"/>
      <c r="AH49" s="71">
        <f>SUM(AH47,AH48:AH48)</f>
        <v>30</v>
      </c>
      <c r="AI49" s="265">
        <f>SUM(AI47:AM47)</f>
        <v>135</v>
      </c>
      <c r="AJ49" s="266"/>
      <c r="AK49" s="266"/>
      <c r="AL49" s="266"/>
      <c r="AM49" s="266"/>
      <c r="AN49" s="73"/>
      <c r="AO49" s="71">
        <f>SUM(AO47,AO48:AO48)</f>
        <v>30</v>
      </c>
      <c r="AP49" s="8"/>
      <c r="AQ49" s="8"/>
      <c r="AR49" s="8"/>
      <c r="AS49" s="8"/>
      <c r="AT49" s="8"/>
      <c r="AU49" s="8"/>
    </row>
    <row r="50" spans="2:47" s="15" customFormat="1" ht="26.25" customHeight="1" thickBot="1">
      <c r="B50" s="282" t="s">
        <v>59</v>
      </c>
      <c r="C50" s="283"/>
      <c r="D50" s="283"/>
      <c r="E50" s="373"/>
      <c r="F50" s="161">
        <f>SUM(F16:F48)</f>
        <v>96</v>
      </c>
      <c r="G50" s="74">
        <f>SUM(Z50,AN50)</f>
        <v>120</v>
      </c>
      <c r="H50" s="221">
        <f>SUM(N50,AB50)</f>
        <v>1290</v>
      </c>
      <c r="I50" s="75"/>
      <c r="J50" s="236"/>
      <c r="K50" s="236"/>
      <c r="L50" s="236"/>
      <c r="M50" s="237"/>
      <c r="N50" s="267">
        <f>SUM(N49,U49)</f>
        <v>930</v>
      </c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74">
        <f>SUM(T49,AA49)</f>
        <v>60</v>
      </c>
      <c r="AA50" s="275"/>
      <c r="AB50" s="296">
        <f>SUM(AB49,AI49)</f>
        <v>360</v>
      </c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67"/>
      <c r="AN50" s="294">
        <f>SUM(AH49,AO49)</f>
        <v>60</v>
      </c>
      <c r="AO50" s="295"/>
      <c r="AP50" s="14"/>
      <c r="AQ50" s="14"/>
      <c r="AR50" s="14"/>
      <c r="AS50" s="14"/>
      <c r="AT50" s="14"/>
      <c r="AU50" s="14"/>
    </row>
    <row r="51" spans="2:41" ht="15">
      <c r="B51" s="100"/>
      <c r="C51" s="100"/>
      <c r="D51" s="17"/>
      <c r="E51" s="17"/>
      <c r="F51" s="100"/>
      <c r="G51" s="6"/>
      <c r="H51" s="6"/>
      <c r="I51" s="6"/>
      <c r="J51" s="22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2:45" s="9" customFormat="1" ht="15.75" customHeight="1">
      <c r="B52" s="78"/>
      <c r="C52" s="76" t="s">
        <v>41</v>
      </c>
      <c r="D52" s="77" t="s">
        <v>115</v>
      </c>
      <c r="E52" s="77"/>
      <c r="F52" s="77"/>
      <c r="G52" s="77"/>
      <c r="H52" s="77"/>
      <c r="I52" s="77"/>
      <c r="J52" s="77"/>
      <c r="K52" s="7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8"/>
      <c r="AQ52" s="8"/>
      <c r="AR52" s="8"/>
      <c r="AS52" s="8"/>
    </row>
    <row r="53" spans="2:87" s="9" customFormat="1" ht="15.75" customHeight="1">
      <c r="B53" s="78"/>
      <c r="C53" s="76"/>
      <c r="D53" s="77" t="s">
        <v>104</v>
      </c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29"/>
      <c r="CD53" s="8"/>
      <c r="CE53" s="8"/>
      <c r="CF53" s="8"/>
      <c r="CG53" s="8"/>
      <c r="CH53" s="8"/>
      <c r="CI53" s="8"/>
    </row>
    <row r="54" spans="2:45" s="9" customFormat="1" ht="15.75" customHeight="1">
      <c r="B54" s="78"/>
      <c r="C54" s="76"/>
      <c r="D54" s="79" t="s">
        <v>106</v>
      </c>
      <c r="E54" s="79"/>
      <c r="F54" s="79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8"/>
      <c r="AQ54" s="8"/>
      <c r="AR54" s="8"/>
      <c r="AS54" s="8"/>
    </row>
    <row r="55" spans="2:45" s="9" customFormat="1" ht="15.75" customHeight="1">
      <c r="B55" s="78"/>
      <c r="C55" s="76"/>
      <c r="D55" s="79" t="s">
        <v>128</v>
      </c>
      <c r="E55" s="79"/>
      <c r="F55" s="79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8"/>
      <c r="AQ55" s="8"/>
      <c r="AR55" s="8"/>
      <c r="AS55" s="8"/>
    </row>
    <row r="56" spans="2:45" s="9" customFormat="1" ht="15.75" customHeight="1">
      <c r="B56" s="78"/>
      <c r="C56" s="76"/>
      <c r="D56" s="79" t="s">
        <v>111</v>
      </c>
      <c r="E56" s="79"/>
      <c r="F56" s="79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8"/>
      <c r="AQ56" s="8"/>
      <c r="AR56" s="8"/>
      <c r="AS56" s="8"/>
    </row>
    <row r="57" spans="2:45" s="9" customFormat="1" ht="15.75" customHeight="1">
      <c r="B57" s="78"/>
      <c r="C57" s="76" t="s">
        <v>42</v>
      </c>
      <c r="D57" s="277" t="s">
        <v>112</v>
      </c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8"/>
      <c r="AQ57" s="8"/>
      <c r="AR57" s="8"/>
      <c r="AS57" s="8"/>
    </row>
    <row r="58" spans="2:45" s="9" customFormat="1" ht="15.75" customHeight="1">
      <c r="B58" s="78"/>
      <c r="C58" s="76"/>
      <c r="D58" s="79" t="s">
        <v>114</v>
      </c>
      <c r="E58" s="79"/>
      <c r="F58" s="79"/>
      <c r="G58" s="197"/>
      <c r="H58" s="79"/>
      <c r="I58" s="79"/>
      <c r="J58" s="79"/>
      <c r="K58" s="79"/>
      <c r="L58" s="79"/>
      <c r="M58" s="79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8"/>
      <c r="AQ58" s="8"/>
      <c r="AR58" s="8"/>
      <c r="AS58" s="8"/>
    </row>
    <row r="59" spans="2:45" s="9" customFormat="1" ht="15.75" customHeight="1">
      <c r="B59" s="78"/>
      <c r="C59" s="76"/>
      <c r="D59" s="79" t="s">
        <v>113</v>
      </c>
      <c r="E59" s="79"/>
      <c r="F59" s="79"/>
      <c r="G59" s="197"/>
      <c r="H59" s="79"/>
      <c r="I59" s="79"/>
      <c r="J59" s="79"/>
      <c r="K59" s="79"/>
      <c r="L59" s="79"/>
      <c r="M59" s="79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8"/>
      <c r="AQ59" s="8"/>
      <c r="AR59" s="8"/>
      <c r="AS59" s="8"/>
    </row>
    <row r="60" spans="2:44" s="9" customFormat="1" ht="15.75" customHeight="1">
      <c r="B60" s="78"/>
      <c r="C60" s="76"/>
      <c r="D60" s="276" t="s">
        <v>118</v>
      </c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8"/>
      <c r="AP60" s="8"/>
      <c r="AQ60" s="8"/>
      <c r="AR60" s="8"/>
    </row>
    <row r="61" spans="2:44" s="9" customFormat="1" ht="15.75" customHeight="1">
      <c r="B61" s="78"/>
      <c r="C61" s="76"/>
      <c r="D61" s="198" t="s">
        <v>119</v>
      </c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8"/>
      <c r="AP61" s="8"/>
      <c r="AQ61" s="8"/>
      <c r="AR61" s="8"/>
    </row>
    <row r="62" spans="2:44" s="9" customFormat="1" ht="15.75" customHeight="1">
      <c r="B62" s="78"/>
      <c r="C62" s="76"/>
      <c r="D62" s="276" t="s">
        <v>120</v>
      </c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198"/>
      <c r="AI62" s="198"/>
      <c r="AJ62" s="198"/>
      <c r="AK62" s="198"/>
      <c r="AL62" s="198"/>
      <c r="AM62" s="198"/>
      <c r="AN62" s="198"/>
      <c r="AO62" s="8"/>
      <c r="AP62" s="8"/>
      <c r="AQ62" s="8"/>
      <c r="AR62" s="8"/>
    </row>
    <row r="63" spans="2:44" s="9" customFormat="1" ht="15.75" customHeight="1">
      <c r="B63" s="78"/>
      <c r="C63" s="76"/>
      <c r="D63" s="198" t="s">
        <v>129</v>
      </c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8"/>
      <c r="AP63" s="8"/>
      <c r="AQ63" s="8"/>
      <c r="AR63" s="8"/>
    </row>
    <row r="64" spans="2:47" s="9" customFormat="1" ht="15.75" customHeight="1">
      <c r="B64" s="78"/>
      <c r="C64" s="76" t="s">
        <v>43</v>
      </c>
      <c r="D64" s="293" t="s">
        <v>46</v>
      </c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8"/>
      <c r="AQ64" s="8"/>
      <c r="AR64" s="8"/>
      <c r="AS64" s="8"/>
      <c r="AT64" s="8"/>
      <c r="AU64" s="8"/>
    </row>
    <row r="65" spans="2:47" s="9" customFormat="1" ht="15.75" customHeight="1">
      <c r="B65" s="78"/>
      <c r="C65" s="76" t="s">
        <v>44</v>
      </c>
      <c r="D65" s="273" t="s">
        <v>63</v>
      </c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"/>
      <c r="AQ65" s="8"/>
      <c r="AR65" s="8"/>
      <c r="AS65" s="8"/>
      <c r="AT65" s="8"/>
      <c r="AU65" s="8"/>
    </row>
    <row r="66" spans="2:47" s="9" customFormat="1" ht="15.75" customHeight="1">
      <c r="B66" s="78"/>
      <c r="C66" s="76" t="s">
        <v>45</v>
      </c>
      <c r="D66" s="359" t="s">
        <v>130</v>
      </c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78"/>
      <c r="AN66" s="78"/>
      <c r="AO66" s="78"/>
      <c r="AP66" s="8"/>
      <c r="AQ66" s="8"/>
      <c r="AR66" s="8"/>
      <c r="AS66" s="8"/>
      <c r="AT66" s="8"/>
      <c r="AU66" s="8"/>
    </row>
    <row r="67" spans="2:47" s="9" customFormat="1" ht="15.75" customHeight="1">
      <c r="B67" s="78"/>
      <c r="C67" s="76" t="s">
        <v>47</v>
      </c>
      <c r="D67" s="264" t="s">
        <v>136</v>
      </c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8"/>
      <c r="AQ67" s="8"/>
      <c r="AR67" s="8"/>
      <c r="AS67" s="8"/>
      <c r="AT67" s="8"/>
      <c r="AU67" s="8"/>
    </row>
    <row r="68" spans="2:47" s="9" customFormat="1" ht="15.75" customHeight="1">
      <c r="B68" s="78"/>
      <c r="C68" s="76"/>
      <c r="D68" s="344" t="s">
        <v>81</v>
      </c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8"/>
      <c r="AQ68" s="8"/>
      <c r="AR68" s="8"/>
      <c r="AS68" s="8"/>
      <c r="AT68" s="8"/>
      <c r="AU68" s="8"/>
    </row>
    <row r="69" spans="2:47" s="9" customFormat="1" ht="15.75" customHeight="1">
      <c r="B69" s="78"/>
      <c r="C69" s="76"/>
      <c r="D69" s="273" t="s">
        <v>131</v>
      </c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78"/>
      <c r="AN69" s="78"/>
      <c r="AO69" s="78"/>
      <c r="AP69" s="8"/>
      <c r="AQ69" s="8"/>
      <c r="AR69" s="8"/>
      <c r="AS69" s="8"/>
      <c r="AT69" s="8"/>
      <c r="AU69" s="8"/>
    </row>
    <row r="70" spans="4:41" ht="13.5" customHeight="1">
      <c r="D70" s="97"/>
      <c r="E70" s="97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2:47" ht="13.5" customHeight="1">
      <c r="B71" s="80"/>
      <c r="C71" s="80"/>
      <c r="D71" s="2"/>
      <c r="E71" s="2"/>
      <c r="AP71" s="2"/>
      <c r="AQ71" s="2"/>
      <c r="AR71" s="2"/>
      <c r="AS71" s="2"/>
      <c r="AT71" s="2"/>
      <c r="AU71" s="2"/>
    </row>
    <row r="72" spans="2:47" ht="13.5" customHeight="1">
      <c r="B72" s="80"/>
      <c r="C72" s="80"/>
      <c r="D72" s="2"/>
      <c r="E72" s="2"/>
      <c r="H72" s="328" t="s">
        <v>64</v>
      </c>
      <c r="I72" s="328"/>
      <c r="J72" s="328"/>
      <c r="K72" s="328"/>
      <c r="L72" s="328"/>
      <c r="M72" s="328"/>
      <c r="N72" s="328"/>
      <c r="O72" s="328"/>
      <c r="P72" s="328"/>
      <c r="Q72" s="328"/>
      <c r="R72" s="329"/>
      <c r="S72" s="364" t="s">
        <v>132</v>
      </c>
      <c r="T72" s="365"/>
      <c r="U72" s="365"/>
      <c r="V72" s="365"/>
      <c r="W72" s="365"/>
      <c r="X72" s="365"/>
      <c r="Y72" s="365"/>
      <c r="Z72" s="366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2"/>
      <c r="AN72" s="142"/>
      <c r="AO72" s="142"/>
      <c r="AP72" s="2"/>
      <c r="AQ72" s="2"/>
      <c r="AR72" s="2"/>
      <c r="AS72" s="2"/>
      <c r="AT72" s="2"/>
      <c r="AU72" s="2"/>
    </row>
    <row r="73" spans="8:28" ht="16.5" customHeight="1"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9"/>
      <c r="S73" s="367"/>
      <c r="T73" s="368"/>
      <c r="U73" s="368"/>
      <c r="V73" s="368"/>
      <c r="W73" s="368"/>
      <c r="X73" s="368"/>
      <c r="Y73" s="368"/>
      <c r="Z73" s="369"/>
      <c r="AA73" s="142"/>
      <c r="AB73" s="142"/>
    </row>
    <row r="74" spans="8:28" ht="16.5">
      <c r="H74" s="341" t="s">
        <v>85</v>
      </c>
      <c r="I74" s="341"/>
      <c r="J74" s="341"/>
      <c r="K74" s="341"/>
      <c r="L74" s="341"/>
      <c r="M74" s="341"/>
      <c r="N74" s="341"/>
      <c r="O74" s="341"/>
      <c r="P74" s="341"/>
      <c r="Q74" s="341"/>
      <c r="R74" s="342"/>
      <c r="S74" s="367"/>
      <c r="T74" s="368"/>
      <c r="U74" s="368"/>
      <c r="V74" s="368"/>
      <c r="W74" s="368"/>
      <c r="X74" s="368"/>
      <c r="Y74" s="368"/>
      <c r="Z74" s="369"/>
      <c r="AA74" s="142"/>
      <c r="AB74" s="142"/>
    </row>
    <row r="75" spans="8:28" ht="16.5"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2"/>
      <c r="S75" s="370"/>
      <c r="T75" s="371"/>
      <c r="U75" s="371"/>
      <c r="V75" s="371"/>
      <c r="W75" s="371"/>
      <c r="X75" s="371"/>
      <c r="Y75" s="371"/>
      <c r="Z75" s="372"/>
      <c r="AA75" s="143"/>
      <c r="AB75" s="141"/>
    </row>
    <row r="76" spans="2:28" ht="16.5">
      <c r="B76" s="80"/>
      <c r="C76" s="80"/>
      <c r="D76" s="2"/>
      <c r="E76" s="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</row>
    <row r="77" spans="4:5" ht="15">
      <c r="D77" s="10"/>
      <c r="E77" s="10"/>
    </row>
    <row r="4541" spans="2:47" ht="15">
      <c r="B4541" s="80"/>
      <c r="C4541" s="80"/>
      <c r="D4541" s="2"/>
      <c r="E4541" s="2"/>
      <c r="F4541" s="97"/>
      <c r="G4541" s="2"/>
      <c r="H4541" s="2"/>
      <c r="I4541" s="2"/>
      <c r="J4541" s="20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  <c r="V4541" s="2"/>
      <c r="W4541" s="2"/>
      <c r="X4541" s="2"/>
      <c r="Y4541" s="2"/>
      <c r="Z4541" s="2"/>
      <c r="AA4541" s="2"/>
      <c r="AB4541" s="2"/>
      <c r="AC4541" s="2"/>
      <c r="AD4541" s="2"/>
      <c r="AE4541" s="2"/>
      <c r="AF4541" s="2"/>
      <c r="AG4541" s="2"/>
      <c r="AH4541" s="2"/>
      <c r="AI4541" s="2"/>
      <c r="AJ4541" s="2"/>
      <c r="AK4541" s="2"/>
      <c r="AL4541" s="2"/>
      <c r="AM4541" s="2"/>
      <c r="AN4541" s="2"/>
      <c r="AO4541" s="2"/>
      <c r="AP4541" s="2"/>
      <c r="AQ4541" s="2"/>
      <c r="AR4541" s="2"/>
      <c r="AS4541" s="2"/>
      <c r="AT4541" s="2"/>
      <c r="AU4541" s="2"/>
    </row>
  </sheetData>
  <sheetProtection/>
  <mergeCells count="86">
    <mergeCell ref="D1:Y1"/>
    <mergeCell ref="B2:K2"/>
    <mergeCell ref="B4:M4"/>
    <mergeCell ref="D6:F6"/>
    <mergeCell ref="G6:AI6"/>
    <mergeCell ref="T2:AO2"/>
    <mergeCell ref="AB12:AO12"/>
    <mergeCell ref="D7:F7"/>
    <mergeCell ref="G7:AO7"/>
    <mergeCell ref="D8:F8"/>
    <mergeCell ref="G8:U8"/>
    <mergeCell ref="D9:F9"/>
    <mergeCell ref="G9:U9"/>
    <mergeCell ref="AI13:AO13"/>
    <mergeCell ref="D10:F10"/>
    <mergeCell ref="G10:AB10"/>
    <mergeCell ref="B12:B14"/>
    <mergeCell ref="C12:C14"/>
    <mergeCell ref="D12:E14"/>
    <mergeCell ref="F12:F14"/>
    <mergeCell ref="G12:G14"/>
    <mergeCell ref="H12:M12"/>
    <mergeCell ref="N12:AA12"/>
    <mergeCell ref="B15:AO15"/>
    <mergeCell ref="B16:B20"/>
    <mergeCell ref="D16:E16"/>
    <mergeCell ref="B21:D21"/>
    <mergeCell ref="B25:D25"/>
    <mergeCell ref="H13:H14"/>
    <mergeCell ref="I13:M13"/>
    <mergeCell ref="N13:T13"/>
    <mergeCell ref="U13:AA13"/>
    <mergeCell ref="AB13:AF13"/>
    <mergeCell ref="D26:E26"/>
    <mergeCell ref="B27:D27"/>
    <mergeCell ref="D28:E28"/>
    <mergeCell ref="D29:E29"/>
    <mergeCell ref="D30:E30"/>
    <mergeCell ref="C31:C32"/>
    <mergeCell ref="D31:E32"/>
    <mergeCell ref="B33:D33"/>
    <mergeCell ref="B34:D34"/>
    <mergeCell ref="B35:AO35"/>
    <mergeCell ref="B36:B38"/>
    <mergeCell ref="D38:E38"/>
    <mergeCell ref="B39:D39"/>
    <mergeCell ref="W40:W43"/>
    <mergeCell ref="Z40:Z43"/>
    <mergeCell ref="B40:B44"/>
    <mergeCell ref="D40:D43"/>
    <mergeCell ref="E40:E43"/>
    <mergeCell ref="F40:F43"/>
    <mergeCell ref="G40:G43"/>
    <mergeCell ref="H40:H43"/>
    <mergeCell ref="AA40:AA43"/>
    <mergeCell ref="D44:E44"/>
    <mergeCell ref="B45:D45"/>
    <mergeCell ref="B46:D46"/>
    <mergeCell ref="B47:D47"/>
    <mergeCell ref="D48:E48"/>
    <mergeCell ref="K40:K43"/>
    <mergeCell ref="P40:P43"/>
    <mergeCell ref="S40:S43"/>
    <mergeCell ref="T40:T43"/>
    <mergeCell ref="D66:P66"/>
    <mergeCell ref="B49:E49"/>
    <mergeCell ref="N49:R49"/>
    <mergeCell ref="U49:Y49"/>
    <mergeCell ref="AB49:AF49"/>
    <mergeCell ref="AI49:AM49"/>
    <mergeCell ref="B50:E50"/>
    <mergeCell ref="N50:Y50"/>
    <mergeCell ref="Z50:AA50"/>
    <mergeCell ref="AB50:AM50"/>
    <mergeCell ref="AN50:AO50"/>
    <mergeCell ref="D64:AO64"/>
    <mergeCell ref="D65:AA65"/>
    <mergeCell ref="D57:S57"/>
    <mergeCell ref="D60:AN60"/>
    <mergeCell ref="D62:AG62"/>
    <mergeCell ref="D67:AO67"/>
    <mergeCell ref="D68:R68"/>
    <mergeCell ref="D69:Q69"/>
    <mergeCell ref="H72:R73"/>
    <mergeCell ref="S72:Z75"/>
    <mergeCell ref="H74:R75"/>
  </mergeCells>
  <printOptions horizontalCentered="1"/>
  <pageMargins left="0.31496062992125984" right="0.31496062992125984" top="0.5511811023622047" bottom="0.35433070866141736" header="0.31496062992125984" footer="0.31496062992125984"/>
  <pageSetup horizontalDpi="1200" verticalDpi="1200" orientation="portrait" paperSize="8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Pawłowska-Jachura Sylwia</cp:lastModifiedBy>
  <cp:lastPrinted>2019-11-11T18:10:11Z</cp:lastPrinted>
  <dcterms:created xsi:type="dcterms:W3CDTF">2007-12-04T15:57:32Z</dcterms:created>
  <dcterms:modified xsi:type="dcterms:W3CDTF">2021-07-22T12:21:45Z</dcterms:modified>
  <cp:category/>
  <cp:version/>
  <cp:contentType/>
  <cp:contentStatus/>
</cp:coreProperties>
</file>