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omiej Twarowski\Desktop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D36" i="1"/>
  <c r="D35" i="1"/>
  <c r="D34" i="1"/>
  <c r="B36" i="1"/>
  <c r="B35" i="1"/>
  <c r="B34" i="1"/>
  <c r="G30" i="1"/>
  <c r="G29" i="1"/>
  <c r="G28" i="1"/>
  <c r="G27" i="1"/>
  <c r="E29" i="1"/>
  <c r="E28" i="1"/>
  <c r="E27" i="1"/>
  <c r="C27" i="1"/>
  <c r="D27" i="1"/>
  <c r="B29" i="1"/>
  <c r="B28" i="1"/>
  <c r="B27" i="1"/>
  <c r="E16" i="1"/>
  <c r="D16" i="1"/>
  <c r="C20" i="1"/>
  <c r="D20" i="1" s="1"/>
  <c r="C19" i="1"/>
  <c r="C18" i="1"/>
  <c r="C17" i="1"/>
  <c r="C16" i="1"/>
  <c r="B21" i="1"/>
  <c r="B20" i="1"/>
  <c r="B19" i="1"/>
  <c r="D19" i="1" s="1"/>
  <c r="B18" i="1"/>
  <c r="D18" i="1" s="1"/>
  <c r="D29" i="1" s="1"/>
  <c r="B17" i="1"/>
  <c r="D17" i="1" s="1"/>
  <c r="B16" i="1"/>
  <c r="E12" i="1"/>
  <c r="D12" i="1"/>
  <c r="B12" i="1"/>
  <c r="E11" i="1"/>
  <c r="D11" i="1"/>
  <c r="C11" i="1"/>
  <c r="B11" i="1"/>
  <c r="E10" i="1"/>
  <c r="D10" i="1"/>
  <c r="C10" i="1"/>
  <c r="B10" i="1"/>
  <c r="E9" i="1"/>
  <c r="D9" i="1"/>
  <c r="B9" i="1"/>
  <c r="C9" i="1"/>
  <c r="D5" i="1"/>
  <c r="D4" i="1"/>
  <c r="D3" i="1"/>
  <c r="D2" i="1"/>
  <c r="C21" i="1" l="1"/>
  <c r="D28" i="1"/>
  <c r="E17" i="1"/>
  <c r="E18" i="1" s="1"/>
  <c r="E19" i="1" s="1"/>
  <c r="E20" i="1" s="1"/>
  <c r="D21" i="1" s="1"/>
  <c r="E21" i="1" l="1"/>
</calcChain>
</file>

<file path=xl/sharedStrings.xml><?xml version="1.0" encoding="utf-8"?>
<sst xmlns="http://schemas.openxmlformats.org/spreadsheetml/2006/main" count="68" uniqueCount="43">
  <si>
    <t>Środek trwały</t>
  </si>
  <si>
    <t>Komputery</t>
  </si>
  <si>
    <t>Maszyna produkcyjna</t>
  </si>
  <si>
    <t>Samochód ciężarowy</t>
  </si>
  <si>
    <t>Ilość</t>
  </si>
  <si>
    <t>Wartość netto</t>
  </si>
  <si>
    <t>Cena jedn. netto</t>
  </si>
  <si>
    <t>Razem:</t>
  </si>
  <si>
    <t>Amortyzacja jednorazowa</t>
  </si>
  <si>
    <t>NIE</t>
  </si>
  <si>
    <t>TAK</t>
  </si>
  <si>
    <t>Plan amortyzacji</t>
  </si>
  <si>
    <t>Data nabycia</t>
  </si>
  <si>
    <t>Amortyzacja od:</t>
  </si>
  <si>
    <t>15.02.19</t>
  </si>
  <si>
    <t>08.03.19</t>
  </si>
  <si>
    <t>III.19</t>
  </si>
  <si>
    <t>IV.19</t>
  </si>
  <si>
    <t>Plan amortyzacji - komputery</t>
  </si>
  <si>
    <t>Rok</t>
  </si>
  <si>
    <t>Wp</t>
  </si>
  <si>
    <t>a%</t>
  </si>
  <si>
    <t>A</t>
  </si>
  <si>
    <t>Wk</t>
  </si>
  <si>
    <t>1 (2019) - 10 m-cy</t>
  </si>
  <si>
    <t>2 (2020) - 12 m-cy</t>
  </si>
  <si>
    <t>3 (2021) - 12 m-cy</t>
  </si>
  <si>
    <t xml:space="preserve">4 (2022) </t>
  </si>
  <si>
    <t>Plan amortyzacji - samochód</t>
  </si>
  <si>
    <t>1 (2019) - 9 m-cy</t>
  </si>
  <si>
    <t>5 (2023)</t>
  </si>
  <si>
    <t>6 (2024)</t>
  </si>
  <si>
    <t xml:space="preserve">1 (2019) </t>
  </si>
  <si>
    <t xml:space="preserve">2 (2020) </t>
  </si>
  <si>
    <t xml:space="preserve">3 (2021) </t>
  </si>
  <si>
    <t>Maszyna</t>
  </si>
  <si>
    <t>Samochód</t>
  </si>
  <si>
    <t>A - roczny koszt amortyzacji</t>
  </si>
  <si>
    <t>Korzyści podatkowe</t>
  </si>
  <si>
    <t>Razem</t>
  </si>
  <si>
    <t>T = 19%</t>
  </si>
  <si>
    <t>Korzyść podatkowa</t>
  </si>
  <si>
    <t>Wartości bilansowe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</si>
</sst>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0" fillId="0" borderId="0" xfId="0" applyNumberFormat="1"/>
    <xf numFmtId="9" fontId="2" fillId="0" borderId="0" xfId="0" applyNumberFormat="1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3" zoomScale="140" zoomScaleNormal="140" workbookViewId="0">
      <selection activeCell="E36" sqref="E36"/>
    </sheetView>
  </sheetViews>
  <sheetFormatPr defaultRowHeight="15" x14ac:dyDescent="0.25"/>
  <cols>
    <col min="1" max="1" width="20.140625" bestFit="1" customWidth="1"/>
    <col min="2" max="2" width="10.42578125" customWidth="1"/>
    <col min="5" max="5" width="12.5703125" customWidth="1"/>
    <col min="6" max="6" width="11.85546875" customWidth="1"/>
    <col min="8" max="8" width="12.5703125" customWidth="1"/>
  </cols>
  <sheetData>
    <row r="1" spans="1:8" ht="30" x14ac:dyDescent="0.25">
      <c r="A1" s="3" t="s">
        <v>0</v>
      </c>
      <c r="B1" s="4" t="s">
        <v>6</v>
      </c>
      <c r="C1" s="3" t="s">
        <v>4</v>
      </c>
      <c r="D1" s="4" t="s">
        <v>5</v>
      </c>
      <c r="E1" s="4" t="s">
        <v>8</v>
      </c>
      <c r="F1" s="4" t="s">
        <v>11</v>
      </c>
      <c r="G1" s="4" t="s">
        <v>12</v>
      </c>
      <c r="H1" s="4" t="s">
        <v>13</v>
      </c>
    </row>
    <row r="2" spans="1:8" x14ac:dyDescent="0.25">
      <c r="A2" t="s">
        <v>1</v>
      </c>
      <c r="B2">
        <v>2500</v>
      </c>
      <c r="C2">
        <v>3</v>
      </c>
      <c r="D2">
        <f>C2*B2</f>
        <v>7500</v>
      </c>
      <c r="E2" s="2" t="s">
        <v>9</v>
      </c>
      <c r="F2" s="2" t="s">
        <v>10</v>
      </c>
      <c r="G2" t="s">
        <v>14</v>
      </c>
      <c r="H2" s="2" t="s">
        <v>16</v>
      </c>
    </row>
    <row r="3" spans="1:8" x14ac:dyDescent="0.25">
      <c r="A3" t="s">
        <v>2</v>
      </c>
      <c r="B3">
        <v>100000</v>
      </c>
      <c r="C3">
        <v>1</v>
      </c>
      <c r="D3">
        <f t="shared" ref="D3:D4" si="0">C3*B3</f>
        <v>100000</v>
      </c>
      <c r="E3" s="2" t="s">
        <v>10</v>
      </c>
      <c r="F3" s="2" t="s">
        <v>9</v>
      </c>
      <c r="G3" t="s">
        <v>14</v>
      </c>
      <c r="H3" s="2" t="s">
        <v>16</v>
      </c>
    </row>
    <row r="4" spans="1:8" x14ac:dyDescent="0.25">
      <c r="A4" t="s">
        <v>3</v>
      </c>
      <c r="B4">
        <v>150000</v>
      </c>
      <c r="C4">
        <v>1</v>
      </c>
      <c r="D4">
        <f t="shared" si="0"/>
        <v>150000</v>
      </c>
      <c r="E4" s="2" t="s">
        <v>9</v>
      </c>
      <c r="F4" s="2" t="s">
        <v>10</v>
      </c>
      <c r="G4" t="s">
        <v>15</v>
      </c>
      <c r="H4" s="2" t="s">
        <v>17</v>
      </c>
    </row>
    <row r="5" spans="1:8" x14ac:dyDescent="0.25">
      <c r="C5" t="s">
        <v>7</v>
      </c>
      <c r="D5" s="1">
        <f>SUM(D2:D4)</f>
        <v>257500</v>
      </c>
    </row>
    <row r="7" spans="1:8" x14ac:dyDescent="0.25">
      <c r="A7" s="1" t="s">
        <v>18</v>
      </c>
      <c r="C7" s="6">
        <v>0.3</v>
      </c>
    </row>
    <row r="8" spans="1:8" x14ac:dyDescent="0.25">
      <c r="A8" t="s">
        <v>19</v>
      </c>
      <c r="B8" t="s">
        <v>20</v>
      </c>
      <c r="C8" t="s">
        <v>21</v>
      </c>
      <c r="D8" t="s">
        <v>22</v>
      </c>
      <c r="E8" t="s">
        <v>23</v>
      </c>
    </row>
    <row r="9" spans="1:8" x14ac:dyDescent="0.25">
      <c r="A9" t="s">
        <v>24</v>
      </c>
      <c r="B9">
        <f>D2</f>
        <v>7500</v>
      </c>
      <c r="C9" s="8">
        <f>10/12*C7</f>
        <v>0.25</v>
      </c>
      <c r="D9">
        <f>B9*C9</f>
        <v>1875</v>
      </c>
      <c r="E9">
        <f>B9-D9</f>
        <v>5625</v>
      </c>
    </row>
    <row r="10" spans="1:8" x14ac:dyDescent="0.25">
      <c r="A10" t="s">
        <v>25</v>
      </c>
      <c r="B10">
        <f>D2</f>
        <v>7500</v>
      </c>
      <c r="C10" s="5">
        <f>C7</f>
        <v>0.3</v>
      </c>
      <c r="D10">
        <f>B10*C10</f>
        <v>2250</v>
      </c>
      <c r="E10">
        <f>E9-D10</f>
        <v>3375</v>
      </c>
    </row>
    <row r="11" spans="1:8" x14ac:dyDescent="0.25">
      <c r="A11" t="s">
        <v>26</v>
      </c>
      <c r="B11">
        <f>D2</f>
        <v>7500</v>
      </c>
      <c r="C11" s="5">
        <f>C7</f>
        <v>0.3</v>
      </c>
      <c r="D11">
        <f>C11*B11</f>
        <v>2250</v>
      </c>
      <c r="E11">
        <f>E10-D11</f>
        <v>1125</v>
      </c>
    </row>
    <row r="12" spans="1:8" x14ac:dyDescent="0.25">
      <c r="A12" t="s">
        <v>27</v>
      </c>
      <c r="B12">
        <f>D2</f>
        <v>7500</v>
      </c>
      <c r="C12" s="7"/>
      <c r="D12">
        <f>E11</f>
        <v>1125</v>
      </c>
      <c r="E12">
        <f>E11-D12</f>
        <v>0</v>
      </c>
    </row>
    <row r="14" spans="1:8" x14ac:dyDescent="0.25">
      <c r="A14" s="1" t="s">
        <v>28</v>
      </c>
      <c r="C14" s="6">
        <v>0.2</v>
      </c>
    </row>
    <row r="15" spans="1:8" x14ac:dyDescent="0.25">
      <c r="A15" t="s">
        <v>19</v>
      </c>
      <c r="B15" t="s">
        <v>20</v>
      </c>
      <c r="C15" t="s">
        <v>21</v>
      </c>
      <c r="D15" t="s">
        <v>22</v>
      </c>
      <c r="E15" t="s">
        <v>23</v>
      </c>
    </row>
    <row r="16" spans="1:8" x14ac:dyDescent="0.25">
      <c r="A16" t="s">
        <v>29</v>
      </c>
      <c r="B16">
        <f>$D$4</f>
        <v>150000</v>
      </c>
      <c r="C16" s="8">
        <f>C14*9/12</f>
        <v>0.15</v>
      </c>
      <c r="D16">
        <f>B16*C16</f>
        <v>22500</v>
      </c>
      <c r="E16">
        <f>B16-D16</f>
        <v>127500</v>
      </c>
    </row>
    <row r="17" spans="1:7" x14ac:dyDescent="0.25">
      <c r="A17" t="s">
        <v>25</v>
      </c>
      <c r="B17">
        <f t="shared" ref="B17:B21" si="1">$D$4</f>
        <v>150000</v>
      </c>
      <c r="C17" s="5">
        <f>$C$14</f>
        <v>0.2</v>
      </c>
      <c r="D17">
        <f t="shared" ref="D17:D20" si="2">B17*C17</f>
        <v>30000</v>
      </c>
      <c r="E17">
        <f>E16-D17</f>
        <v>97500</v>
      </c>
    </row>
    <row r="18" spans="1:7" x14ac:dyDescent="0.25">
      <c r="A18" t="s">
        <v>26</v>
      </c>
      <c r="B18">
        <f t="shared" si="1"/>
        <v>150000</v>
      </c>
      <c r="C18" s="5">
        <f t="shared" ref="C18:C20" si="3">$C$14</f>
        <v>0.2</v>
      </c>
      <c r="D18">
        <f t="shared" si="2"/>
        <v>30000</v>
      </c>
      <c r="E18">
        <f t="shared" ref="E18:E21" si="4">E17-D18</f>
        <v>67500</v>
      </c>
    </row>
    <row r="19" spans="1:7" x14ac:dyDescent="0.25">
      <c r="A19" t="s">
        <v>27</v>
      </c>
      <c r="B19">
        <f t="shared" si="1"/>
        <v>150000</v>
      </c>
      <c r="C19" s="5">
        <f t="shared" si="3"/>
        <v>0.2</v>
      </c>
      <c r="D19">
        <f t="shared" si="2"/>
        <v>30000</v>
      </c>
      <c r="E19">
        <f t="shared" si="4"/>
        <v>37500</v>
      </c>
    </row>
    <row r="20" spans="1:7" x14ac:dyDescent="0.25">
      <c r="A20" t="s">
        <v>30</v>
      </c>
      <c r="B20">
        <f t="shared" si="1"/>
        <v>150000</v>
      </c>
      <c r="C20" s="5">
        <f t="shared" si="3"/>
        <v>0.2</v>
      </c>
      <c r="D20">
        <f t="shared" si="2"/>
        <v>30000</v>
      </c>
      <c r="E20">
        <f t="shared" si="4"/>
        <v>7500</v>
      </c>
    </row>
    <row r="21" spans="1:7" x14ac:dyDescent="0.25">
      <c r="A21" t="s">
        <v>31</v>
      </c>
      <c r="B21">
        <f t="shared" si="1"/>
        <v>150000</v>
      </c>
      <c r="C21" s="5">
        <f>C22-SUM(C16:C20)</f>
        <v>5.0000000000000044E-2</v>
      </c>
      <c r="D21">
        <f>E20</f>
        <v>7500</v>
      </c>
      <c r="E21">
        <f t="shared" si="4"/>
        <v>0</v>
      </c>
    </row>
    <row r="22" spans="1:7" x14ac:dyDescent="0.25">
      <c r="C22" s="6">
        <v>1</v>
      </c>
    </row>
    <row r="23" spans="1:7" x14ac:dyDescent="0.25">
      <c r="C23" s="6"/>
    </row>
    <row r="24" spans="1:7" x14ac:dyDescent="0.25">
      <c r="A24" s="1" t="s">
        <v>38</v>
      </c>
      <c r="C24" s="6"/>
    </row>
    <row r="25" spans="1:7" x14ac:dyDescent="0.25">
      <c r="B25" s="9" t="s">
        <v>37</v>
      </c>
      <c r="C25" s="9"/>
      <c r="D25" s="9"/>
    </row>
    <row r="26" spans="1:7" x14ac:dyDescent="0.25">
      <c r="A26" s="1" t="s">
        <v>19</v>
      </c>
      <c r="B26" t="s">
        <v>1</v>
      </c>
      <c r="C26" t="s">
        <v>35</v>
      </c>
      <c r="D26" t="s">
        <v>36</v>
      </c>
      <c r="E26" t="s">
        <v>39</v>
      </c>
      <c r="F26" t="s">
        <v>40</v>
      </c>
      <c r="G26" t="s">
        <v>41</v>
      </c>
    </row>
    <row r="27" spans="1:7" x14ac:dyDescent="0.25">
      <c r="A27" t="s">
        <v>32</v>
      </c>
      <c r="B27">
        <f>D9</f>
        <v>1875</v>
      </c>
      <c r="C27">
        <f>D3</f>
        <v>100000</v>
      </c>
      <c r="D27">
        <f>D16</f>
        <v>22500</v>
      </c>
      <c r="E27">
        <f>SUM(B27:D27)</f>
        <v>124375</v>
      </c>
      <c r="F27" s="5">
        <v>0.19</v>
      </c>
      <c r="G27">
        <f>E27*F27</f>
        <v>23631.25</v>
      </c>
    </row>
    <row r="28" spans="1:7" x14ac:dyDescent="0.25">
      <c r="A28" t="s">
        <v>33</v>
      </c>
      <c r="B28">
        <f t="shared" ref="B28:B29" si="5">D10</f>
        <v>2250</v>
      </c>
      <c r="C28">
        <v>0</v>
      </c>
      <c r="D28">
        <f t="shared" ref="D28:D29" si="6">D17</f>
        <v>30000</v>
      </c>
      <c r="E28">
        <f t="shared" ref="E28:E29" si="7">SUM(B28:D28)</f>
        <v>32250</v>
      </c>
      <c r="F28" s="5">
        <v>0.19</v>
      </c>
      <c r="G28">
        <f t="shared" ref="G28:G29" si="8">E28*F28</f>
        <v>6127.5</v>
      </c>
    </row>
    <row r="29" spans="1:7" x14ac:dyDescent="0.25">
      <c r="A29" t="s">
        <v>34</v>
      </c>
      <c r="B29">
        <f t="shared" si="5"/>
        <v>2250</v>
      </c>
      <c r="C29">
        <v>0</v>
      </c>
      <c r="D29">
        <f t="shared" si="6"/>
        <v>30000</v>
      </c>
      <c r="E29">
        <f t="shared" si="7"/>
        <v>32250</v>
      </c>
      <c r="F29" s="5">
        <v>0.19</v>
      </c>
      <c r="G29">
        <f t="shared" si="8"/>
        <v>6127.5</v>
      </c>
    </row>
    <row r="30" spans="1:7" x14ac:dyDescent="0.25">
      <c r="G30" s="1">
        <f>SUM(G27:G29)</f>
        <v>35886.25</v>
      </c>
    </row>
    <row r="31" spans="1:7" x14ac:dyDescent="0.25">
      <c r="A31" s="1" t="s">
        <v>42</v>
      </c>
      <c r="C31" s="6"/>
    </row>
    <row r="32" spans="1:7" x14ac:dyDescent="0.25">
      <c r="B32" s="9" t="s">
        <v>23</v>
      </c>
      <c r="C32" s="9"/>
      <c r="D32" s="9"/>
    </row>
    <row r="33" spans="1:5" x14ac:dyDescent="0.25">
      <c r="A33" s="1" t="s">
        <v>19</v>
      </c>
      <c r="B33" t="s">
        <v>1</v>
      </c>
      <c r="C33" t="s">
        <v>35</v>
      </c>
      <c r="D33" t="s">
        <v>36</v>
      </c>
      <c r="E33" t="s">
        <v>39</v>
      </c>
    </row>
    <row r="34" spans="1:5" x14ac:dyDescent="0.25">
      <c r="A34" t="s">
        <v>32</v>
      </c>
      <c r="B34">
        <f>E9</f>
        <v>5625</v>
      </c>
      <c r="C34">
        <v>0</v>
      </c>
      <c r="D34">
        <f>E16</f>
        <v>127500</v>
      </c>
      <c r="E34">
        <f>SUM(B34:D34)</f>
        <v>133125</v>
      </c>
    </row>
    <row r="35" spans="1:5" x14ac:dyDescent="0.25">
      <c r="A35" t="s">
        <v>33</v>
      </c>
      <c r="B35">
        <f t="shared" ref="B35:B36" si="9">E10</f>
        <v>3375</v>
      </c>
      <c r="C35">
        <v>0</v>
      </c>
      <c r="D35">
        <f t="shared" ref="D35:D36" si="10">E17</f>
        <v>97500</v>
      </c>
      <c r="E35">
        <f t="shared" ref="E35:E36" si="11">SUM(B35:D35)</f>
        <v>100875</v>
      </c>
    </row>
    <row r="36" spans="1:5" x14ac:dyDescent="0.25">
      <c r="A36" t="s">
        <v>34</v>
      </c>
      <c r="B36">
        <f t="shared" si="9"/>
        <v>1125</v>
      </c>
      <c r="C36">
        <v>0</v>
      </c>
      <c r="D36">
        <f t="shared" si="10"/>
        <v>67500</v>
      </c>
      <c r="E36">
        <f t="shared" si="11"/>
        <v>68625</v>
      </c>
    </row>
  </sheetData>
  <mergeCells count="2">
    <mergeCell ref="B25:D25"/>
    <mergeCell ref="B32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Bartomiej Twarowski</dc:creator>
  <cp:lastModifiedBy>Bartomiej Twarowski</cp:lastModifiedBy>
  <dcterms:created xsi:type="dcterms:W3CDTF">2019-03-14T15:00:27Z</dcterms:created>
  <dcterms:modified xsi:type="dcterms:W3CDTF">2019-03-14T15:38:07Z</dcterms:modified>
</cp:coreProperties>
</file>