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0" windowWidth="14580" windowHeight="7875"/>
  </bookViews>
  <sheets>
    <sheet name="Tourism management" sheetId="6" r:id="rId1"/>
  </sheets>
  <definedNames>
    <definedName name="_xlnm.Print_Area" localSheetId="0">'Tourism management'!$A$1:$AY$51</definedName>
  </definedNames>
  <calcPr calcId="125725"/>
</workbook>
</file>

<file path=xl/calcChain.xml><?xml version="1.0" encoding="utf-8"?>
<calcChain xmlns="http://schemas.openxmlformats.org/spreadsheetml/2006/main">
  <c r="W36" i="6"/>
  <c r="S36"/>
  <c r="S40"/>
  <c r="I36"/>
  <c r="I40"/>
  <c r="H36"/>
  <c r="G36"/>
  <c r="G40" s="1"/>
  <c r="E36"/>
  <c r="E40"/>
  <c r="AO36"/>
  <c r="AV36"/>
  <c r="AS36"/>
  <c r="Z36"/>
  <c r="AG36"/>
  <c r="AN36"/>
  <c r="AI36"/>
  <c r="D36"/>
  <c r="D40" s="1"/>
  <c r="D47" s="1"/>
  <c r="D39"/>
  <c r="AK36"/>
  <c r="W39"/>
  <c r="W40" s="1"/>
  <c r="W47" s="1"/>
  <c r="AE36"/>
  <c r="AH36"/>
  <c r="AH39"/>
  <c r="Q36"/>
  <c r="Q40" s="1"/>
  <c r="Q47" s="1"/>
  <c r="T36"/>
  <c r="T39"/>
  <c r="T40"/>
  <c r="R36"/>
  <c r="C36"/>
  <c r="C40" s="1"/>
  <c r="C47" s="1"/>
  <c r="AP36"/>
  <c r="AP40"/>
  <c r="AP39"/>
  <c r="AY36"/>
  <c r="AY40" s="1"/>
  <c r="AW36"/>
  <c r="AW40" s="1"/>
  <c r="AR36"/>
  <c r="AS39"/>
  <c r="AS40"/>
  <c r="AS47" s="1"/>
  <c r="AV39"/>
  <c r="AW39"/>
  <c r="AR39"/>
  <c r="AL36"/>
  <c r="AL40"/>
  <c r="AL39"/>
  <c r="AO39"/>
  <c r="AO40" s="1"/>
  <c r="AN39"/>
  <c r="AN40" s="1"/>
  <c r="AL47" s="1"/>
  <c r="AK39"/>
  <c r="AK40" s="1"/>
  <c r="AK47" s="1"/>
  <c r="AE39"/>
  <c r="AE40"/>
  <c r="AF39"/>
  <c r="AF40"/>
  <c r="AI39"/>
  <c r="AI40"/>
  <c r="AD36"/>
  <c r="AD39"/>
  <c r="AD40" s="1"/>
  <c r="AD47" s="1"/>
  <c r="X36"/>
  <c r="X39"/>
  <c r="X40" s="1"/>
  <c r="Y39"/>
  <c r="Y40" s="1"/>
  <c r="AA36"/>
  <c r="AA39"/>
  <c r="AA40"/>
  <c r="AB39"/>
  <c r="AB40"/>
  <c r="R39"/>
  <c r="R40"/>
  <c r="P36"/>
  <c r="P39"/>
  <c r="P40" s="1"/>
  <c r="P47" s="1"/>
  <c r="J36"/>
  <c r="J40"/>
  <c r="K36"/>
  <c r="K40"/>
  <c r="L36"/>
  <c r="L40"/>
  <c r="M36"/>
  <c r="M40"/>
  <c r="J47" s="1"/>
  <c r="U36"/>
  <c r="N36"/>
  <c r="F36"/>
  <c r="AH40"/>
  <c r="AR40"/>
  <c r="AR47"/>
  <c r="AV40"/>
  <c r="AE47"/>
</calcChain>
</file>

<file path=xl/sharedStrings.xml><?xml version="1.0" encoding="utf-8"?>
<sst xmlns="http://schemas.openxmlformats.org/spreadsheetml/2006/main" count="281" uniqueCount="92">
  <si>
    <t>Lp.</t>
  </si>
  <si>
    <t>Forma zal.</t>
  </si>
  <si>
    <t>Punkty ECTS</t>
  </si>
  <si>
    <t>Rok I</t>
  </si>
  <si>
    <t>Rok II</t>
  </si>
  <si>
    <t>Rok III</t>
  </si>
  <si>
    <t>Razem</t>
  </si>
  <si>
    <t>WY</t>
  </si>
  <si>
    <t>CA</t>
  </si>
  <si>
    <t>LB</t>
  </si>
  <si>
    <t>KW</t>
  </si>
  <si>
    <t>SM</t>
  </si>
  <si>
    <t>KIERUNEK:</t>
  </si>
  <si>
    <t>Specjalność studiów:</t>
  </si>
  <si>
    <t>Profil studiów:</t>
  </si>
  <si>
    <t>Forma studiów:</t>
  </si>
  <si>
    <t>Razem A+B</t>
  </si>
  <si>
    <t>Razem A</t>
  </si>
  <si>
    <t>Razem B</t>
  </si>
  <si>
    <t>Nazwa modułu (przedmiotu)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</si>
  <si>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</si>
  <si>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</si>
  <si>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</si>
  <si>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</si>
  <si>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>Symbole: WY-wykład, CA-ćwiczenia, LB-labolatorium, KW-konwersatorium, SM-seminarium</t>
  </si>
  <si>
    <t>I STOPIEŃ</t>
  </si>
  <si>
    <t>Rodzaj zajęć</t>
  </si>
  <si>
    <t>stacjonarne</t>
  </si>
  <si>
    <t>ogólnoakademicki</t>
  </si>
  <si>
    <t>B - blok modułów (przedmiotów) wybieralnych/fakultatywnych m.in. specjalnościowych lub specjalizacyjnych (minimum 30% ogólnej liczby punktów ECTS)</t>
  </si>
  <si>
    <t>Pozostałe</t>
  </si>
  <si>
    <t>▬</t>
  </si>
  <si>
    <t>RAZEM punkty ECTS i liczba godzin</t>
  </si>
  <si>
    <t>Minimalny wymiar dla zajęć ogólnouniwersyteckich lub na innym kierunku studiów</t>
  </si>
  <si>
    <t>Bachelor thesis</t>
  </si>
  <si>
    <t>Information technology in tourism</t>
  </si>
  <si>
    <t xml:space="preserve">Financial management and accounting </t>
  </si>
  <si>
    <t>Tourist services and facilities</t>
  </si>
  <si>
    <t xml:space="preserve">Public diplomacy and intercultural dialog </t>
  </si>
  <si>
    <r>
      <t>Tourism marketing</t>
    </r>
    <r>
      <rPr>
        <sz val="10"/>
        <color indexed="10"/>
        <rFont val="Arial Narrow"/>
        <family val="2"/>
        <charset val="238"/>
      </rPr>
      <t/>
    </r>
  </si>
  <si>
    <t>Research methods in tourism and recreation</t>
  </si>
  <si>
    <t>E</t>
  </si>
  <si>
    <t>Nature and tourism</t>
  </si>
  <si>
    <t>Culture and tourism</t>
  </si>
  <si>
    <t>Infrastructure and tourism</t>
  </si>
  <si>
    <t>Leisure actvities</t>
  </si>
  <si>
    <t>Active tourism</t>
  </si>
  <si>
    <t>Theoretical aspects of tourism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</si>
  <si>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</si>
  <si>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</si>
  <si>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</si>
  <si>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</si>
  <si>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</si>
  <si>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</si>
  <si>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</si>
  <si>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</si>
  <si>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</si>
  <si>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</si>
  <si>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 xml:space="preserve">     </t>
  </si>
  <si>
    <t xml:space="preserve">Abiotic resources in tourism </t>
  </si>
  <si>
    <t xml:space="preserve">Biotic resources in tourism  </t>
  </si>
  <si>
    <t xml:space="preserve">Society and culture  </t>
  </si>
  <si>
    <t xml:space="preserve">Cultural tourism  </t>
  </si>
  <si>
    <t xml:space="preserve">Ethics and Law in Tourism </t>
  </si>
  <si>
    <t xml:space="preserve">Business environment in tourism </t>
  </si>
  <si>
    <t xml:space="preserve">Entrepreneurship and small business management  </t>
  </si>
  <si>
    <t xml:space="preserve">Global and local challenges in tourism </t>
  </si>
  <si>
    <t xml:space="preserve">Tourist product – analysis and projects  </t>
  </si>
  <si>
    <t>Elective program</t>
  </si>
  <si>
    <t xml:space="preserve">Tourism management </t>
  </si>
  <si>
    <t xml:space="preserve">Liczba punktów za egzamin dyplomowy </t>
  </si>
  <si>
    <t xml:space="preserve">Liczba punktów za pracę dyplomową </t>
  </si>
  <si>
    <t>* student dokonuje wyboru zajęć spośród poszczególnych bloków, zgodnie z zaplanowaną liczbą godzin i punktów ECTS w poszczególnych semestrach</t>
  </si>
  <si>
    <t xml:space="preserve">Foreign language for the travel and tourism industry  - translatorium </t>
  </si>
  <si>
    <t>Polish language</t>
  </si>
  <si>
    <t>Zo</t>
  </si>
  <si>
    <t>Studenci wybierają 7 modułów spośród zaproponowanych</t>
  </si>
  <si>
    <t>Tourist events</t>
  </si>
  <si>
    <t xml:space="preserve">Sport games </t>
  </si>
  <si>
    <t>Research project</t>
  </si>
  <si>
    <t xml:space="preserve">Introduction to tourism </t>
  </si>
  <si>
    <t>Destination management workshops</t>
  </si>
  <si>
    <t xml:space="preserve">Destination management  </t>
  </si>
  <si>
    <t xml:space="preserve">Destination management </t>
  </si>
  <si>
    <t>Plan studiów obowiązujący od roku akademickiego 2019/2020</t>
  </si>
  <si>
    <t xml:space="preserve">Client and customers service  </t>
  </si>
  <si>
    <t xml:space="preserve">Reservation systems </t>
  </si>
  <si>
    <r>
      <t>Professional development for the workplace/employment skills</t>
    </r>
    <r>
      <rPr>
        <sz val="10"/>
        <color indexed="8"/>
        <rFont val="Arial Narrow"/>
        <family val="2"/>
        <charset val="238"/>
      </rPr>
      <t xml:space="preserve"> (Tour guide course, Customer service in travel agency/ Touroperating)</t>
    </r>
  </si>
  <si>
    <r>
      <t>W przypadku studiów o profilu praktycznym należy przy nazwie przedmiotu praktycznego umieścić symbol</t>
    </r>
    <r>
      <rPr>
        <sz val="11"/>
        <color indexed="8"/>
        <rFont val="Arial Narrow"/>
        <family val="2"/>
        <charset val="238"/>
      </rPr>
      <t xml:space="preserve">: </t>
    </r>
    <r>
      <rPr>
        <b/>
        <sz val="11"/>
        <color indexed="8"/>
        <rFont val="Arial Narrow"/>
        <family val="2"/>
        <charset val="238"/>
      </rPr>
      <t>(P)</t>
    </r>
  </si>
  <si>
    <t>Załącznik nr 8 do Uchwały Senatu Nr XXIV-27.21/19 z dnia 29 maja 2019 r.</t>
  </si>
  <si>
    <t>Zatwierdzony na posiedzeniu Senatu UMCS w Lublinie w dniu:</t>
  </si>
  <si>
    <t>29 maja 2019 roku</t>
  </si>
</sst>
</file>

<file path=xl/styles.xml><?xml version="1.0" encoding="utf-8"?>
<styleSheet xmlns="http://schemas.openxmlformats.org/spreadsheetml/2006/main">
  <fonts count="31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color indexed="10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9"/>
      <name val="Arial Narrow"/>
      <family val="2"/>
      <charset val="238"/>
    </font>
    <font>
      <sz val="11"/>
      <name val="Czcionka tekstu podstawowego"/>
      <family val="2"/>
      <charset val="238"/>
    </font>
    <font>
      <sz val="1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4"/>
      <color theme="1"/>
      <name val="Arial CE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0"/>
      <color theme="1"/>
      <name val="Czcionka tekstu podstawowego"/>
      <charset val="238"/>
    </font>
    <font>
      <sz val="12"/>
      <color theme="1"/>
      <name val="Arial Narrow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Arial CE"/>
      <charset val="238"/>
    </font>
    <font>
      <b/>
      <sz val="11"/>
      <color theme="1"/>
      <name val="Arial CE"/>
      <family val="2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0"/>
      <color theme="1"/>
      <name val="Arial CE"/>
      <family val="2"/>
      <charset val="238"/>
    </font>
    <font>
      <b/>
      <sz val="10"/>
      <color theme="1"/>
      <name val="Czcionka tekstu podstawowego"/>
      <family val="2"/>
      <charset val="238"/>
    </font>
    <font>
      <u/>
      <sz val="11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3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/>
    <xf numFmtId="0" fontId="0" fillId="2" borderId="0" xfId="0" applyFill="1"/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49" fontId="0" fillId="2" borderId="0" xfId="0" applyNumberForma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textRotation="90" wrapText="1"/>
    </xf>
    <xf numFmtId="0" fontId="15" fillId="2" borderId="8" xfId="0" applyFont="1" applyFill="1" applyBorder="1" applyAlignment="1">
      <alignment horizontal="center" vertical="center" textRotation="90" wrapText="1"/>
    </xf>
    <xf numFmtId="0" fontId="14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textRotation="90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textRotation="90" wrapText="1"/>
    </xf>
    <xf numFmtId="0" fontId="15" fillId="2" borderId="11" xfId="0" applyFont="1" applyFill="1" applyBorder="1" applyAlignment="1">
      <alignment horizontal="center" vertical="center" textRotation="90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left" vertical="center" wrapText="1"/>
    </xf>
    <xf numFmtId="0" fontId="17" fillId="2" borderId="25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0" fillId="2" borderId="37" xfId="0" applyFill="1" applyBorder="1"/>
    <xf numFmtId="0" fontId="0" fillId="2" borderId="38" xfId="0" applyFill="1" applyBorder="1"/>
    <xf numFmtId="0" fontId="0" fillId="2" borderId="30" xfId="0" applyFill="1" applyBorder="1"/>
    <xf numFmtId="0" fontId="16" fillId="2" borderId="39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left"/>
    </xf>
    <xf numFmtId="0" fontId="17" fillId="2" borderId="40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7" fillId="2" borderId="43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left" vertical="center" wrapText="1"/>
    </xf>
    <xf numFmtId="0" fontId="17" fillId="2" borderId="46" xfId="0" applyFont="1" applyFill="1" applyBorder="1" applyAlignment="1">
      <alignment vertical="center"/>
    </xf>
    <xf numFmtId="0" fontId="17" fillId="2" borderId="39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left" vertical="center" wrapText="1"/>
    </xf>
    <xf numFmtId="0" fontId="18" fillId="2" borderId="49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vertical="center"/>
    </xf>
    <xf numFmtId="0" fontId="17" fillId="2" borderId="27" xfId="0" applyFont="1" applyFill="1" applyBorder="1" applyAlignment="1">
      <alignment vertical="center"/>
    </xf>
    <xf numFmtId="0" fontId="16" fillId="2" borderId="30" xfId="0" applyFont="1" applyFill="1" applyBorder="1" applyAlignment="1">
      <alignment horizontal="left" vertical="center" wrapText="1"/>
    </xf>
    <xf numFmtId="0" fontId="0" fillId="2" borderId="39" xfId="0" applyFill="1" applyBorder="1"/>
    <xf numFmtId="0" fontId="0" fillId="2" borderId="29" xfId="0" applyFill="1" applyBorder="1"/>
    <xf numFmtId="0" fontId="17" fillId="2" borderId="50" xfId="0" applyFont="1" applyFill="1" applyBorder="1" applyAlignment="1">
      <alignment horizontal="center" vertical="center"/>
    </xf>
    <xf numFmtId="0" fontId="0" fillId="2" borderId="33" xfId="0" applyFill="1" applyBorder="1"/>
    <xf numFmtId="0" fontId="11" fillId="2" borderId="29" xfId="0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/>
    </xf>
    <xf numFmtId="0" fontId="17" fillId="2" borderId="38" xfId="0" applyFont="1" applyFill="1" applyBorder="1"/>
    <xf numFmtId="0" fontId="16" fillId="2" borderId="3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left" vertical="top" wrapText="1"/>
    </xf>
    <xf numFmtId="0" fontId="0" fillId="2" borderId="46" xfId="0" applyFill="1" applyBorder="1"/>
    <xf numFmtId="0" fontId="0" fillId="2" borderId="39" xfId="0" applyFill="1" applyBorder="1"/>
    <xf numFmtId="0" fontId="11" fillId="2" borderId="38" xfId="0" applyFont="1" applyFill="1" applyBorder="1"/>
    <xf numFmtId="0" fontId="0" fillId="2" borderId="50" xfId="0" applyFill="1" applyBorder="1"/>
    <xf numFmtId="0" fontId="16" fillId="2" borderId="5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wrapText="1"/>
    </xf>
    <xf numFmtId="0" fontId="17" fillId="2" borderId="52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51" xfId="0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horizontal="center" vertical="center"/>
    </xf>
    <xf numFmtId="0" fontId="17" fillId="2" borderId="58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49" fontId="18" fillId="2" borderId="8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vertical="center" wrapText="1"/>
    </xf>
    <xf numFmtId="0" fontId="17" fillId="2" borderId="60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/>
    </xf>
    <xf numFmtId="0" fontId="17" fillId="2" borderId="61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 wrapText="1"/>
    </xf>
    <xf numFmtId="0" fontId="18" fillId="2" borderId="54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 wrapText="1"/>
    </xf>
    <xf numFmtId="0" fontId="17" fillId="2" borderId="61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17" fillId="2" borderId="64" xfId="0" applyFont="1" applyFill="1" applyBorder="1" applyAlignment="1">
      <alignment horizontal="center" vertical="center"/>
    </xf>
    <xf numFmtId="0" fontId="15" fillId="2" borderId="65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 wrapText="1"/>
    </xf>
    <xf numFmtId="0" fontId="15" fillId="2" borderId="67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0" fontId="15" fillId="2" borderId="68" xfId="0" applyFont="1" applyFill="1" applyBorder="1" applyAlignment="1">
      <alignment horizontal="center" vertical="center"/>
    </xf>
    <xf numFmtId="0" fontId="12" fillId="2" borderId="0" xfId="0" applyFont="1" applyFill="1"/>
    <xf numFmtId="0" fontId="19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8" fillId="3" borderId="69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5" fillId="3" borderId="65" xfId="0" applyFont="1" applyFill="1" applyBorder="1" applyAlignment="1">
      <alignment horizontal="center" vertical="center"/>
    </xf>
    <xf numFmtId="0" fontId="18" fillId="3" borderId="70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71" xfId="0" applyFont="1" applyFill="1" applyBorder="1" applyAlignment="1">
      <alignment horizontal="center" vertical="center"/>
    </xf>
    <xf numFmtId="0" fontId="17" fillId="4" borderId="50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0" fillId="4" borderId="71" xfId="0" applyFill="1" applyBorder="1"/>
    <xf numFmtId="0" fontId="0" fillId="4" borderId="38" xfId="0" applyFill="1" applyBorder="1"/>
    <xf numFmtId="0" fontId="0" fillId="4" borderId="48" xfId="0" applyFill="1" applyBorder="1"/>
    <xf numFmtId="0" fontId="17" fillId="4" borderId="28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wrapText="1"/>
    </xf>
    <xf numFmtId="0" fontId="18" fillId="4" borderId="71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2" borderId="72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left" vertical="center" wrapText="1"/>
    </xf>
    <xf numFmtId="0" fontId="14" fillId="4" borderId="60" xfId="0" applyFont="1" applyFill="1" applyBorder="1" applyAlignment="1">
      <alignment horizontal="left" vertical="center" wrapText="1"/>
    </xf>
    <xf numFmtId="0" fontId="14" fillId="4" borderId="33" xfId="0" applyFont="1" applyFill="1" applyBorder="1" applyAlignment="1">
      <alignment horizontal="left" vertical="center" wrapText="1"/>
    </xf>
    <xf numFmtId="0" fontId="14" fillId="4" borderId="39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7" fillId="2" borderId="46" xfId="0" applyFont="1" applyFill="1" applyBorder="1"/>
    <xf numFmtId="0" fontId="7" fillId="2" borderId="38" xfId="0" applyFont="1" applyFill="1" applyBorder="1"/>
    <xf numFmtId="0" fontId="6" fillId="2" borderId="38" xfId="0" applyFont="1" applyFill="1" applyBorder="1" applyAlignment="1">
      <alignment horizontal="center"/>
    </xf>
    <xf numFmtId="0" fontId="7" fillId="2" borderId="30" xfId="0" applyFont="1" applyFill="1" applyBorder="1"/>
    <xf numFmtId="0" fontId="6" fillId="2" borderId="3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7" fillId="2" borderId="37" xfId="0" applyFont="1" applyFill="1" applyBorder="1"/>
    <xf numFmtId="0" fontId="6" fillId="2" borderId="73" xfId="0" applyFont="1" applyFill="1" applyBorder="1" applyAlignment="1">
      <alignment horizontal="center" vertical="center"/>
    </xf>
    <xf numFmtId="0" fontId="8" fillId="2" borderId="56" xfId="0" applyFont="1" applyFill="1" applyBorder="1"/>
    <xf numFmtId="0" fontId="8" fillId="2" borderId="55" xfId="0" applyFont="1" applyFill="1" applyBorder="1"/>
    <xf numFmtId="0" fontId="6" fillId="2" borderId="55" xfId="0" applyFont="1" applyFill="1" applyBorder="1" applyAlignment="1">
      <alignment horizontal="center"/>
    </xf>
    <xf numFmtId="0" fontId="6" fillId="2" borderId="55" xfId="0" applyFont="1" applyFill="1" applyBorder="1"/>
    <xf numFmtId="0" fontId="6" fillId="2" borderId="74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left" wrapText="1"/>
    </xf>
    <xf numFmtId="0" fontId="17" fillId="2" borderId="20" xfId="0" applyFont="1" applyFill="1" applyBorder="1" applyAlignment="1">
      <alignment horizontal="left" wrapText="1"/>
    </xf>
    <xf numFmtId="0" fontId="17" fillId="2" borderId="98" xfId="0" applyFont="1" applyFill="1" applyBorder="1" applyAlignment="1">
      <alignment horizontal="center" vertical="center"/>
    </xf>
    <xf numFmtId="0" fontId="17" fillId="2" borderId="99" xfId="0" applyFont="1" applyFill="1" applyBorder="1" applyAlignment="1">
      <alignment horizontal="center" vertical="center"/>
    </xf>
    <xf numFmtId="0" fontId="17" fillId="2" borderId="100" xfId="0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15" fillId="2" borderId="97" xfId="0" applyFont="1" applyFill="1" applyBorder="1" applyAlignment="1">
      <alignment horizontal="center" vertical="center"/>
    </xf>
    <xf numFmtId="0" fontId="15" fillId="2" borderId="96" xfId="0" applyFont="1" applyFill="1" applyBorder="1" applyAlignment="1">
      <alignment horizontal="center" vertical="center"/>
    </xf>
    <xf numFmtId="49" fontId="21" fillId="2" borderId="0" xfId="0" applyNumberFormat="1" applyFont="1" applyFill="1" applyAlignment="1">
      <alignment horizontal="center"/>
    </xf>
    <xf numFmtId="0" fontId="22" fillId="2" borderId="89" xfId="0" applyFont="1" applyFill="1" applyBorder="1" applyAlignment="1">
      <alignment horizontal="center" vertical="center"/>
    </xf>
    <xf numFmtId="0" fontId="22" fillId="2" borderId="94" xfId="0" applyFont="1" applyFill="1" applyBorder="1" applyAlignment="1">
      <alignment horizontal="center" vertical="center"/>
    </xf>
    <xf numFmtId="0" fontId="22" fillId="2" borderId="88" xfId="0" applyFont="1" applyFill="1" applyBorder="1" applyAlignment="1">
      <alignment horizontal="center" vertical="center"/>
    </xf>
    <xf numFmtId="0" fontId="17" fillId="2" borderId="98" xfId="0" applyFont="1" applyFill="1" applyBorder="1" applyAlignment="1">
      <alignment horizontal="center" vertical="center" wrapText="1"/>
    </xf>
    <xf numFmtId="0" fontId="17" fillId="2" borderId="99" xfId="0" applyFont="1" applyFill="1" applyBorder="1" applyAlignment="1">
      <alignment horizontal="center" vertical="center" wrapText="1"/>
    </xf>
    <xf numFmtId="0" fontId="17" fillId="2" borderId="102" xfId="0" applyFont="1" applyFill="1" applyBorder="1" applyAlignment="1">
      <alignment horizontal="center" vertical="center" wrapText="1"/>
    </xf>
    <xf numFmtId="0" fontId="15" fillId="2" borderId="95" xfId="0" applyFont="1" applyFill="1" applyBorder="1" applyAlignment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15" fillId="2" borderId="68" xfId="0" applyFont="1" applyFill="1" applyBorder="1" applyAlignment="1">
      <alignment horizontal="center" vertical="center"/>
    </xf>
    <xf numFmtId="0" fontId="17" fillId="2" borderId="101" xfId="0" applyFont="1" applyFill="1" applyBorder="1" applyAlignment="1">
      <alignment horizontal="center" vertical="center"/>
    </xf>
    <xf numFmtId="0" fontId="24" fillId="2" borderId="0" xfId="0" applyFont="1" applyFill="1" applyAlignment="1">
      <alignment wrapText="1"/>
    </xf>
    <xf numFmtId="0" fontId="30" fillId="2" borderId="0" xfId="0" applyFont="1" applyFill="1" applyAlignment="1">
      <alignment wrapText="1"/>
    </xf>
    <xf numFmtId="0" fontId="22" fillId="2" borderId="78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 wrapText="1"/>
    </xf>
    <xf numFmtId="0" fontId="17" fillId="2" borderId="58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/>
    </xf>
    <xf numFmtId="0" fontId="17" fillId="2" borderId="92" xfId="0" applyFont="1" applyFill="1" applyBorder="1" applyAlignment="1">
      <alignment horizontal="center" vertical="center"/>
    </xf>
    <xf numFmtId="0" fontId="15" fillId="2" borderId="83" xfId="0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14" fillId="2" borderId="83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75" xfId="0" applyFont="1" applyFill="1" applyBorder="1" applyAlignment="1">
      <alignment horizontal="center" vertical="center"/>
    </xf>
    <xf numFmtId="0" fontId="29" fillId="2" borderId="5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9" fillId="2" borderId="83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vertical="center"/>
    </xf>
    <xf numFmtId="0" fontId="14" fillId="2" borderId="83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49" fontId="0" fillId="2" borderId="0" xfId="0" applyNumberFormat="1" applyFill="1" applyAlignment="1">
      <alignment horizontal="center"/>
    </xf>
    <xf numFmtId="0" fontId="28" fillId="2" borderId="0" xfId="0" applyFont="1" applyFill="1" applyAlignment="1">
      <alignment horizontal="center" vertical="center" wrapText="1"/>
    </xf>
    <xf numFmtId="0" fontId="22" fillId="2" borderId="90" xfId="0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/>
    </xf>
    <xf numFmtId="0" fontId="14" fillId="2" borderId="93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9" fillId="2" borderId="64" xfId="0" applyFont="1" applyFill="1" applyBorder="1" applyAlignment="1">
      <alignment horizontal="center" vertical="center"/>
    </xf>
    <xf numFmtId="0" fontId="15" fillId="2" borderId="84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85" xfId="0" applyFont="1" applyFill="1" applyBorder="1" applyAlignment="1">
      <alignment horizontal="center" vertical="center"/>
    </xf>
    <xf numFmtId="0" fontId="23" fillId="2" borderId="86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2" fillId="2" borderId="87" xfId="0" applyFont="1" applyFill="1" applyBorder="1" applyAlignment="1">
      <alignment horizontal="center" vertical="center"/>
    </xf>
    <xf numFmtId="0" fontId="22" fillId="2" borderId="75" xfId="0" applyFont="1" applyFill="1" applyBorder="1" applyAlignment="1">
      <alignment horizontal="center" vertical="center"/>
    </xf>
    <xf numFmtId="0" fontId="22" fillId="2" borderId="76" xfId="0" applyFont="1" applyFill="1" applyBorder="1" applyAlignment="1">
      <alignment horizontal="center" vertical="center"/>
    </xf>
    <xf numFmtId="0" fontId="17" fillId="2" borderId="92" xfId="0" applyFont="1" applyFill="1" applyBorder="1" applyAlignment="1">
      <alignment horizontal="left" vertical="center" wrapText="1"/>
    </xf>
    <xf numFmtId="0" fontId="17" fillId="2" borderId="57" xfId="0" applyFont="1" applyFill="1" applyBorder="1" applyAlignment="1">
      <alignment horizontal="left" vertical="center"/>
    </xf>
    <xf numFmtId="0" fontId="17" fillId="2" borderId="91" xfId="0" applyFont="1" applyFill="1" applyBorder="1" applyAlignment="1">
      <alignment vertical="center" wrapText="1"/>
    </xf>
    <xf numFmtId="0" fontId="17" fillId="2" borderId="48" xfId="0" applyFont="1" applyFill="1" applyBorder="1" applyAlignment="1">
      <alignment vertical="center" wrapText="1"/>
    </xf>
    <xf numFmtId="0" fontId="17" fillId="2" borderId="61" xfId="0" applyFont="1" applyFill="1" applyBorder="1" applyAlignment="1">
      <alignment horizontal="center" vertical="center" wrapText="1"/>
    </xf>
    <xf numFmtId="0" fontId="15" fillId="2" borderId="70" xfId="0" applyFont="1" applyFill="1" applyBorder="1" applyAlignment="1">
      <alignment horizontal="center" vertical="center" textRotation="90"/>
    </xf>
    <xf numFmtId="0" fontId="0" fillId="2" borderId="62" xfId="0" applyFill="1" applyBorder="1" applyAlignment="1">
      <alignment horizontal="center" vertical="center" textRotation="90"/>
    </xf>
    <xf numFmtId="0" fontId="17" fillId="2" borderId="91" xfId="0" applyFont="1" applyFill="1" applyBorder="1" applyAlignment="1">
      <alignment horizontal="center" vertical="center" wrapText="1"/>
    </xf>
    <xf numFmtId="0" fontId="17" fillId="2" borderId="91" xfId="0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49" fontId="21" fillId="2" borderId="0" xfId="0" applyNumberFormat="1" applyFont="1" applyFill="1" applyAlignment="1">
      <alignment horizontal="center" wrapText="1"/>
    </xf>
    <xf numFmtId="0" fontId="27" fillId="2" borderId="0" xfId="0" applyFont="1" applyFill="1" applyAlignment="1">
      <alignment horizontal="left" wrapText="1"/>
    </xf>
    <xf numFmtId="0" fontId="15" fillId="2" borderId="79" xfId="0" applyFont="1" applyFill="1" applyBorder="1" applyAlignment="1">
      <alignment horizontal="center" vertical="center" textRotation="90"/>
    </xf>
    <xf numFmtId="0" fontId="15" fillId="2" borderId="25" xfId="0" applyFont="1" applyFill="1" applyBorder="1" applyAlignment="1">
      <alignment horizontal="center" vertical="center" textRotation="90"/>
    </xf>
    <xf numFmtId="0" fontId="15" fillId="2" borderId="52" xfId="0" applyFont="1" applyFill="1" applyBorder="1" applyAlignment="1">
      <alignment horizontal="center" vertical="center" textRotation="90"/>
    </xf>
    <xf numFmtId="0" fontId="15" fillId="2" borderId="80" xfId="0" applyFont="1" applyFill="1" applyBorder="1" applyAlignment="1">
      <alignment horizontal="center" vertical="center"/>
    </xf>
    <xf numFmtId="0" fontId="15" fillId="2" borderId="81" xfId="0" applyFont="1" applyFill="1" applyBorder="1" applyAlignment="1">
      <alignment horizontal="center" vertical="center"/>
    </xf>
    <xf numFmtId="0" fontId="15" fillId="2" borderId="82" xfId="0" applyFont="1" applyFill="1" applyBorder="1" applyAlignment="1">
      <alignment horizontal="center" vertical="center"/>
    </xf>
    <xf numFmtId="0" fontId="15" fillId="2" borderId="78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wrapText="1"/>
    </xf>
    <xf numFmtId="0" fontId="21" fillId="2" borderId="60" xfId="0" applyFont="1" applyFill="1" applyBorder="1" applyAlignment="1">
      <alignment horizontal="center" wrapText="1"/>
    </xf>
    <xf numFmtId="0" fontId="21" fillId="2" borderId="37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4" fillId="2" borderId="7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1"/>
  <sheetViews>
    <sheetView tabSelected="1" topLeftCell="A10" zoomScale="80" zoomScaleNormal="80" workbookViewId="0">
      <selection activeCell="BC37" sqref="BC37"/>
    </sheetView>
  </sheetViews>
  <sheetFormatPr defaultRowHeight="14.25"/>
  <cols>
    <col min="1" max="1" width="3.25" style="1" customWidth="1"/>
    <col min="2" max="2" width="45.125" style="1" customWidth="1"/>
    <col min="3" max="3" width="3.75" style="1" customWidth="1"/>
    <col min="4" max="4" width="5.625" style="1" customWidth="1"/>
    <col min="5" max="7" width="3.375" style="1" customWidth="1"/>
    <col min="8" max="8" width="4.25" style="1" bestFit="1" customWidth="1"/>
    <col min="9" max="51" width="3.375" style="1" customWidth="1"/>
    <col min="52" max="52" width="0.625" style="1" customWidth="1"/>
    <col min="53" max="16384" width="9" style="1"/>
  </cols>
  <sheetData>
    <row r="1" spans="1:52" ht="15.75">
      <c r="A1" s="12"/>
      <c r="B1" s="300" t="s">
        <v>84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275" t="s">
        <v>89</v>
      </c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</row>
    <row r="2" spans="1:52" ht="30.2" customHeight="1">
      <c r="A2" s="12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</row>
    <row r="3" spans="1:52" ht="15">
      <c r="A3" s="14"/>
      <c r="B3" s="13" t="s">
        <v>12</v>
      </c>
      <c r="C3" s="302" t="s">
        <v>69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2"/>
    </row>
    <row r="4" spans="1:52" ht="16.350000000000001" customHeight="1">
      <c r="A4" s="16"/>
      <c r="B4" s="13" t="s">
        <v>13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3"/>
    </row>
    <row r="5" spans="1:52" ht="16.350000000000001" customHeight="1">
      <c r="A5" s="16"/>
      <c r="B5" s="13" t="s">
        <v>58</v>
      </c>
      <c r="C5" s="275" t="s">
        <v>25</v>
      </c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3"/>
    </row>
    <row r="6" spans="1:52">
      <c r="A6" s="14"/>
      <c r="B6" s="13" t="s">
        <v>14</v>
      </c>
      <c r="C6" s="275" t="s">
        <v>28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2"/>
    </row>
    <row r="7" spans="1:52" ht="18">
      <c r="A7" s="14"/>
      <c r="B7" s="17" t="s">
        <v>15</v>
      </c>
      <c r="C7" s="275" t="s">
        <v>27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8"/>
      <c r="AH7" s="18"/>
      <c r="AI7" s="18"/>
      <c r="AJ7" s="18"/>
      <c r="AK7" s="18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4"/>
    </row>
    <row r="8" spans="1:52" ht="11.25" customHeight="1" thickBot="1">
      <c r="A8" s="1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4"/>
    </row>
    <row r="9" spans="1:52" ht="18.75" customHeight="1" thickTop="1" thickBot="1">
      <c r="A9" s="282" t="s">
        <v>0</v>
      </c>
      <c r="B9" s="285" t="s">
        <v>19</v>
      </c>
      <c r="C9" s="304" t="s">
        <v>2</v>
      </c>
      <c r="D9" s="307" t="s">
        <v>23</v>
      </c>
      <c r="E9" s="308"/>
      <c r="F9" s="308"/>
      <c r="G9" s="308"/>
      <c r="H9" s="308"/>
      <c r="I9" s="309"/>
      <c r="J9" s="243" t="s">
        <v>3</v>
      </c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4"/>
      <c r="X9" s="245" t="s">
        <v>4</v>
      </c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4"/>
      <c r="AL9" s="245" t="s">
        <v>5</v>
      </c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77"/>
      <c r="AZ9" s="5"/>
    </row>
    <row r="10" spans="1:52" ht="18.75" thickBot="1">
      <c r="A10" s="283"/>
      <c r="B10" s="286"/>
      <c r="C10" s="305"/>
      <c r="D10" s="296" t="s">
        <v>6</v>
      </c>
      <c r="E10" s="310" t="s">
        <v>26</v>
      </c>
      <c r="F10" s="311"/>
      <c r="G10" s="311"/>
      <c r="H10" s="311"/>
      <c r="I10" s="312"/>
      <c r="J10" s="289">
        <v>1</v>
      </c>
      <c r="K10" s="289"/>
      <c r="L10" s="289"/>
      <c r="M10" s="289"/>
      <c r="N10" s="289"/>
      <c r="O10" s="289"/>
      <c r="P10" s="290"/>
      <c r="Q10" s="288">
        <v>2</v>
      </c>
      <c r="R10" s="289"/>
      <c r="S10" s="289"/>
      <c r="T10" s="289"/>
      <c r="U10" s="289"/>
      <c r="V10" s="289"/>
      <c r="W10" s="290"/>
      <c r="X10" s="255">
        <v>3</v>
      </c>
      <c r="Y10" s="256"/>
      <c r="Z10" s="256"/>
      <c r="AA10" s="256"/>
      <c r="AB10" s="256"/>
      <c r="AC10" s="256"/>
      <c r="AD10" s="257"/>
      <c r="AE10" s="255">
        <v>4</v>
      </c>
      <c r="AF10" s="256"/>
      <c r="AG10" s="256"/>
      <c r="AH10" s="256"/>
      <c r="AI10" s="256"/>
      <c r="AJ10" s="256"/>
      <c r="AK10" s="257"/>
      <c r="AL10" s="255">
        <v>5</v>
      </c>
      <c r="AM10" s="256"/>
      <c r="AN10" s="256"/>
      <c r="AO10" s="256"/>
      <c r="AP10" s="256"/>
      <c r="AQ10" s="256"/>
      <c r="AR10" s="257"/>
      <c r="AS10" s="255">
        <v>6</v>
      </c>
      <c r="AT10" s="256"/>
      <c r="AU10" s="256"/>
      <c r="AV10" s="256"/>
      <c r="AW10" s="256"/>
      <c r="AX10" s="256"/>
      <c r="AY10" s="278"/>
      <c r="AZ10" s="5"/>
    </row>
    <row r="11" spans="1:52" ht="64.5" customHeight="1" thickBot="1">
      <c r="A11" s="284"/>
      <c r="B11" s="287"/>
      <c r="C11" s="306"/>
      <c r="D11" s="297"/>
      <c r="E11" s="19" t="s">
        <v>7</v>
      </c>
      <c r="F11" s="20" t="s">
        <v>8</v>
      </c>
      <c r="G11" s="20" t="s">
        <v>9</v>
      </c>
      <c r="H11" s="20" t="s">
        <v>10</v>
      </c>
      <c r="I11" s="21" t="s">
        <v>11</v>
      </c>
      <c r="J11" s="22" t="s">
        <v>7</v>
      </c>
      <c r="K11" s="23" t="s">
        <v>8</v>
      </c>
      <c r="L11" s="24" t="s">
        <v>9</v>
      </c>
      <c r="M11" s="24" t="s">
        <v>10</v>
      </c>
      <c r="N11" s="25" t="s">
        <v>11</v>
      </c>
      <c r="O11" s="26" t="s">
        <v>1</v>
      </c>
      <c r="P11" s="27" t="s">
        <v>2</v>
      </c>
      <c r="Q11" s="28" t="s">
        <v>7</v>
      </c>
      <c r="R11" s="23" t="s">
        <v>8</v>
      </c>
      <c r="S11" s="24" t="s">
        <v>9</v>
      </c>
      <c r="T11" s="24" t="s">
        <v>10</v>
      </c>
      <c r="U11" s="25" t="s">
        <v>11</v>
      </c>
      <c r="V11" s="26" t="s">
        <v>1</v>
      </c>
      <c r="W11" s="29" t="s">
        <v>2</v>
      </c>
      <c r="X11" s="28" t="s">
        <v>7</v>
      </c>
      <c r="Y11" s="23" t="s">
        <v>8</v>
      </c>
      <c r="Z11" s="24" t="s">
        <v>9</v>
      </c>
      <c r="AA11" s="24" t="s">
        <v>10</v>
      </c>
      <c r="AB11" s="25" t="s">
        <v>11</v>
      </c>
      <c r="AC11" s="26" t="s">
        <v>1</v>
      </c>
      <c r="AD11" s="29" t="s">
        <v>2</v>
      </c>
      <c r="AE11" s="28" t="s">
        <v>7</v>
      </c>
      <c r="AF11" s="24" t="s">
        <v>8</v>
      </c>
      <c r="AG11" s="24" t="s">
        <v>9</v>
      </c>
      <c r="AH11" s="24" t="s">
        <v>10</v>
      </c>
      <c r="AI11" s="30" t="s">
        <v>11</v>
      </c>
      <c r="AJ11" s="26" t="s">
        <v>1</v>
      </c>
      <c r="AK11" s="29" t="s">
        <v>2</v>
      </c>
      <c r="AL11" s="28" t="s">
        <v>7</v>
      </c>
      <c r="AM11" s="24" t="s">
        <v>8</v>
      </c>
      <c r="AN11" s="24" t="s">
        <v>9</v>
      </c>
      <c r="AO11" s="24" t="s">
        <v>10</v>
      </c>
      <c r="AP11" s="30" t="s">
        <v>11</v>
      </c>
      <c r="AQ11" s="26" t="s">
        <v>1</v>
      </c>
      <c r="AR11" s="31" t="s">
        <v>2</v>
      </c>
      <c r="AS11" s="28" t="s">
        <v>7</v>
      </c>
      <c r="AT11" s="24" t="s">
        <v>8</v>
      </c>
      <c r="AU11" s="24" t="s">
        <v>9</v>
      </c>
      <c r="AV11" s="24" t="s">
        <v>10</v>
      </c>
      <c r="AW11" s="30" t="s">
        <v>11</v>
      </c>
      <c r="AX11" s="26" t="s">
        <v>1</v>
      </c>
      <c r="AY11" s="32" t="s">
        <v>2</v>
      </c>
      <c r="AZ11" s="6"/>
    </row>
    <row r="12" spans="1:52" ht="15" thickBot="1">
      <c r="A12" s="279" t="s">
        <v>20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1"/>
      <c r="AZ12" s="6"/>
    </row>
    <row r="13" spans="1:52">
      <c r="A13" s="33">
        <v>1</v>
      </c>
      <c r="B13" s="34" t="s">
        <v>80</v>
      </c>
      <c r="C13" s="35">
        <v>3</v>
      </c>
      <c r="D13" s="164">
        <v>30</v>
      </c>
      <c r="E13" s="36">
        <v>30</v>
      </c>
      <c r="F13" s="37"/>
      <c r="G13" s="37"/>
      <c r="H13" s="37"/>
      <c r="I13" s="38"/>
      <c r="J13" s="36">
        <v>30</v>
      </c>
      <c r="K13" s="37"/>
      <c r="L13" s="37"/>
      <c r="M13" s="37"/>
      <c r="N13" s="37"/>
      <c r="O13" s="39" t="s">
        <v>75</v>
      </c>
      <c r="P13" s="40">
        <v>3</v>
      </c>
      <c r="Q13" s="41"/>
      <c r="R13" s="39"/>
      <c r="S13" s="37"/>
      <c r="T13" s="37"/>
      <c r="U13" s="39"/>
      <c r="V13" s="36"/>
      <c r="W13" s="42"/>
      <c r="X13" s="36"/>
      <c r="Y13" s="39"/>
      <c r="Z13" s="37"/>
      <c r="AA13" s="37"/>
      <c r="AB13" s="39"/>
      <c r="AC13" s="39"/>
      <c r="AD13" s="40"/>
      <c r="AE13" s="41"/>
      <c r="AF13" s="39"/>
      <c r="AG13" s="37"/>
      <c r="AH13" s="37"/>
      <c r="AI13" s="43"/>
      <c r="AJ13" s="44"/>
      <c r="AK13" s="45"/>
      <c r="AL13" s="46"/>
      <c r="AM13" s="47"/>
      <c r="AN13" s="47"/>
      <c r="AO13" s="47"/>
      <c r="AP13" s="43"/>
      <c r="AQ13" s="43"/>
      <c r="AR13" s="46"/>
      <c r="AS13" s="48"/>
      <c r="AT13" s="47"/>
      <c r="AU13" s="47"/>
      <c r="AV13" s="47"/>
      <c r="AW13" s="47"/>
      <c r="AX13" s="47"/>
      <c r="AY13" s="49"/>
      <c r="AZ13" s="7"/>
    </row>
    <row r="14" spans="1:52">
      <c r="A14" s="50">
        <v>2</v>
      </c>
      <c r="B14" s="51" t="s">
        <v>35</v>
      </c>
      <c r="C14" s="52">
        <v>3</v>
      </c>
      <c r="D14" s="165">
        <v>30</v>
      </c>
      <c r="E14" s="53">
        <v>5</v>
      </c>
      <c r="F14" s="54"/>
      <c r="G14" s="54">
        <v>25</v>
      </c>
      <c r="H14" s="55"/>
      <c r="I14" s="56"/>
      <c r="J14" s="53">
        <v>5</v>
      </c>
      <c r="K14" s="54"/>
      <c r="L14" s="54">
        <v>25</v>
      </c>
      <c r="M14" s="55"/>
      <c r="N14" s="55"/>
      <c r="O14" s="57" t="s">
        <v>75</v>
      </c>
      <c r="P14" s="58">
        <v>3</v>
      </c>
      <c r="Q14" s="59"/>
      <c r="R14" s="57"/>
      <c r="S14" s="55"/>
      <c r="T14" s="55"/>
      <c r="U14" s="57"/>
      <c r="V14" s="59"/>
      <c r="W14" s="60"/>
      <c r="X14" s="61"/>
      <c r="Y14" s="55"/>
      <c r="Z14" s="55"/>
      <c r="AA14" s="55"/>
      <c r="AB14" s="57"/>
      <c r="AC14" s="57"/>
      <c r="AD14" s="61"/>
      <c r="AE14" s="62"/>
      <c r="AF14" s="55"/>
      <c r="AG14" s="55"/>
      <c r="AH14" s="55"/>
      <c r="AI14" s="63"/>
      <c r="AJ14" s="64"/>
      <c r="AK14" s="65"/>
      <c r="AL14" s="66"/>
      <c r="AM14" s="54"/>
      <c r="AN14" s="54"/>
      <c r="AO14" s="54"/>
      <c r="AP14" s="63"/>
      <c r="AQ14" s="63"/>
      <c r="AR14" s="66"/>
      <c r="AS14" s="53"/>
      <c r="AT14" s="54"/>
      <c r="AU14" s="54"/>
      <c r="AV14" s="54"/>
      <c r="AW14" s="54"/>
      <c r="AX14" s="54"/>
      <c r="AY14" s="67"/>
      <c r="AZ14" s="7"/>
    </row>
    <row r="15" spans="1:52">
      <c r="A15" s="50">
        <v>3</v>
      </c>
      <c r="B15" s="68" t="s">
        <v>59</v>
      </c>
      <c r="C15" s="69">
        <v>6</v>
      </c>
      <c r="D15" s="166">
        <v>60</v>
      </c>
      <c r="E15" s="66">
        <v>30</v>
      </c>
      <c r="F15" s="54"/>
      <c r="G15" s="54"/>
      <c r="H15" s="54">
        <v>30</v>
      </c>
      <c r="I15" s="67"/>
      <c r="J15" s="66">
        <v>30</v>
      </c>
      <c r="K15" s="54"/>
      <c r="L15" s="54"/>
      <c r="M15" s="54">
        <v>30</v>
      </c>
      <c r="N15" s="54"/>
      <c r="O15" s="63" t="s">
        <v>41</v>
      </c>
      <c r="P15" s="70">
        <v>6</v>
      </c>
      <c r="Q15" s="71"/>
      <c r="R15" s="72"/>
      <c r="S15" s="72"/>
      <c r="T15" s="72"/>
      <c r="U15" s="72"/>
      <c r="V15" s="72"/>
      <c r="W15" s="73"/>
      <c r="X15" s="66"/>
      <c r="Y15" s="54"/>
      <c r="Z15" s="54"/>
      <c r="AA15" s="54"/>
      <c r="AB15" s="63"/>
      <c r="AC15" s="63"/>
      <c r="AD15" s="66"/>
      <c r="AE15" s="53"/>
      <c r="AF15" s="54"/>
      <c r="AG15" s="54"/>
      <c r="AH15" s="54"/>
      <c r="AI15" s="63"/>
      <c r="AJ15" s="64"/>
      <c r="AK15" s="65"/>
      <c r="AL15" s="66"/>
      <c r="AM15" s="54"/>
      <c r="AN15" s="54"/>
      <c r="AO15" s="54"/>
      <c r="AP15" s="63"/>
      <c r="AQ15" s="63"/>
      <c r="AR15" s="66"/>
      <c r="AS15" s="53"/>
      <c r="AT15" s="54"/>
      <c r="AU15" s="54"/>
      <c r="AV15" s="54"/>
      <c r="AW15" s="54"/>
      <c r="AX15" s="54"/>
      <c r="AY15" s="67"/>
      <c r="AZ15" s="8"/>
    </row>
    <row r="16" spans="1:52">
      <c r="A16" s="74">
        <v>4</v>
      </c>
      <c r="B16" s="68" t="s">
        <v>60</v>
      </c>
      <c r="C16" s="69">
        <v>6</v>
      </c>
      <c r="D16" s="166">
        <v>60</v>
      </c>
      <c r="E16" s="66">
        <v>30</v>
      </c>
      <c r="F16" s="54"/>
      <c r="G16" s="54"/>
      <c r="H16" s="54">
        <v>30</v>
      </c>
      <c r="I16" s="67"/>
      <c r="J16" s="66">
        <v>30</v>
      </c>
      <c r="K16" s="54"/>
      <c r="L16" s="54"/>
      <c r="M16" s="54">
        <v>30</v>
      </c>
      <c r="N16" s="54"/>
      <c r="O16" s="63" t="s">
        <v>41</v>
      </c>
      <c r="P16" s="65">
        <v>6</v>
      </c>
      <c r="Q16" s="71"/>
      <c r="R16" s="72"/>
      <c r="S16" s="72"/>
      <c r="T16" s="72"/>
      <c r="U16" s="72"/>
      <c r="V16" s="72"/>
      <c r="W16" s="73"/>
      <c r="X16" s="66"/>
      <c r="Y16" s="54"/>
      <c r="Z16" s="54"/>
      <c r="AA16" s="54"/>
      <c r="AB16" s="63"/>
      <c r="AC16" s="63"/>
      <c r="AD16" s="66"/>
      <c r="AE16" s="53"/>
      <c r="AF16" s="54"/>
      <c r="AG16" s="54"/>
      <c r="AH16" s="54"/>
      <c r="AI16" s="63"/>
      <c r="AJ16" s="64"/>
      <c r="AK16" s="65"/>
      <c r="AL16" s="66"/>
      <c r="AM16" s="54"/>
      <c r="AN16" s="54"/>
      <c r="AO16" s="54"/>
      <c r="AP16" s="63"/>
      <c r="AQ16" s="63"/>
      <c r="AR16" s="66"/>
      <c r="AS16" s="53"/>
      <c r="AT16" s="54"/>
      <c r="AU16" s="54"/>
      <c r="AV16" s="54"/>
      <c r="AW16" s="54"/>
      <c r="AX16" s="54"/>
      <c r="AY16" s="67"/>
      <c r="AZ16" s="8"/>
    </row>
    <row r="17" spans="1:52">
      <c r="A17" s="50">
        <v>5</v>
      </c>
      <c r="B17" s="68" t="s">
        <v>61</v>
      </c>
      <c r="C17" s="69">
        <v>6</v>
      </c>
      <c r="D17" s="166">
        <v>60</v>
      </c>
      <c r="E17" s="66">
        <v>45</v>
      </c>
      <c r="F17" s="54"/>
      <c r="G17" s="54"/>
      <c r="H17" s="54">
        <v>15</v>
      </c>
      <c r="I17" s="67"/>
      <c r="J17" s="66">
        <v>45</v>
      </c>
      <c r="K17" s="54"/>
      <c r="L17" s="54"/>
      <c r="M17" s="54">
        <v>15</v>
      </c>
      <c r="N17" s="75"/>
      <c r="O17" s="63" t="s">
        <v>41</v>
      </c>
      <c r="P17" s="65">
        <v>6</v>
      </c>
      <c r="Q17" s="76"/>
      <c r="R17" s="75"/>
      <c r="S17" s="75"/>
      <c r="T17" s="75"/>
      <c r="U17" s="75"/>
      <c r="V17" s="75"/>
      <c r="W17" s="70"/>
      <c r="X17" s="66"/>
      <c r="Y17" s="54"/>
      <c r="Z17" s="54"/>
      <c r="AA17" s="54"/>
      <c r="AB17" s="63"/>
      <c r="AC17" s="63"/>
      <c r="AD17" s="66"/>
      <c r="AE17" s="53"/>
      <c r="AF17" s="54"/>
      <c r="AG17" s="54"/>
      <c r="AH17" s="54"/>
      <c r="AI17" s="63"/>
      <c r="AJ17" s="64"/>
      <c r="AK17" s="65"/>
      <c r="AL17" s="66"/>
      <c r="AM17" s="54"/>
      <c r="AN17" s="54"/>
      <c r="AO17" s="54"/>
      <c r="AP17" s="63"/>
      <c r="AQ17" s="63"/>
      <c r="AR17" s="66"/>
      <c r="AS17" s="53"/>
      <c r="AT17" s="54"/>
      <c r="AU17" s="54"/>
      <c r="AV17" s="54"/>
      <c r="AW17" s="54"/>
      <c r="AX17" s="54"/>
      <c r="AY17" s="67"/>
      <c r="AZ17" s="8"/>
    </row>
    <row r="18" spans="1:52">
      <c r="A18" s="50">
        <v>6</v>
      </c>
      <c r="B18" s="68" t="s">
        <v>62</v>
      </c>
      <c r="C18" s="69">
        <v>6</v>
      </c>
      <c r="D18" s="166">
        <v>60</v>
      </c>
      <c r="E18" s="66">
        <v>45</v>
      </c>
      <c r="F18" s="54"/>
      <c r="G18" s="54"/>
      <c r="H18" s="54">
        <v>15</v>
      </c>
      <c r="I18" s="67"/>
      <c r="J18" s="66">
        <v>45</v>
      </c>
      <c r="K18" s="54"/>
      <c r="L18" s="54"/>
      <c r="M18" s="54">
        <v>15</v>
      </c>
      <c r="N18" s="54"/>
      <c r="O18" s="63" t="s">
        <v>41</v>
      </c>
      <c r="P18" s="66">
        <v>6</v>
      </c>
      <c r="Q18" s="53"/>
      <c r="R18" s="75"/>
      <c r="S18" s="75"/>
      <c r="T18" s="75"/>
      <c r="U18" s="75"/>
      <c r="V18" s="76"/>
      <c r="W18" s="65"/>
      <c r="X18" s="66"/>
      <c r="Y18" s="54"/>
      <c r="Z18" s="54"/>
      <c r="AA18" s="54"/>
      <c r="AB18" s="63"/>
      <c r="AC18" s="63"/>
      <c r="AD18" s="66"/>
      <c r="AE18" s="53"/>
      <c r="AF18" s="54"/>
      <c r="AG18" s="54"/>
      <c r="AH18" s="54"/>
      <c r="AI18" s="63"/>
      <c r="AJ18" s="64"/>
      <c r="AK18" s="65"/>
      <c r="AL18" s="66"/>
      <c r="AM18" s="54"/>
      <c r="AN18" s="54"/>
      <c r="AO18" s="54"/>
      <c r="AP18" s="63"/>
      <c r="AQ18" s="63"/>
      <c r="AR18" s="66"/>
      <c r="AS18" s="53"/>
      <c r="AT18" s="54"/>
      <c r="AU18" s="54"/>
      <c r="AV18" s="54"/>
      <c r="AW18" s="54"/>
      <c r="AX18" s="54"/>
      <c r="AY18" s="67"/>
      <c r="AZ18" s="8"/>
    </row>
    <row r="19" spans="1:52">
      <c r="A19" s="50">
        <v>7</v>
      </c>
      <c r="B19" s="77" t="s">
        <v>85</v>
      </c>
      <c r="C19" s="78">
        <v>5</v>
      </c>
      <c r="D19" s="166">
        <v>60</v>
      </c>
      <c r="E19" s="66">
        <v>15</v>
      </c>
      <c r="F19" s="54"/>
      <c r="G19" s="54"/>
      <c r="H19" s="54">
        <v>45</v>
      </c>
      <c r="I19" s="67"/>
      <c r="J19" s="66"/>
      <c r="K19" s="54"/>
      <c r="L19" s="54"/>
      <c r="M19" s="54"/>
      <c r="N19" s="54"/>
      <c r="O19" s="63"/>
      <c r="P19" s="70"/>
      <c r="Q19" s="66">
        <v>15</v>
      </c>
      <c r="R19" s="54"/>
      <c r="S19" s="54"/>
      <c r="T19" s="54">
        <v>45</v>
      </c>
      <c r="U19" s="79"/>
      <c r="V19" s="80" t="s">
        <v>41</v>
      </c>
      <c r="W19" s="65">
        <v>5</v>
      </c>
      <c r="X19" s="66"/>
      <c r="Y19" s="54"/>
      <c r="Z19" s="54"/>
      <c r="AA19" s="54"/>
      <c r="AB19" s="63"/>
      <c r="AC19" s="63"/>
      <c r="AD19" s="66"/>
      <c r="AE19" s="53"/>
      <c r="AF19" s="54"/>
      <c r="AG19" s="54"/>
      <c r="AH19" s="54"/>
      <c r="AI19" s="63"/>
      <c r="AJ19" s="64"/>
      <c r="AK19" s="65"/>
      <c r="AL19" s="66"/>
      <c r="AM19" s="54"/>
      <c r="AN19" s="54"/>
      <c r="AO19" s="54"/>
      <c r="AP19" s="63"/>
      <c r="AQ19" s="63"/>
      <c r="AR19" s="66"/>
      <c r="AS19" s="53"/>
      <c r="AT19" s="54"/>
      <c r="AU19" s="54"/>
      <c r="AV19" s="54"/>
      <c r="AW19" s="54"/>
      <c r="AX19" s="54"/>
      <c r="AY19" s="67"/>
      <c r="AZ19" s="8"/>
    </row>
    <row r="20" spans="1:52">
      <c r="A20" s="50">
        <v>8</v>
      </c>
      <c r="B20" s="77" t="s">
        <v>63</v>
      </c>
      <c r="C20" s="52">
        <v>5</v>
      </c>
      <c r="D20" s="166">
        <v>60</v>
      </c>
      <c r="E20" s="66">
        <v>30</v>
      </c>
      <c r="F20" s="54"/>
      <c r="G20" s="54"/>
      <c r="H20" s="54">
        <v>30</v>
      </c>
      <c r="I20" s="67"/>
      <c r="J20" s="66"/>
      <c r="K20" s="54"/>
      <c r="L20" s="54"/>
      <c r="M20" s="54"/>
      <c r="N20" s="54"/>
      <c r="O20" s="63"/>
      <c r="P20" s="65"/>
      <c r="Q20" s="66">
        <v>30</v>
      </c>
      <c r="R20" s="54"/>
      <c r="S20" s="54"/>
      <c r="T20" s="54">
        <v>30</v>
      </c>
      <c r="U20" s="75"/>
      <c r="V20" s="76" t="s">
        <v>41</v>
      </c>
      <c r="W20" s="70">
        <v>5</v>
      </c>
      <c r="X20" s="66"/>
      <c r="Y20" s="54"/>
      <c r="Z20" s="54"/>
      <c r="AA20" s="54"/>
      <c r="AB20" s="63"/>
      <c r="AC20" s="63"/>
      <c r="AD20" s="66"/>
      <c r="AE20" s="53"/>
      <c r="AF20" s="54"/>
      <c r="AG20" s="54"/>
      <c r="AH20" s="54"/>
      <c r="AI20" s="63"/>
      <c r="AJ20" s="64"/>
      <c r="AK20" s="65"/>
      <c r="AL20" s="66"/>
      <c r="AM20" s="54"/>
      <c r="AN20" s="54"/>
      <c r="AO20" s="54"/>
      <c r="AP20" s="63"/>
      <c r="AQ20" s="63"/>
      <c r="AR20" s="66"/>
      <c r="AS20" s="53"/>
      <c r="AT20" s="54"/>
      <c r="AU20" s="54"/>
      <c r="AV20" s="54"/>
      <c r="AW20" s="54"/>
      <c r="AX20" s="54"/>
      <c r="AY20" s="67"/>
      <c r="AZ20" s="8"/>
    </row>
    <row r="21" spans="1:52">
      <c r="A21" s="50">
        <v>9</v>
      </c>
      <c r="B21" s="81" t="s">
        <v>36</v>
      </c>
      <c r="C21" s="69">
        <v>4</v>
      </c>
      <c r="D21" s="166">
        <v>45</v>
      </c>
      <c r="E21" s="66">
        <v>15</v>
      </c>
      <c r="F21" s="54"/>
      <c r="G21" s="54"/>
      <c r="H21" s="54">
        <v>30</v>
      </c>
      <c r="I21" s="82"/>
      <c r="J21" s="66"/>
      <c r="K21" s="54"/>
      <c r="L21" s="54"/>
      <c r="M21" s="54"/>
      <c r="N21" s="54"/>
      <c r="O21" s="63"/>
      <c r="P21" s="65"/>
      <c r="Q21" s="66">
        <v>15</v>
      </c>
      <c r="R21" s="54"/>
      <c r="S21" s="54"/>
      <c r="T21" s="54">
        <v>30</v>
      </c>
      <c r="U21" s="63"/>
      <c r="V21" s="63" t="s">
        <v>41</v>
      </c>
      <c r="W21" s="83">
        <v>4</v>
      </c>
      <c r="X21" s="66"/>
      <c r="Y21" s="54"/>
      <c r="Z21" s="54"/>
      <c r="AA21" s="54"/>
      <c r="AB21" s="63"/>
      <c r="AC21" s="64"/>
      <c r="AD21" s="66"/>
      <c r="AE21" s="53"/>
      <c r="AF21" s="54"/>
      <c r="AG21" s="54"/>
      <c r="AH21" s="54"/>
      <c r="AI21" s="63"/>
      <c r="AJ21" s="64"/>
      <c r="AK21" s="65"/>
      <c r="AL21" s="66"/>
      <c r="AM21" s="54"/>
      <c r="AN21" s="54"/>
      <c r="AO21" s="54"/>
      <c r="AP21" s="63"/>
      <c r="AQ21" s="63"/>
      <c r="AR21" s="66"/>
      <c r="AS21" s="53"/>
      <c r="AT21" s="54"/>
      <c r="AU21" s="54"/>
      <c r="AV21" s="54"/>
      <c r="AW21" s="54"/>
      <c r="AX21" s="54"/>
      <c r="AY21" s="67"/>
      <c r="AZ21" s="8"/>
    </row>
    <row r="22" spans="1:52">
      <c r="A22" s="50">
        <v>10</v>
      </c>
      <c r="B22" s="68" t="s">
        <v>64</v>
      </c>
      <c r="C22" s="84">
        <v>4</v>
      </c>
      <c r="D22" s="166">
        <v>45</v>
      </c>
      <c r="E22" s="66">
        <v>15</v>
      </c>
      <c r="F22" s="54"/>
      <c r="G22" s="54"/>
      <c r="H22" s="54">
        <v>30</v>
      </c>
      <c r="I22" s="67"/>
      <c r="J22" s="66"/>
      <c r="K22" s="54"/>
      <c r="L22" s="54"/>
      <c r="M22" s="54"/>
      <c r="N22" s="54"/>
      <c r="O22" s="63"/>
      <c r="P22" s="70"/>
      <c r="Q22" s="66">
        <v>15</v>
      </c>
      <c r="R22" s="54"/>
      <c r="S22" s="54"/>
      <c r="T22" s="54">
        <v>30</v>
      </c>
      <c r="U22" s="75"/>
      <c r="V22" s="76" t="s">
        <v>41</v>
      </c>
      <c r="W22" s="65">
        <v>4</v>
      </c>
      <c r="X22" s="66"/>
      <c r="Y22" s="54"/>
      <c r="Z22" s="54"/>
      <c r="AA22" s="54"/>
      <c r="AB22" s="63"/>
      <c r="AC22" s="64"/>
      <c r="AD22" s="65"/>
      <c r="AE22" s="53"/>
      <c r="AF22" s="54"/>
      <c r="AG22" s="54"/>
      <c r="AH22" s="54"/>
      <c r="AI22" s="63"/>
      <c r="AJ22" s="64"/>
      <c r="AK22" s="65"/>
      <c r="AL22" s="66"/>
      <c r="AM22" s="54"/>
      <c r="AN22" s="54"/>
      <c r="AO22" s="54"/>
      <c r="AP22" s="63"/>
      <c r="AQ22" s="63"/>
      <c r="AR22" s="66"/>
      <c r="AS22" s="53"/>
      <c r="AT22" s="54"/>
      <c r="AU22" s="54"/>
      <c r="AV22" s="54"/>
      <c r="AW22" s="54"/>
      <c r="AX22" s="54"/>
      <c r="AY22" s="67"/>
      <c r="AZ22" s="8"/>
    </row>
    <row r="23" spans="1:52">
      <c r="A23" s="206">
        <v>11</v>
      </c>
      <c r="B23" s="85" t="s">
        <v>74</v>
      </c>
      <c r="C23" s="52">
        <v>4</v>
      </c>
      <c r="D23" s="167">
        <v>60</v>
      </c>
      <c r="E23" s="66"/>
      <c r="F23" s="54"/>
      <c r="G23" s="54"/>
      <c r="H23" s="86">
        <v>60</v>
      </c>
      <c r="I23" s="54"/>
      <c r="J23" s="87"/>
      <c r="K23" s="54"/>
      <c r="L23" s="54"/>
      <c r="M23" s="54">
        <v>60</v>
      </c>
      <c r="N23" s="54"/>
      <c r="O23" s="63" t="s">
        <v>75</v>
      </c>
      <c r="P23" s="70">
        <v>4</v>
      </c>
      <c r="Q23" s="66"/>
      <c r="R23" s="54"/>
      <c r="S23" s="54"/>
      <c r="T23" s="88"/>
      <c r="U23" s="75"/>
      <c r="V23" s="76"/>
      <c r="W23" s="89"/>
      <c r="X23" s="66"/>
      <c r="Y23" s="54"/>
      <c r="Z23" s="54"/>
      <c r="AA23" s="75"/>
      <c r="AB23" s="63"/>
      <c r="AC23" s="64"/>
      <c r="AD23" s="89"/>
      <c r="AE23" s="66"/>
      <c r="AF23" s="54"/>
      <c r="AG23" s="54"/>
      <c r="AH23" s="88"/>
      <c r="AI23" s="63"/>
      <c r="AJ23" s="86"/>
      <c r="AK23" s="89"/>
      <c r="AL23" s="66"/>
      <c r="AM23" s="54"/>
      <c r="AN23" s="54"/>
      <c r="AO23" s="54"/>
      <c r="AP23" s="63"/>
      <c r="AQ23" s="63"/>
      <c r="AR23" s="66"/>
      <c r="AS23" s="53"/>
      <c r="AT23" s="54"/>
      <c r="AU23" s="54"/>
      <c r="AV23" s="54"/>
      <c r="AW23" s="54"/>
      <c r="AX23" s="54"/>
      <c r="AY23" s="67"/>
      <c r="AZ23" s="8"/>
    </row>
    <row r="24" spans="1:52">
      <c r="A24" s="102">
        <v>12</v>
      </c>
      <c r="B24" s="90" t="s">
        <v>73</v>
      </c>
      <c r="C24" s="53">
        <v>8</v>
      </c>
      <c r="D24" s="165">
        <v>120</v>
      </c>
      <c r="E24" s="66"/>
      <c r="F24" s="54"/>
      <c r="G24" s="54"/>
      <c r="H24" s="92">
        <v>120</v>
      </c>
      <c r="I24" s="54"/>
      <c r="J24" s="87"/>
      <c r="K24" s="54"/>
      <c r="L24" s="54"/>
      <c r="M24" s="54"/>
      <c r="N24" s="54"/>
      <c r="O24" s="63"/>
      <c r="P24" s="70"/>
      <c r="Q24" s="66"/>
      <c r="R24" s="54"/>
      <c r="S24" s="93"/>
      <c r="T24" s="75">
        <v>30</v>
      </c>
      <c r="U24" s="92"/>
      <c r="V24" s="76" t="s">
        <v>75</v>
      </c>
      <c r="W24" s="70">
        <v>2</v>
      </c>
      <c r="X24" s="66"/>
      <c r="Y24" s="54"/>
      <c r="Z24" s="54"/>
      <c r="AA24" s="63">
        <v>30</v>
      </c>
      <c r="AB24" s="63"/>
      <c r="AC24" s="64" t="s">
        <v>75</v>
      </c>
      <c r="AD24" s="70">
        <v>2</v>
      </c>
      <c r="AE24" s="66"/>
      <c r="AF24" s="54"/>
      <c r="AG24" s="54"/>
      <c r="AH24" s="75">
        <v>30</v>
      </c>
      <c r="AI24" s="63"/>
      <c r="AJ24" s="75" t="s">
        <v>75</v>
      </c>
      <c r="AK24" s="70">
        <v>2</v>
      </c>
      <c r="AL24" s="66"/>
      <c r="AM24" s="215"/>
      <c r="AN24" s="215"/>
      <c r="AO24" s="215">
        <v>30</v>
      </c>
      <c r="AP24" s="216"/>
      <c r="AQ24" s="216" t="s">
        <v>41</v>
      </c>
      <c r="AR24" s="214">
        <v>3</v>
      </c>
      <c r="AS24" s="232"/>
      <c r="AT24" s="54"/>
      <c r="AU24" s="54"/>
      <c r="AV24" s="54"/>
      <c r="AW24" s="54"/>
      <c r="AX24" s="54"/>
      <c r="AY24" s="67"/>
      <c r="AZ24" s="8"/>
    </row>
    <row r="25" spans="1:52">
      <c r="A25" s="50">
        <v>13</v>
      </c>
      <c r="B25" s="94" t="s">
        <v>86</v>
      </c>
      <c r="C25" s="84">
        <v>3</v>
      </c>
      <c r="D25" s="166">
        <v>30</v>
      </c>
      <c r="E25" s="53"/>
      <c r="F25" s="54"/>
      <c r="G25" s="54">
        <v>30</v>
      </c>
      <c r="H25" s="54"/>
      <c r="I25" s="54"/>
      <c r="J25" s="95"/>
      <c r="K25" s="72"/>
      <c r="L25" s="72"/>
      <c r="M25" s="72"/>
      <c r="N25" s="72"/>
      <c r="O25" s="72"/>
      <c r="P25" s="73"/>
      <c r="Q25" s="71"/>
      <c r="R25" s="72"/>
      <c r="S25" s="54">
        <v>30</v>
      </c>
      <c r="T25" s="54"/>
      <c r="U25" s="96"/>
      <c r="V25" s="63" t="s">
        <v>75</v>
      </c>
      <c r="W25" s="70">
        <v>3</v>
      </c>
      <c r="X25" s="66"/>
      <c r="Y25" s="54"/>
      <c r="Z25" s="54"/>
      <c r="AA25" s="63"/>
      <c r="AB25" s="63"/>
      <c r="AC25" s="64"/>
      <c r="AD25" s="65"/>
      <c r="AE25" s="66"/>
      <c r="AF25" s="54"/>
      <c r="AG25" s="54"/>
      <c r="AH25" s="63"/>
      <c r="AI25" s="63"/>
      <c r="AJ25" s="63"/>
      <c r="AK25" s="65"/>
      <c r="AL25" s="66"/>
      <c r="AM25" s="54"/>
      <c r="AN25" s="54"/>
      <c r="AO25" s="54"/>
      <c r="AP25" s="63"/>
      <c r="AQ25" s="63"/>
      <c r="AR25" s="66"/>
      <c r="AS25" s="53"/>
      <c r="AT25" s="54"/>
      <c r="AU25" s="54"/>
      <c r="AV25" s="54"/>
      <c r="AW25" s="54"/>
      <c r="AX25" s="54"/>
      <c r="AY25" s="67"/>
      <c r="AZ25" s="8"/>
    </row>
    <row r="26" spans="1:52">
      <c r="A26" s="50">
        <v>14</v>
      </c>
      <c r="B26" s="68" t="s">
        <v>65</v>
      </c>
      <c r="C26" s="52">
        <v>4</v>
      </c>
      <c r="D26" s="166">
        <v>60</v>
      </c>
      <c r="E26" s="66">
        <v>30</v>
      </c>
      <c r="F26" s="54"/>
      <c r="G26" s="54"/>
      <c r="H26" s="54">
        <v>30</v>
      </c>
      <c r="I26" s="54"/>
      <c r="J26" s="95"/>
      <c r="K26" s="72"/>
      <c r="L26" s="72"/>
      <c r="M26" s="72"/>
      <c r="N26" s="72"/>
      <c r="O26" s="72"/>
      <c r="P26" s="73"/>
      <c r="Q26" s="71"/>
      <c r="R26" s="72"/>
      <c r="S26" s="72"/>
      <c r="T26" s="72"/>
      <c r="U26" s="72"/>
      <c r="V26" s="72"/>
      <c r="W26" s="73"/>
      <c r="X26" s="76">
        <v>30</v>
      </c>
      <c r="Y26" s="75"/>
      <c r="Z26" s="75"/>
      <c r="AA26" s="75">
        <v>30</v>
      </c>
      <c r="AB26" s="72"/>
      <c r="AC26" s="75" t="s">
        <v>41</v>
      </c>
      <c r="AD26" s="70">
        <v>4</v>
      </c>
      <c r="AE26" s="71"/>
      <c r="AF26" s="72"/>
      <c r="AG26" s="72"/>
      <c r="AH26" s="72"/>
      <c r="AI26" s="72"/>
      <c r="AJ26" s="72"/>
      <c r="AK26" s="73"/>
      <c r="AL26" s="66"/>
      <c r="AM26" s="54"/>
      <c r="AN26" s="54"/>
      <c r="AO26" s="54"/>
      <c r="AP26" s="63"/>
      <c r="AQ26" s="63"/>
      <c r="AR26" s="66"/>
      <c r="AS26" s="53"/>
      <c r="AT26" s="54"/>
      <c r="AU26" s="54"/>
      <c r="AV26" s="54"/>
      <c r="AW26" s="54"/>
      <c r="AX26" s="54"/>
      <c r="AY26" s="67"/>
      <c r="AZ26" s="8"/>
    </row>
    <row r="27" spans="1:52">
      <c r="A27" s="50">
        <v>15</v>
      </c>
      <c r="B27" s="68" t="s">
        <v>66</v>
      </c>
      <c r="C27" s="69">
        <v>4</v>
      </c>
      <c r="D27" s="166">
        <v>60</v>
      </c>
      <c r="E27" s="66">
        <v>30</v>
      </c>
      <c r="F27" s="54"/>
      <c r="G27" s="54"/>
      <c r="H27" s="54">
        <v>30</v>
      </c>
      <c r="I27" s="54"/>
      <c r="J27" s="95"/>
      <c r="K27" s="72"/>
      <c r="L27" s="72"/>
      <c r="M27" s="72"/>
      <c r="N27" s="72"/>
      <c r="O27" s="72"/>
      <c r="P27" s="73"/>
      <c r="Q27" s="71"/>
      <c r="R27" s="72"/>
      <c r="S27" s="72"/>
      <c r="T27" s="72"/>
      <c r="U27" s="72"/>
      <c r="V27" s="72"/>
      <c r="W27" s="73"/>
      <c r="X27" s="66">
        <v>30</v>
      </c>
      <c r="Y27" s="54"/>
      <c r="Z27" s="54"/>
      <c r="AA27" s="54">
        <v>30</v>
      </c>
      <c r="AB27" s="72"/>
      <c r="AC27" s="75" t="s">
        <v>41</v>
      </c>
      <c r="AD27" s="70">
        <v>4</v>
      </c>
      <c r="AE27" s="71"/>
      <c r="AF27" s="72"/>
      <c r="AG27" s="72"/>
      <c r="AH27" s="72"/>
      <c r="AI27" s="72"/>
      <c r="AJ27" s="72"/>
      <c r="AK27" s="73"/>
      <c r="AL27" s="66"/>
      <c r="AM27" s="54"/>
      <c r="AN27" s="54"/>
      <c r="AO27" s="54"/>
      <c r="AP27" s="63"/>
      <c r="AQ27" s="63"/>
      <c r="AR27" s="70"/>
      <c r="AS27" s="97"/>
      <c r="AT27" s="54"/>
      <c r="AU27" s="54"/>
      <c r="AV27" s="54"/>
      <c r="AW27" s="54"/>
      <c r="AX27" s="54"/>
      <c r="AY27" s="67"/>
      <c r="AZ27" s="8"/>
    </row>
    <row r="28" spans="1:52">
      <c r="A28" s="50">
        <v>16</v>
      </c>
      <c r="B28" s="68" t="s">
        <v>78</v>
      </c>
      <c r="C28" s="69">
        <v>0</v>
      </c>
      <c r="D28" s="166">
        <v>60</v>
      </c>
      <c r="E28" s="66"/>
      <c r="F28" s="54">
        <v>30</v>
      </c>
      <c r="G28" s="54"/>
      <c r="H28" s="54"/>
      <c r="I28" s="54"/>
      <c r="J28" s="95"/>
      <c r="K28" s="72"/>
      <c r="L28" s="72"/>
      <c r="M28" s="72"/>
      <c r="N28" s="72"/>
      <c r="O28" s="72"/>
      <c r="P28" s="73"/>
      <c r="Q28" s="71"/>
      <c r="R28" s="72"/>
      <c r="S28" s="72"/>
      <c r="T28" s="72"/>
      <c r="U28" s="72"/>
      <c r="V28" s="72"/>
      <c r="W28" s="73"/>
      <c r="X28" s="66"/>
      <c r="Y28" s="54">
        <v>60</v>
      </c>
      <c r="Z28" s="54"/>
      <c r="AA28" s="54"/>
      <c r="AB28" s="96"/>
      <c r="AC28" s="63" t="s">
        <v>75</v>
      </c>
      <c r="AD28" s="65">
        <v>0</v>
      </c>
      <c r="AE28" s="98"/>
      <c r="AF28" s="72"/>
      <c r="AG28" s="72"/>
      <c r="AH28" s="72"/>
      <c r="AI28" s="72"/>
      <c r="AJ28" s="72"/>
      <c r="AK28" s="73"/>
      <c r="AL28" s="66"/>
      <c r="AM28" s="54"/>
      <c r="AN28" s="54"/>
      <c r="AO28" s="54"/>
      <c r="AP28" s="63"/>
      <c r="AQ28" s="63"/>
      <c r="AR28" s="70"/>
      <c r="AS28" s="66"/>
      <c r="AT28" s="54"/>
      <c r="AU28" s="54"/>
      <c r="AV28" s="54"/>
      <c r="AW28" s="54"/>
      <c r="AX28" s="54"/>
      <c r="AY28" s="67"/>
      <c r="AZ28" s="8"/>
    </row>
    <row r="29" spans="1:52">
      <c r="A29" s="50">
        <v>17</v>
      </c>
      <c r="B29" s="68" t="s">
        <v>79</v>
      </c>
      <c r="C29" s="69">
        <v>4</v>
      </c>
      <c r="D29" s="166">
        <v>30</v>
      </c>
      <c r="E29" s="66"/>
      <c r="F29" s="54"/>
      <c r="G29" s="54"/>
      <c r="H29" s="54"/>
      <c r="I29" s="54">
        <v>30</v>
      </c>
      <c r="J29" s="95"/>
      <c r="K29" s="72"/>
      <c r="L29" s="72"/>
      <c r="M29" s="72"/>
      <c r="N29" s="72"/>
      <c r="O29" s="72"/>
      <c r="P29" s="73"/>
      <c r="Q29" s="71"/>
      <c r="R29" s="72"/>
      <c r="S29" s="72"/>
      <c r="T29" s="72"/>
      <c r="U29" s="72"/>
      <c r="V29" s="72"/>
      <c r="W29" s="73"/>
      <c r="X29" s="66"/>
      <c r="Y29" s="54"/>
      <c r="Z29" s="54"/>
      <c r="AA29" s="54"/>
      <c r="AB29" s="99">
        <v>30</v>
      </c>
      <c r="AC29" s="63" t="s">
        <v>75</v>
      </c>
      <c r="AD29" s="65">
        <v>4</v>
      </c>
      <c r="AE29" s="98"/>
      <c r="AF29" s="72"/>
      <c r="AG29" s="72"/>
      <c r="AH29" s="72"/>
      <c r="AI29" s="72"/>
      <c r="AJ29" s="72"/>
      <c r="AK29" s="73"/>
      <c r="AL29" s="66"/>
      <c r="AM29" s="54"/>
      <c r="AN29" s="54"/>
      <c r="AO29" s="54"/>
      <c r="AP29" s="63"/>
      <c r="AQ29" s="63"/>
      <c r="AR29" s="70"/>
      <c r="AS29" s="66"/>
      <c r="AT29" s="54"/>
      <c r="AU29" s="54"/>
      <c r="AV29" s="54"/>
      <c r="AW29" s="54"/>
      <c r="AX29" s="54"/>
      <c r="AY29" s="67"/>
      <c r="AZ29" s="8"/>
    </row>
    <row r="30" spans="1:52" ht="15">
      <c r="A30" s="50">
        <v>18</v>
      </c>
      <c r="B30" s="68" t="s">
        <v>37</v>
      </c>
      <c r="C30" s="69">
        <v>5</v>
      </c>
      <c r="D30" s="166">
        <v>45</v>
      </c>
      <c r="E30" s="66">
        <v>15</v>
      </c>
      <c r="F30" s="75"/>
      <c r="G30" s="100"/>
      <c r="H30" s="100">
        <v>30</v>
      </c>
      <c r="I30" s="54"/>
      <c r="J30" s="95"/>
      <c r="K30" s="72"/>
      <c r="L30" s="72"/>
      <c r="M30" s="72"/>
      <c r="N30" s="72"/>
      <c r="O30" s="72"/>
      <c r="P30" s="73"/>
      <c r="Q30" s="71"/>
      <c r="R30" s="72"/>
      <c r="S30" s="72"/>
      <c r="T30" s="72"/>
      <c r="U30" s="72"/>
      <c r="V30" s="72"/>
      <c r="W30" s="73"/>
      <c r="X30" s="66"/>
      <c r="Y30" s="54"/>
      <c r="Z30" s="54"/>
      <c r="AA30" s="54"/>
      <c r="AB30" s="63"/>
      <c r="AC30" s="63"/>
      <c r="AD30" s="65"/>
      <c r="AE30" s="66">
        <v>15</v>
      </c>
      <c r="AF30" s="75"/>
      <c r="AG30" s="100"/>
      <c r="AH30" s="100">
        <v>30</v>
      </c>
      <c r="AI30" s="72"/>
      <c r="AJ30" s="101" t="s">
        <v>41</v>
      </c>
      <c r="AK30" s="213">
        <v>3</v>
      </c>
      <c r="AL30" s="214"/>
      <c r="AM30" s="215"/>
      <c r="AN30" s="215"/>
      <c r="AO30" s="215"/>
      <c r="AP30" s="216"/>
      <c r="AQ30" s="216"/>
      <c r="AR30" s="217"/>
      <c r="AS30" s="66"/>
      <c r="AT30" s="54"/>
      <c r="AU30" s="54"/>
      <c r="AV30" s="54"/>
      <c r="AW30" s="54"/>
      <c r="AX30" s="54"/>
      <c r="AY30" s="67"/>
      <c r="AZ30" s="8"/>
    </row>
    <row r="31" spans="1:52" ht="15">
      <c r="A31" s="102">
        <v>19</v>
      </c>
      <c r="B31" s="103" t="s">
        <v>82</v>
      </c>
      <c r="C31" s="52">
        <v>3</v>
      </c>
      <c r="D31" s="165">
        <v>45</v>
      </c>
      <c r="E31" s="64">
        <v>15</v>
      </c>
      <c r="F31" s="104"/>
      <c r="G31" s="54"/>
      <c r="H31" s="54">
        <v>30</v>
      </c>
      <c r="I31" s="54"/>
      <c r="J31" s="105"/>
      <c r="K31" s="72"/>
      <c r="L31" s="72"/>
      <c r="M31" s="72"/>
      <c r="N31" s="72"/>
      <c r="O31" s="72"/>
      <c r="P31" s="73"/>
      <c r="Q31" s="71"/>
      <c r="R31" s="72"/>
      <c r="S31" s="72"/>
      <c r="T31" s="72"/>
      <c r="U31" s="72"/>
      <c r="V31" s="72"/>
      <c r="W31" s="73"/>
      <c r="X31" s="64"/>
      <c r="Y31" s="104"/>
      <c r="Z31" s="54"/>
      <c r="AA31" s="63"/>
      <c r="AB31" s="63"/>
      <c r="AC31" s="63"/>
      <c r="AD31" s="65"/>
      <c r="AE31" s="64">
        <v>15</v>
      </c>
      <c r="AF31" s="104"/>
      <c r="AG31" s="54"/>
      <c r="AH31" s="100">
        <v>30</v>
      </c>
      <c r="AI31" s="72"/>
      <c r="AJ31" s="106" t="s">
        <v>41</v>
      </c>
      <c r="AK31" s="213">
        <v>3</v>
      </c>
      <c r="AL31" s="218"/>
      <c r="AM31" s="219"/>
      <c r="AN31" s="215"/>
      <c r="AO31" s="215"/>
      <c r="AP31" s="220"/>
      <c r="AQ31" s="221"/>
      <c r="AR31" s="213"/>
      <c r="AS31" s="66"/>
      <c r="AT31" s="54"/>
      <c r="AU31" s="54"/>
      <c r="AV31" s="54"/>
      <c r="AW31" s="54"/>
      <c r="AX31" s="54"/>
      <c r="AY31" s="67"/>
      <c r="AZ31" s="8"/>
    </row>
    <row r="32" spans="1:52">
      <c r="A32" s="50">
        <v>20</v>
      </c>
      <c r="B32" s="51" t="s">
        <v>67</v>
      </c>
      <c r="C32" s="78">
        <v>4</v>
      </c>
      <c r="D32" s="166">
        <v>60</v>
      </c>
      <c r="E32" s="66">
        <v>15</v>
      </c>
      <c r="F32" s="104"/>
      <c r="G32" s="54"/>
      <c r="H32" s="54">
        <v>45</v>
      </c>
      <c r="I32" s="54"/>
      <c r="J32" s="95"/>
      <c r="K32" s="72"/>
      <c r="L32" s="72"/>
      <c r="M32" s="72"/>
      <c r="N32" s="72"/>
      <c r="O32" s="72"/>
      <c r="P32" s="73"/>
      <c r="Q32" s="71"/>
      <c r="R32" s="72"/>
      <c r="S32" s="72"/>
      <c r="T32" s="72"/>
      <c r="U32" s="72"/>
      <c r="V32" s="72"/>
      <c r="W32" s="73"/>
      <c r="X32" s="64"/>
      <c r="Y32" s="104"/>
      <c r="Z32" s="54"/>
      <c r="AA32" s="63"/>
      <c r="AB32" s="63"/>
      <c r="AC32" s="63"/>
      <c r="AD32" s="65"/>
      <c r="AE32" s="107"/>
      <c r="AF32" s="72"/>
      <c r="AG32" s="72"/>
      <c r="AH32" s="72"/>
      <c r="AI32" s="72"/>
      <c r="AJ32" s="72"/>
      <c r="AK32" s="222"/>
      <c r="AL32" s="214">
        <v>15</v>
      </c>
      <c r="AM32" s="219"/>
      <c r="AN32" s="215"/>
      <c r="AO32" s="215">
        <v>45</v>
      </c>
      <c r="AP32" s="216"/>
      <c r="AQ32" s="216" t="s">
        <v>41</v>
      </c>
      <c r="AR32" s="217">
        <v>5</v>
      </c>
      <c r="AS32" s="66"/>
      <c r="AT32" s="54"/>
      <c r="AU32" s="54"/>
      <c r="AV32" s="54"/>
      <c r="AW32" s="54"/>
      <c r="AX32" s="54"/>
      <c r="AY32" s="67"/>
      <c r="AZ32" s="8"/>
    </row>
    <row r="33" spans="1:52">
      <c r="A33" s="102">
        <v>21</v>
      </c>
      <c r="B33" s="68" t="s">
        <v>39</v>
      </c>
      <c r="C33" s="52">
        <v>2</v>
      </c>
      <c r="D33" s="166">
        <v>30</v>
      </c>
      <c r="E33" s="66">
        <v>15</v>
      </c>
      <c r="F33" s="75"/>
      <c r="G33" s="54"/>
      <c r="H33" s="54">
        <v>15</v>
      </c>
      <c r="I33" s="54"/>
      <c r="J33" s="87"/>
      <c r="K33" s="75"/>
      <c r="L33" s="75"/>
      <c r="M33" s="75"/>
      <c r="N33" s="75"/>
      <c r="O33" s="75"/>
      <c r="P33" s="70"/>
      <c r="Q33" s="76"/>
      <c r="R33" s="75"/>
      <c r="S33" s="75"/>
      <c r="T33" s="75"/>
      <c r="U33" s="75"/>
      <c r="V33" s="75"/>
      <c r="W33" s="70"/>
      <c r="X33" s="71"/>
      <c r="Y33" s="72"/>
      <c r="Z33" s="72"/>
      <c r="AA33" s="72"/>
      <c r="AB33" s="72"/>
      <c r="AC33" s="72"/>
      <c r="AD33" s="73"/>
      <c r="AE33" s="76"/>
      <c r="AF33" s="75"/>
      <c r="AG33" s="75"/>
      <c r="AH33" s="75"/>
      <c r="AI33" s="75"/>
      <c r="AJ33" s="75"/>
      <c r="AK33" s="217"/>
      <c r="AL33" s="214">
        <v>15</v>
      </c>
      <c r="AM33" s="223"/>
      <c r="AN33" s="215"/>
      <c r="AO33" s="215">
        <v>15</v>
      </c>
      <c r="AP33" s="223"/>
      <c r="AQ33" s="223"/>
      <c r="AR33" s="217">
        <v>3</v>
      </c>
      <c r="AS33" s="66"/>
      <c r="AT33" s="54"/>
      <c r="AU33" s="54"/>
      <c r="AV33" s="54"/>
      <c r="AW33" s="54"/>
      <c r="AX33" s="54"/>
      <c r="AY33" s="67"/>
      <c r="AZ33" s="8"/>
    </row>
    <row r="34" spans="1:52" ht="15">
      <c r="A34" s="50">
        <v>22</v>
      </c>
      <c r="B34" s="68" t="s">
        <v>38</v>
      </c>
      <c r="C34" s="52">
        <v>4</v>
      </c>
      <c r="D34" s="166">
        <v>30</v>
      </c>
      <c r="E34" s="66">
        <v>15</v>
      </c>
      <c r="F34" s="75"/>
      <c r="G34" s="75"/>
      <c r="H34" s="100">
        <v>15</v>
      </c>
      <c r="I34" s="67"/>
      <c r="J34" s="66"/>
      <c r="K34" s="54"/>
      <c r="L34" s="54"/>
      <c r="M34" s="54"/>
      <c r="N34" s="54"/>
      <c r="O34" s="63"/>
      <c r="P34" s="66"/>
      <c r="Q34" s="53"/>
      <c r="R34" s="54"/>
      <c r="S34" s="54"/>
      <c r="T34" s="54"/>
      <c r="U34" s="63"/>
      <c r="V34" s="64"/>
      <c r="W34" s="65"/>
      <c r="X34" s="66"/>
      <c r="Y34" s="54"/>
      <c r="Z34" s="54"/>
      <c r="AA34" s="54"/>
      <c r="AB34" s="63"/>
      <c r="AC34" s="63"/>
      <c r="AD34" s="65"/>
      <c r="AE34" s="66"/>
      <c r="AF34" s="54"/>
      <c r="AG34" s="75"/>
      <c r="AH34" s="71"/>
      <c r="AI34" s="63"/>
      <c r="AJ34" s="63"/>
      <c r="AK34" s="224"/>
      <c r="AL34" s="225"/>
      <c r="AM34" s="220"/>
      <c r="AN34" s="220"/>
      <c r="AO34" s="220"/>
      <c r="AP34" s="220"/>
      <c r="AQ34" s="220"/>
      <c r="AR34" s="222"/>
      <c r="AS34" s="66">
        <v>15</v>
      </c>
      <c r="AT34" s="75"/>
      <c r="AU34" s="75"/>
      <c r="AV34" s="100">
        <v>15</v>
      </c>
      <c r="AW34" s="54"/>
      <c r="AX34" s="54" t="s">
        <v>41</v>
      </c>
      <c r="AY34" s="67">
        <v>4</v>
      </c>
      <c r="AZ34" s="8"/>
    </row>
    <row r="35" spans="1:52" ht="17.25" thickBot="1">
      <c r="A35" s="108">
        <v>23</v>
      </c>
      <c r="B35" s="109" t="s">
        <v>34</v>
      </c>
      <c r="C35" s="110">
        <v>14</v>
      </c>
      <c r="D35" s="168">
        <v>90</v>
      </c>
      <c r="E35" s="111"/>
      <c r="F35" s="112"/>
      <c r="G35" s="112"/>
      <c r="H35" s="113"/>
      <c r="I35" s="114">
        <v>90</v>
      </c>
      <c r="J35" s="115"/>
      <c r="K35" s="112"/>
      <c r="L35" s="112"/>
      <c r="M35" s="112"/>
      <c r="N35" s="112"/>
      <c r="O35" s="113"/>
      <c r="P35" s="116"/>
      <c r="Q35" s="117"/>
      <c r="R35" s="112"/>
      <c r="S35" s="112"/>
      <c r="T35" s="112"/>
      <c r="U35" s="113"/>
      <c r="V35" s="118"/>
      <c r="W35" s="119"/>
      <c r="X35" s="111"/>
      <c r="Y35" s="112"/>
      <c r="Z35" s="112"/>
      <c r="AA35" s="112"/>
      <c r="AB35" s="113"/>
      <c r="AC35" s="113"/>
      <c r="AD35" s="111"/>
      <c r="AE35" s="120"/>
      <c r="AF35" s="112"/>
      <c r="AG35" s="112"/>
      <c r="AH35" s="112"/>
      <c r="AI35" s="113">
        <v>30</v>
      </c>
      <c r="AJ35" s="118" t="s">
        <v>75</v>
      </c>
      <c r="AK35" s="226">
        <v>2</v>
      </c>
      <c r="AL35" s="227"/>
      <c r="AM35" s="228"/>
      <c r="AN35" s="228"/>
      <c r="AO35" s="228"/>
      <c r="AP35" s="229">
        <v>30</v>
      </c>
      <c r="AQ35" s="230" t="s">
        <v>75</v>
      </c>
      <c r="AR35" s="231">
        <v>3</v>
      </c>
      <c r="AS35" s="120"/>
      <c r="AT35" s="112"/>
      <c r="AU35" s="112"/>
      <c r="AV35" s="112"/>
      <c r="AW35" s="112">
        <v>30</v>
      </c>
      <c r="AX35" s="112" t="s">
        <v>75</v>
      </c>
      <c r="AY35" s="114">
        <v>8</v>
      </c>
      <c r="AZ35" s="8"/>
    </row>
    <row r="36" spans="1:52" ht="17.25" thickBot="1">
      <c r="A36" s="264" t="s">
        <v>17</v>
      </c>
      <c r="B36" s="265"/>
      <c r="C36" s="91">
        <f t="shared" ref="C36:N36" si="0">SUM(C13:C35)</f>
        <v>107</v>
      </c>
      <c r="D36" s="169">
        <f t="shared" si="0"/>
        <v>1230</v>
      </c>
      <c r="E36" s="121">
        <f t="shared" si="0"/>
        <v>395</v>
      </c>
      <c r="F36" s="122">
        <f t="shared" si="0"/>
        <v>30</v>
      </c>
      <c r="G36" s="122">
        <f t="shared" si="0"/>
        <v>55</v>
      </c>
      <c r="H36" s="122">
        <f t="shared" si="0"/>
        <v>600</v>
      </c>
      <c r="I36" s="123">
        <f t="shared" si="0"/>
        <v>120</v>
      </c>
      <c r="J36" s="121">
        <f t="shared" si="0"/>
        <v>185</v>
      </c>
      <c r="K36" s="124">
        <f t="shared" si="0"/>
        <v>0</v>
      </c>
      <c r="L36" s="122">
        <f t="shared" si="0"/>
        <v>25</v>
      </c>
      <c r="M36" s="122">
        <f t="shared" si="0"/>
        <v>150</v>
      </c>
      <c r="N36" s="122">
        <f t="shared" si="0"/>
        <v>0</v>
      </c>
      <c r="O36" s="124" t="s">
        <v>31</v>
      </c>
      <c r="P36" s="125">
        <f t="shared" ref="P36:U36" si="1">SUM(P13:P35)</f>
        <v>34</v>
      </c>
      <c r="Q36" s="126">
        <f t="shared" si="1"/>
        <v>75</v>
      </c>
      <c r="R36" s="124">
        <f t="shared" si="1"/>
        <v>0</v>
      </c>
      <c r="S36" s="122">
        <f>SUM(S13:S35)</f>
        <v>30</v>
      </c>
      <c r="T36" s="122">
        <f t="shared" si="1"/>
        <v>165</v>
      </c>
      <c r="U36" s="124">
        <f t="shared" si="1"/>
        <v>0</v>
      </c>
      <c r="V36" s="124" t="s">
        <v>31</v>
      </c>
      <c r="W36" s="127">
        <f>SUM(W1:W35)</f>
        <v>23</v>
      </c>
      <c r="X36" s="121">
        <f>SUM(X13:X35)</f>
        <v>60</v>
      </c>
      <c r="Y36" s="124">
        <v>0</v>
      </c>
      <c r="Z36" s="122">
        <f>SUM(Z13:Z35)</f>
        <v>0</v>
      </c>
      <c r="AA36" s="122">
        <f>SUM(AA13:AA35)</f>
        <v>90</v>
      </c>
      <c r="AB36" s="124">
        <v>0</v>
      </c>
      <c r="AC36" s="124" t="s">
        <v>31</v>
      </c>
      <c r="AD36" s="128">
        <f>SUM(AD13:AD35)</f>
        <v>14</v>
      </c>
      <c r="AE36" s="126">
        <f>SUM(AE13:AE35)</f>
        <v>30</v>
      </c>
      <c r="AF36" s="124">
        <v>0</v>
      </c>
      <c r="AG36" s="122">
        <f>SUM(AG13:AG35)</f>
        <v>0</v>
      </c>
      <c r="AH36" s="122">
        <f>SUM(AH13:AH35)</f>
        <v>90</v>
      </c>
      <c r="AI36" s="124">
        <f>SUM(AI13:AI35)</f>
        <v>30</v>
      </c>
      <c r="AJ36" s="124" t="s">
        <v>31</v>
      </c>
      <c r="AK36" s="129">
        <f>SUM(AK13:AK35)</f>
        <v>10</v>
      </c>
      <c r="AL36" s="121">
        <f>SUM(AL13:AL34)</f>
        <v>30</v>
      </c>
      <c r="AM36" s="124">
        <v>0</v>
      </c>
      <c r="AN36" s="122">
        <f>SUM(AN13:AN35)</f>
        <v>0</v>
      </c>
      <c r="AO36" s="122">
        <f>SUM(AO13:AO35)</f>
        <v>90</v>
      </c>
      <c r="AP36" s="124">
        <f>SUM(AP13:AP35)</f>
        <v>30</v>
      </c>
      <c r="AQ36" s="124" t="s">
        <v>31</v>
      </c>
      <c r="AR36" s="128">
        <f>SUM(AR13:AR35)</f>
        <v>14</v>
      </c>
      <c r="AS36" s="126">
        <f>SUM(AS13:AS35)</f>
        <v>15</v>
      </c>
      <c r="AT36" s="124">
        <v>0</v>
      </c>
      <c r="AU36" s="122">
        <v>0</v>
      </c>
      <c r="AV36" s="122">
        <f>SUM(AV13:AV35)</f>
        <v>15</v>
      </c>
      <c r="AW36" s="122">
        <f>SUM(AW13:AW35)</f>
        <v>30</v>
      </c>
      <c r="AX36" s="124" t="s">
        <v>31</v>
      </c>
      <c r="AY36" s="123">
        <f>SUM(AY13:AY35)</f>
        <v>12</v>
      </c>
      <c r="AZ36" s="6"/>
    </row>
    <row r="37" spans="1:52" ht="15" thickBot="1">
      <c r="A37" s="266" t="s">
        <v>21</v>
      </c>
      <c r="B37" s="267"/>
      <c r="C37" s="267"/>
      <c r="D37" s="268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9"/>
      <c r="AZ37" s="6"/>
    </row>
    <row r="38" spans="1:52" ht="15" thickBot="1">
      <c r="A38" s="205">
        <v>24</v>
      </c>
      <c r="B38" s="177" t="s">
        <v>68</v>
      </c>
      <c r="C38" s="178">
        <v>56</v>
      </c>
      <c r="D38" s="170">
        <v>420</v>
      </c>
      <c r="E38" s="179"/>
      <c r="F38" s="180"/>
      <c r="G38" s="180"/>
      <c r="H38" s="181">
        <v>420</v>
      </c>
      <c r="I38" s="182"/>
      <c r="J38" s="179"/>
      <c r="K38" s="180"/>
      <c r="L38" s="180"/>
      <c r="M38" s="180"/>
      <c r="N38" s="181"/>
      <c r="O38" s="183"/>
      <c r="P38" s="179"/>
      <c r="Q38" s="178"/>
      <c r="R38" s="180"/>
      <c r="S38" s="180"/>
      <c r="T38" s="180"/>
      <c r="U38" s="181"/>
      <c r="V38" s="181"/>
      <c r="W38" s="184"/>
      <c r="X38" s="178"/>
      <c r="Y38" s="180"/>
      <c r="Z38" s="180"/>
      <c r="AA38" s="181">
        <v>120</v>
      </c>
      <c r="AB38" s="181"/>
      <c r="AC38" s="181"/>
      <c r="AD38" s="179">
        <v>16</v>
      </c>
      <c r="AE38" s="178"/>
      <c r="AF38" s="180"/>
      <c r="AG38" s="180"/>
      <c r="AH38" s="180">
        <v>120</v>
      </c>
      <c r="AI38" s="181"/>
      <c r="AJ38" s="181"/>
      <c r="AK38" s="185">
        <v>16</v>
      </c>
      <c r="AL38" s="179"/>
      <c r="AM38" s="180"/>
      <c r="AN38" s="180"/>
      <c r="AO38" s="180">
        <v>120</v>
      </c>
      <c r="AP38" s="181"/>
      <c r="AQ38" s="181"/>
      <c r="AR38" s="179">
        <v>16</v>
      </c>
      <c r="AS38" s="178"/>
      <c r="AT38" s="180"/>
      <c r="AU38" s="180"/>
      <c r="AV38" s="180">
        <v>60</v>
      </c>
      <c r="AW38" s="180"/>
      <c r="AX38" s="180"/>
      <c r="AY38" s="182">
        <v>8</v>
      </c>
      <c r="AZ38" s="6"/>
    </row>
    <row r="39" spans="1:52" ht="17.25" thickBot="1">
      <c r="A39" s="264" t="s">
        <v>18</v>
      </c>
      <c r="B39" s="270"/>
      <c r="C39" s="91">
        <v>56</v>
      </c>
      <c r="D39" s="169">
        <f>SUM(D38:D38)</f>
        <v>420</v>
      </c>
      <c r="E39" s="121">
        <v>0</v>
      </c>
      <c r="F39" s="122">
        <v>0</v>
      </c>
      <c r="G39" s="122">
        <v>0</v>
      </c>
      <c r="H39" s="122">
        <v>420</v>
      </c>
      <c r="I39" s="123">
        <v>0</v>
      </c>
      <c r="J39" s="121">
        <v>0</v>
      </c>
      <c r="K39" s="124">
        <v>0</v>
      </c>
      <c r="L39" s="122">
        <v>0</v>
      </c>
      <c r="M39" s="122">
        <v>0</v>
      </c>
      <c r="N39" s="124">
        <v>0</v>
      </c>
      <c r="O39" s="121" t="s">
        <v>31</v>
      </c>
      <c r="P39" s="128">
        <f>SUM(P38:P38)</f>
        <v>0</v>
      </c>
      <c r="Q39" s="126">
        <v>0</v>
      </c>
      <c r="R39" s="124">
        <f>SUM(R38:R38)</f>
        <v>0</v>
      </c>
      <c r="S39" s="122">
        <v>0</v>
      </c>
      <c r="T39" s="122">
        <f>SUM(T38:T38)</f>
        <v>0</v>
      </c>
      <c r="U39" s="124">
        <v>0</v>
      </c>
      <c r="V39" s="121" t="s">
        <v>31</v>
      </c>
      <c r="W39" s="125">
        <f>SUM(W38:W38)</f>
        <v>0</v>
      </c>
      <c r="X39" s="121">
        <f>SUM(X38:X38)</f>
        <v>0</v>
      </c>
      <c r="Y39" s="124">
        <f>SUM(Y38:Y38)</f>
        <v>0</v>
      </c>
      <c r="Z39" s="122">
        <v>0</v>
      </c>
      <c r="AA39" s="122">
        <f>SUM(AA38:AA38)</f>
        <v>120</v>
      </c>
      <c r="AB39" s="124">
        <f>SUM(AB38:AB38)</f>
        <v>0</v>
      </c>
      <c r="AC39" s="121" t="s">
        <v>31</v>
      </c>
      <c r="AD39" s="128">
        <f>SUM(AD38:AD38)</f>
        <v>16</v>
      </c>
      <c r="AE39" s="126">
        <f>SUM(AE38:AE38)</f>
        <v>0</v>
      </c>
      <c r="AF39" s="124">
        <f>SUM(AF38:AF38)</f>
        <v>0</v>
      </c>
      <c r="AG39" s="122">
        <v>0</v>
      </c>
      <c r="AH39" s="122">
        <f>SUM(AH38:AH38)</f>
        <v>120</v>
      </c>
      <c r="AI39" s="124">
        <f>SUM(AI38:AI38)</f>
        <v>0</v>
      </c>
      <c r="AJ39" s="121" t="s">
        <v>31</v>
      </c>
      <c r="AK39" s="129">
        <f>SUM(AK38:AK38)</f>
        <v>16</v>
      </c>
      <c r="AL39" s="121">
        <f>SUM(AL38:AL38)</f>
        <v>0</v>
      </c>
      <c r="AM39" s="124">
        <v>0</v>
      </c>
      <c r="AN39" s="122">
        <f>SUM(AN38:AN38)</f>
        <v>0</v>
      </c>
      <c r="AO39" s="122">
        <f>SUM(AO38:AO38)</f>
        <v>120</v>
      </c>
      <c r="AP39" s="124">
        <f>SUM(AP38:AP38)</f>
        <v>0</v>
      </c>
      <c r="AQ39" s="121" t="s">
        <v>31</v>
      </c>
      <c r="AR39" s="128">
        <f>SUM(AR38:AR38)</f>
        <v>16</v>
      </c>
      <c r="AS39" s="126">
        <f>SUM(AS38:AS38)</f>
        <v>0</v>
      </c>
      <c r="AT39" s="124">
        <v>0</v>
      </c>
      <c r="AU39" s="122">
        <v>0</v>
      </c>
      <c r="AV39" s="122">
        <f>SUM(AV38:AV38)</f>
        <v>60</v>
      </c>
      <c r="AW39" s="124">
        <f>SUM(AW38:AW38)</f>
        <v>0</v>
      </c>
      <c r="AX39" s="121" t="s">
        <v>31</v>
      </c>
      <c r="AY39" s="123">
        <v>8</v>
      </c>
      <c r="AZ39" s="6"/>
    </row>
    <row r="40" spans="1:52" ht="16.5" thickBot="1">
      <c r="A40" s="271" t="s">
        <v>16</v>
      </c>
      <c r="B40" s="272"/>
      <c r="C40" s="91">
        <f>SUM(C36,C39)</f>
        <v>163</v>
      </c>
      <c r="D40" s="169">
        <f>SUM(D36,D39)</f>
        <v>1650</v>
      </c>
      <c r="E40" s="121">
        <f>SUM(E36,E39)</f>
        <v>395</v>
      </c>
      <c r="F40" s="122">
        <v>30</v>
      </c>
      <c r="G40" s="122">
        <f t="shared" ref="G40:M40" si="2">SUM(G36,G39)</f>
        <v>55</v>
      </c>
      <c r="H40" s="122">
        <v>1020</v>
      </c>
      <c r="I40" s="123">
        <f t="shared" si="2"/>
        <v>120</v>
      </c>
      <c r="J40" s="121">
        <f t="shared" si="2"/>
        <v>185</v>
      </c>
      <c r="K40" s="124">
        <f t="shared" si="2"/>
        <v>0</v>
      </c>
      <c r="L40" s="122">
        <f t="shared" si="2"/>
        <v>25</v>
      </c>
      <c r="M40" s="122">
        <f t="shared" si="2"/>
        <v>150</v>
      </c>
      <c r="N40" s="124">
        <v>0</v>
      </c>
      <c r="O40" s="121" t="s">
        <v>31</v>
      </c>
      <c r="P40" s="128">
        <f>SUM(P36,P39)</f>
        <v>34</v>
      </c>
      <c r="Q40" s="126">
        <f>SUM(Q36,Q39)</f>
        <v>75</v>
      </c>
      <c r="R40" s="124">
        <f>SUM(R36,R39)</f>
        <v>0</v>
      </c>
      <c r="S40" s="122">
        <f>SUM(S36,S39)</f>
        <v>30</v>
      </c>
      <c r="T40" s="122">
        <f>SUM(T36,T39)</f>
        <v>165</v>
      </c>
      <c r="U40" s="124">
        <v>0</v>
      </c>
      <c r="V40" s="121" t="s">
        <v>31</v>
      </c>
      <c r="W40" s="125">
        <f>SUM(W36,W39)</f>
        <v>23</v>
      </c>
      <c r="X40" s="121">
        <f>SUM(X36,X39)</f>
        <v>60</v>
      </c>
      <c r="Y40" s="124">
        <f>SUM(Y36,Y39)</f>
        <v>0</v>
      </c>
      <c r="Z40" s="122">
        <v>0</v>
      </c>
      <c r="AA40" s="122">
        <f>SUM(AA36,AA39)</f>
        <v>210</v>
      </c>
      <c r="AB40" s="124">
        <f>SUM(AB36,AB39)</f>
        <v>0</v>
      </c>
      <c r="AC40" s="121" t="s">
        <v>31</v>
      </c>
      <c r="AD40" s="128">
        <f>SUM(AD36,AD39)</f>
        <v>30</v>
      </c>
      <c r="AE40" s="126">
        <f>SUM(AE36,AE39)</f>
        <v>30</v>
      </c>
      <c r="AF40" s="124">
        <f>SUM(AF36,AF39)</f>
        <v>0</v>
      </c>
      <c r="AG40" s="122">
        <v>0</v>
      </c>
      <c r="AH40" s="122">
        <f>SUM(AH36,AH39)</f>
        <v>210</v>
      </c>
      <c r="AI40" s="124">
        <f>SUM(AI36,AI39)</f>
        <v>30</v>
      </c>
      <c r="AJ40" s="121" t="s">
        <v>31</v>
      </c>
      <c r="AK40" s="129">
        <f>SUM(AK36,AK39)</f>
        <v>26</v>
      </c>
      <c r="AL40" s="121">
        <f>SUM(AL36,AL39)</f>
        <v>30</v>
      </c>
      <c r="AM40" s="124">
        <v>0</v>
      </c>
      <c r="AN40" s="122">
        <f>SUM(AN36,AN39)</f>
        <v>0</v>
      </c>
      <c r="AO40" s="122">
        <f>SUM(AO36,AO39)</f>
        <v>210</v>
      </c>
      <c r="AP40" s="124">
        <f>SUM(AP36,AP39)</f>
        <v>30</v>
      </c>
      <c r="AQ40" s="121" t="s">
        <v>31</v>
      </c>
      <c r="AR40" s="128">
        <f>SUM(AR36,AR39)</f>
        <v>30</v>
      </c>
      <c r="AS40" s="126">
        <f>SUM(AS36,AS39)</f>
        <v>15</v>
      </c>
      <c r="AT40" s="124">
        <v>0</v>
      </c>
      <c r="AU40" s="122">
        <v>0</v>
      </c>
      <c r="AV40" s="122">
        <f>SUM(AV36,AV39)</f>
        <v>75</v>
      </c>
      <c r="AW40" s="124">
        <f>SUM(AW36,AW39)</f>
        <v>30</v>
      </c>
      <c r="AX40" s="121" t="s">
        <v>31</v>
      </c>
      <c r="AY40" s="123">
        <f>SUM(AY36,AY39)</f>
        <v>20</v>
      </c>
      <c r="AZ40" s="6"/>
    </row>
    <row r="41" spans="1:52" ht="15" thickBot="1">
      <c r="A41" s="273" t="s">
        <v>30</v>
      </c>
      <c r="B41" s="27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130"/>
      <c r="AZ41" s="6"/>
    </row>
    <row r="42" spans="1:52" s="10" customFormat="1" ht="17.45" customHeight="1">
      <c r="A42" s="87">
        <v>25</v>
      </c>
      <c r="B42" s="131" t="s">
        <v>81</v>
      </c>
      <c r="C42" s="132">
        <v>4</v>
      </c>
      <c r="D42" s="171">
        <v>48</v>
      </c>
      <c r="E42" s="258" t="s">
        <v>31</v>
      </c>
      <c r="F42" s="259"/>
      <c r="G42" s="259"/>
      <c r="H42" s="259"/>
      <c r="I42" s="295"/>
      <c r="J42" s="298"/>
      <c r="K42" s="259"/>
      <c r="L42" s="259"/>
      <c r="M42" s="259"/>
      <c r="N42" s="259"/>
      <c r="O42" s="133" t="s">
        <v>31</v>
      </c>
      <c r="P42" s="134"/>
      <c r="Q42" s="258"/>
      <c r="R42" s="259"/>
      <c r="S42" s="259"/>
      <c r="T42" s="259"/>
      <c r="U42" s="259"/>
      <c r="V42" s="135" t="s">
        <v>31</v>
      </c>
      <c r="W42" s="134"/>
      <c r="X42" s="258"/>
      <c r="Y42" s="259"/>
      <c r="Z42" s="259"/>
      <c r="AA42" s="259"/>
      <c r="AB42" s="259"/>
      <c r="AC42" s="135" t="s">
        <v>31</v>
      </c>
      <c r="AD42" s="134"/>
      <c r="AE42" s="258">
        <v>48</v>
      </c>
      <c r="AF42" s="259"/>
      <c r="AG42" s="259"/>
      <c r="AH42" s="259"/>
      <c r="AI42" s="259"/>
      <c r="AJ42" s="135" t="s">
        <v>31</v>
      </c>
      <c r="AK42" s="134">
        <v>4</v>
      </c>
      <c r="AL42" s="258"/>
      <c r="AM42" s="259"/>
      <c r="AN42" s="259"/>
      <c r="AO42" s="259"/>
      <c r="AP42" s="259"/>
      <c r="AQ42" s="135" t="s">
        <v>31</v>
      </c>
      <c r="AR42" s="134"/>
      <c r="AS42" s="258"/>
      <c r="AT42" s="259"/>
      <c r="AU42" s="259"/>
      <c r="AV42" s="259"/>
      <c r="AW42" s="259"/>
      <c r="AX42" s="135" t="s">
        <v>31</v>
      </c>
      <c r="AY42" s="136"/>
      <c r="AZ42" s="9"/>
    </row>
    <row r="43" spans="1:52" s="10" customFormat="1" ht="15.75" customHeight="1">
      <c r="A43" s="87">
        <v>26</v>
      </c>
      <c r="B43" s="131" t="s">
        <v>77</v>
      </c>
      <c r="C43" s="137">
        <v>3</v>
      </c>
      <c r="D43" s="171">
        <v>32</v>
      </c>
      <c r="E43" s="258" t="s">
        <v>31</v>
      </c>
      <c r="F43" s="259"/>
      <c r="G43" s="259"/>
      <c r="H43" s="259"/>
      <c r="I43" s="295"/>
      <c r="J43" s="298"/>
      <c r="K43" s="259"/>
      <c r="L43" s="259"/>
      <c r="M43" s="259"/>
      <c r="N43" s="259"/>
      <c r="O43" s="133" t="s">
        <v>31</v>
      </c>
      <c r="P43" s="134"/>
      <c r="Q43" s="258">
        <v>32</v>
      </c>
      <c r="R43" s="259"/>
      <c r="S43" s="259"/>
      <c r="T43" s="259"/>
      <c r="U43" s="259"/>
      <c r="V43" s="135" t="s">
        <v>31</v>
      </c>
      <c r="W43" s="134">
        <v>3</v>
      </c>
      <c r="X43" s="258"/>
      <c r="Y43" s="259"/>
      <c r="Z43" s="259"/>
      <c r="AA43" s="259"/>
      <c r="AB43" s="259"/>
      <c r="AC43" s="135" t="s">
        <v>31</v>
      </c>
      <c r="AD43" s="134"/>
      <c r="AE43" s="258"/>
      <c r="AF43" s="259"/>
      <c r="AG43" s="259"/>
      <c r="AH43" s="259"/>
      <c r="AI43" s="259"/>
      <c r="AJ43" s="135" t="s">
        <v>31</v>
      </c>
      <c r="AK43" s="134"/>
      <c r="AL43" s="258"/>
      <c r="AM43" s="259"/>
      <c r="AN43" s="259"/>
      <c r="AO43" s="259"/>
      <c r="AP43" s="259"/>
      <c r="AQ43" s="135" t="s">
        <v>31</v>
      </c>
      <c r="AR43" s="134"/>
      <c r="AS43" s="258"/>
      <c r="AT43" s="259"/>
      <c r="AU43" s="259"/>
      <c r="AV43" s="259"/>
      <c r="AW43" s="259"/>
      <c r="AX43" s="135" t="s">
        <v>31</v>
      </c>
      <c r="AY43" s="136"/>
      <c r="AZ43" s="9"/>
    </row>
    <row r="44" spans="1:52" s="11" customFormat="1" ht="24" customHeight="1" thickBot="1">
      <c r="A44" s="291" t="s">
        <v>71</v>
      </c>
      <c r="B44" s="292"/>
      <c r="C44" s="138">
        <v>5</v>
      </c>
      <c r="D44" s="172" t="s">
        <v>31</v>
      </c>
      <c r="E44" s="260" t="s">
        <v>31</v>
      </c>
      <c r="F44" s="261"/>
      <c r="G44" s="261"/>
      <c r="H44" s="261"/>
      <c r="I44" s="262"/>
      <c r="J44" s="263"/>
      <c r="K44" s="261"/>
      <c r="L44" s="261"/>
      <c r="M44" s="261"/>
      <c r="N44" s="261"/>
      <c r="O44" s="139" t="s">
        <v>31</v>
      </c>
      <c r="P44" s="111"/>
      <c r="Q44" s="260"/>
      <c r="R44" s="261"/>
      <c r="S44" s="261"/>
      <c r="T44" s="261"/>
      <c r="U44" s="261"/>
      <c r="V44" s="140" t="s">
        <v>31</v>
      </c>
      <c r="W44" s="111"/>
      <c r="X44" s="260"/>
      <c r="Y44" s="261"/>
      <c r="Z44" s="261"/>
      <c r="AA44" s="261"/>
      <c r="AB44" s="261"/>
      <c r="AC44" s="140" t="s">
        <v>31</v>
      </c>
      <c r="AD44" s="111"/>
      <c r="AE44" s="260"/>
      <c r="AF44" s="261"/>
      <c r="AG44" s="261"/>
      <c r="AH44" s="261"/>
      <c r="AI44" s="261"/>
      <c r="AJ44" s="140" t="s">
        <v>31</v>
      </c>
      <c r="AK44" s="111"/>
      <c r="AL44" s="260"/>
      <c r="AM44" s="261"/>
      <c r="AN44" s="261"/>
      <c r="AO44" s="261"/>
      <c r="AP44" s="261"/>
      <c r="AQ44" s="140" t="s">
        <v>31</v>
      </c>
      <c r="AR44" s="119"/>
      <c r="AS44" s="260"/>
      <c r="AT44" s="261"/>
      <c r="AU44" s="261"/>
      <c r="AV44" s="261"/>
      <c r="AW44" s="261"/>
      <c r="AX44" s="140" t="s">
        <v>31</v>
      </c>
      <c r="AY44" s="141">
        <v>5</v>
      </c>
      <c r="AZ44" s="9"/>
    </row>
    <row r="45" spans="1:52" s="10" customFormat="1" ht="24" customHeight="1">
      <c r="A45" s="233" t="s">
        <v>70</v>
      </c>
      <c r="B45" s="234"/>
      <c r="C45" s="142">
        <v>5</v>
      </c>
      <c r="D45" s="171" t="s">
        <v>31</v>
      </c>
      <c r="E45" s="258" t="s">
        <v>31</v>
      </c>
      <c r="F45" s="259"/>
      <c r="G45" s="259"/>
      <c r="H45" s="259"/>
      <c r="I45" s="295"/>
      <c r="J45" s="299"/>
      <c r="K45" s="239"/>
      <c r="L45" s="239"/>
      <c r="M45" s="239"/>
      <c r="N45" s="239"/>
      <c r="O45" s="133" t="s">
        <v>31</v>
      </c>
      <c r="P45" s="132"/>
      <c r="Q45" s="238"/>
      <c r="R45" s="239"/>
      <c r="S45" s="239"/>
      <c r="T45" s="239"/>
      <c r="U45" s="239"/>
      <c r="V45" s="135" t="s">
        <v>31</v>
      </c>
      <c r="W45" s="132"/>
      <c r="X45" s="238"/>
      <c r="Y45" s="239"/>
      <c r="Z45" s="239"/>
      <c r="AA45" s="239"/>
      <c r="AB45" s="239"/>
      <c r="AC45" s="135" t="s">
        <v>31</v>
      </c>
      <c r="AD45" s="132"/>
      <c r="AE45" s="238"/>
      <c r="AF45" s="239"/>
      <c r="AG45" s="239"/>
      <c r="AH45" s="239"/>
      <c r="AI45" s="239"/>
      <c r="AJ45" s="135" t="s">
        <v>31</v>
      </c>
      <c r="AK45" s="132"/>
      <c r="AL45" s="238"/>
      <c r="AM45" s="239"/>
      <c r="AN45" s="239"/>
      <c r="AO45" s="239"/>
      <c r="AP45" s="239"/>
      <c r="AQ45" s="135" t="s">
        <v>31</v>
      </c>
      <c r="AR45" s="132"/>
      <c r="AS45" s="238"/>
      <c r="AT45" s="239"/>
      <c r="AU45" s="239"/>
      <c r="AV45" s="239"/>
      <c r="AW45" s="239"/>
      <c r="AX45" s="135" t="s">
        <v>31</v>
      </c>
      <c r="AY45" s="143">
        <v>5</v>
      </c>
    </row>
    <row r="46" spans="1:52" s="10" customFormat="1" ht="24" customHeight="1" thickBot="1">
      <c r="A46" s="293" t="s">
        <v>33</v>
      </c>
      <c r="B46" s="294"/>
      <c r="C46" s="144">
        <v>0</v>
      </c>
      <c r="D46" s="173" t="s">
        <v>31</v>
      </c>
      <c r="E46" s="246"/>
      <c r="F46" s="247"/>
      <c r="G46" s="247"/>
      <c r="H46" s="247"/>
      <c r="I46" s="248"/>
      <c r="J46" s="252"/>
      <c r="K46" s="236"/>
      <c r="L46" s="236"/>
      <c r="M46" s="236"/>
      <c r="N46" s="237"/>
      <c r="O46" s="145"/>
      <c r="P46" s="146"/>
      <c r="Q46" s="235"/>
      <c r="R46" s="236"/>
      <c r="S46" s="236"/>
      <c r="T46" s="236"/>
      <c r="U46" s="237"/>
      <c r="V46" s="147"/>
      <c r="W46" s="146"/>
      <c r="X46" s="235"/>
      <c r="Y46" s="236"/>
      <c r="Z46" s="236"/>
      <c r="AA46" s="236"/>
      <c r="AB46" s="237"/>
      <c r="AC46" s="147"/>
      <c r="AD46" s="146"/>
      <c r="AE46" s="235"/>
      <c r="AF46" s="236"/>
      <c r="AG46" s="236"/>
      <c r="AH46" s="236"/>
      <c r="AI46" s="237"/>
      <c r="AJ46" s="147"/>
      <c r="AK46" s="146"/>
      <c r="AL46" s="235"/>
      <c r="AM46" s="236"/>
      <c r="AN46" s="236"/>
      <c r="AO46" s="236"/>
      <c r="AP46" s="237"/>
      <c r="AQ46" s="147"/>
      <c r="AR46" s="146"/>
      <c r="AS46" s="235"/>
      <c r="AT46" s="236"/>
      <c r="AU46" s="236"/>
      <c r="AV46" s="236"/>
      <c r="AW46" s="237"/>
      <c r="AX46" s="147"/>
      <c r="AY46" s="148"/>
    </row>
    <row r="47" spans="1:52" ht="23.25" customHeight="1" thickBot="1">
      <c r="A47" s="249" t="s">
        <v>32</v>
      </c>
      <c r="B47" s="250"/>
      <c r="C47" s="149">
        <f>SUM(C40,C42,C43,C44,C45)</f>
        <v>180</v>
      </c>
      <c r="D47" s="174">
        <f>SUM(D40,D42,D43)</f>
        <v>1730</v>
      </c>
      <c r="E47" s="240" t="s">
        <v>31</v>
      </c>
      <c r="F47" s="241"/>
      <c r="G47" s="241"/>
      <c r="H47" s="241"/>
      <c r="I47" s="251"/>
      <c r="J47" s="249">
        <f>SUM(J40:N40)</f>
        <v>360</v>
      </c>
      <c r="K47" s="241"/>
      <c r="L47" s="241"/>
      <c r="M47" s="241"/>
      <c r="N47" s="241"/>
      <c r="O47" s="150" t="s">
        <v>31</v>
      </c>
      <c r="P47" s="151">
        <f>SUM(P40)</f>
        <v>34</v>
      </c>
      <c r="Q47" s="240">
        <f>SUM(Q40:U40,Q43)</f>
        <v>302</v>
      </c>
      <c r="R47" s="241"/>
      <c r="S47" s="241"/>
      <c r="T47" s="241"/>
      <c r="U47" s="241"/>
      <c r="V47" s="152" t="s">
        <v>31</v>
      </c>
      <c r="W47" s="151">
        <f>SUM(W40,W43)</f>
        <v>26</v>
      </c>
      <c r="X47" s="240">
        <v>330</v>
      </c>
      <c r="Y47" s="241"/>
      <c r="Z47" s="241"/>
      <c r="AA47" s="241"/>
      <c r="AB47" s="241"/>
      <c r="AC47" s="152" t="s">
        <v>31</v>
      </c>
      <c r="AD47" s="151">
        <f>SUM(AD40)</f>
        <v>30</v>
      </c>
      <c r="AE47" s="240">
        <f>SUM(AE40:AI40,AE42,AE45,AE43)</f>
        <v>318</v>
      </c>
      <c r="AF47" s="241"/>
      <c r="AG47" s="241"/>
      <c r="AH47" s="241"/>
      <c r="AI47" s="241"/>
      <c r="AJ47" s="152" t="s">
        <v>31</v>
      </c>
      <c r="AK47" s="151">
        <f>SUM(AK40,AK42)</f>
        <v>30</v>
      </c>
      <c r="AL47" s="240">
        <f>SUM(AL40:AP40)</f>
        <v>270</v>
      </c>
      <c r="AM47" s="241"/>
      <c r="AN47" s="241"/>
      <c r="AO47" s="241"/>
      <c r="AP47" s="241"/>
      <c r="AQ47" s="152" t="s">
        <v>31</v>
      </c>
      <c r="AR47" s="151">
        <f>SUM(AR40)</f>
        <v>30</v>
      </c>
      <c r="AS47" s="240">
        <f>SUM(AS40:AW40)</f>
        <v>120</v>
      </c>
      <c r="AT47" s="241"/>
      <c r="AU47" s="241"/>
      <c r="AV47" s="241"/>
      <c r="AW47" s="241"/>
      <c r="AX47" s="152" t="s">
        <v>31</v>
      </c>
      <c r="AY47" s="153">
        <v>30</v>
      </c>
    </row>
    <row r="48" spans="1:52" ht="15" thickTop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</row>
    <row r="49" spans="1:51">
      <c r="A49" s="12"/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</row>
    <row r="50" spans="1:51" ht="16.5">
      <c r="A50" s="12"/>
      <c r="B50" s="154" t="s">
        <v>72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</row>
    <row r="51" spans="1:51">
      <c r="A51" s="12"/>
      <c r="B51" s="15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</row>
    <row r="52" spans="1:51" ht="15">
      <c r="A52" s="14"/>
      <c r="B52" s="13"/>
      <c r="C52" s="242" t="s">
        <v>69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1:51" ht="15.75">
      <c r="A53" s="16"/>
      <c r="B53" s="13"/>
      <c r="C53" s="275" t="s">
        <v>68</v>
      </c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</row>
    <row r="54" spans="1:51" ht="18.75" thickBot="1">
      <c r="A54" s="14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</row>
    <row r="55" spans="1:51" ht="18" thickTop="1" thickBot="1">
      <c r="A55" s="282" t="s">
        <v>0</v>
      </c>
      <c r="B55" s="285" t="s">
        <v>19</v>
      </c>
      <c r="C55" s="304" t="s">
        <v>2</v>
      </c>
      <c r="D55" s="307" t="s">
        <v>23</v>
      </c>
      <c r="E55" s="308"/>
      <c r="F55" s="308"/>
      <c r="G55" s="308"/>
      <c r="H55" s="308"/>
      <c r="I55" s="309"/>
      <c r="J55" s="243" t="s">
        <v>3</v>
      </c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4"/>
      <c r="X55" s="245" t="s">
        <v>4</v>
      </c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4"/>
      <c r="AL55" s="245" t="s">
        <v>5</v>
      </c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77"/>
    </row>
    <row r="56" spans="1:51" ht="17.25" thickBot="1">
      <c r="A56" s="283"/>
      <c r="B56" s="286"/>
      <c r="C56" s="305"/>
      <c r="D56" s="296" t="s">
        <v>6</v>
      </c>
      <c r="E56" s="310" t="s">
        <v>26</v>
      </c>
      <c r="F56" s="311"/>
      <c r="G56" s="311"/>
      <c r="H56" s="311"/>
      <c r="I56" s="312"/>
      <c r="J56" s="289">
        <v>1</v>
      </c>
      <c r="K56" s="289"/>
      <c r="L56" s="289"/>
      <c r="M56" s="289"/>
      <c r="N56" s="289"/>
      <c r="O56" s="289"/>
      <c r="P56" s="290"/>
      <c r="Q56" s="288">
        <v>2</v>
      </c>
      <c r="R56" s="289"/>
      <c r="S56" s="289"/>
      <c r="T56" s="289"/>
      <c r="U56" s="289"/>
      <c r="V56" s="289"/>
      <c r="W56" s="290"/>
      <c r="X56" s="255">
        <v>3</v>
      </c>
      <c r="Y56" s="256"/>
      <c r="Z56" s="256"/>
      <c r="AA56" s="256"/>
      <c r="AB56" s="256"/>
      <c r="AC56" s="256"/>
      <c r="AD56" s="257"/>
      <c r="AE56" s="255">
        <v>4</v>
      </c>
      <c r="AF56" s="256"/>
      <c r="AG56" s="256"/>
      <c r="AH56" s="256"/>
      <c r="AI56" s="256"/>
      <c r="AJ56" s="256"/>
      <c r="AK56" s="257"/>
      <c r="AL56" s="255">
        <v>5</v>
      </c>
      <c r="AM56" s="256"/>
      <c r="AN56" s="256"/>
      <c r="AO56" s="256"/>
      <c r="AP56" s="256"/>
      <c r="AQ56" s="256"/>
      <c r="AR56" s="257"/>
      <c r="AS56" s="255">
        <v>6</v>
      </c>
      <c r="AT56" s="256"/>
      <c r="AU56" s="256"/>
      <c r="AV56" s="256"/>
      <c r="AW56" s="256"/>
      <c r="AX56" s="256"/>
      <c r="AY56" s="278"/>
    </row>
    <row r="57" spans="1:51" ht="64.5" thickBot="1">
      <c r="A57" s="284"/>
      <c r="B57" s="287"/>
      <c r="C57" s="306"/>
      <c r="D57" s="297"/>
      <c r="E57" s="19" t="s">
        <v>7</v>
      </c>
      <c r="F57" s="20" t="s">
        <v>8</v>
      </c>
      <c r="G57" s="20" t="s">
        <v>9</v>
      </c>
      <c r="H57" s="20" t="s">
        <v>10</v>
      </c>
      <c r="I57" s="21" t="s">
        <v>11</v>
      </c>
      <c r="J57" s="22" t="s">
        <v>7</v>
      </c>
      <c r="K57" s="23" t="s">
        <v>8</v>
      </c>
      <c r="L57" s="24" t="s">
        <v>9</v>
      </c>
      <c r="M57" s="24" t="s">
        <v>10</v>
      </c>
      <c r="N57" s="25" t="s">
        <v>11</v>
      </c>
      <c r="O57" s="26" t="s">
        <v>1</v>
      </c>
      <c r="P57" s="27" t="s">
        <v>2</v>
      </c>
      <c r="Q57" s="28" t="s">
        <v>7</v>
      </c>
      <c r="R57" s="23" t="s">
        <v>8</v>
      </c>
      <c r="S57" s="24" t="s">
        <v>9</v>
      </c>
      <c r="T57" s="24" t="s">
        <v>10</v>
      </c>
      <c r="U57" s="25" t="s">
        <v>11</v>
      </c>
      <c r="V57" s="26" t="s">
        <v>1</v>
      </c>
      <c r="W57" s="29" t="s">
        <v>2</v>
      </c>
      <c r="X57" s="28" t="s">
        <v>7</v>
      </c>
      <c r="Y57" s="23" t="s">
        <v>8</v>
      </c>
      <c r="Z57" s="24" t="s">
        <v>9</v>
      </c>
      <c r="AA57" s="24" t="s">
        <v>10</v>
      </c>
      <c r="AB57" s="25" t="s">
        <v>11</v>
      </c>
      <c r="AC57" s="26" t="s">
        <v>1</v>
      </c>
      <c r="AD57" s="29" t="s">
        <v>2</v>
      </c>
      <c r="AE57" s="28" t="s">
        <v>7</v>
      </c>
      <c r="AF57" s="24" t="s">
        <v>8</v>
      </c>
      <c r="AG57" s="24" t="s">
        <v>9</v>
      </c>
      <c r="AH57" s="24" t="s">
        <v>10</v>
      </c>
      <c r="AI57" s="30" t="s">
        <v>11</v>
      </c>
      <c r="AJ57" s="26" t="s">
        <v>1</v>
      </c>
      <c r="AK57" s="29" t="s">
        <v>2</v>
      </c>
      <c r="AL57" s="28" t="s">
        <v>7</v>
      </c>
      <c r="AM57" s="24" t="s">
        <v>8</v>
      </c>
      <c r="AN57" s="24" t="s">
        <v>9</v>
      </c>
      <c r="AO57" s="24" t="s">
        <v>10</v>
      </c>
      <c r="AP57" s="30" t="s">
        <v>11</v>
      </c>
      <c r="AQ57" s="26" t="s">
        <v>1</v>
      </c>
      <c r="AR57" s="31" t="s">
        <v>2</v>
      </c>
      <c r="AS57" s="28" t="s">
        <v>7</v>
      </c>
      <c r="AT57" s="24" t="s">
        <v>8</v>
      </c>
      <c r="AU57" s="24" t="s">
        <v>9</v>
      </c>
      <c r="AV57" s="24" t="s">
        <v>10</v>
      </c>
      <c r="AW57" s="30" t="s">
        <v>11</v>
      </c>
      <c r="AX57" s="26" t="s">
        <v>1</v>
      </c>
      <c r="AY57" s="32" t="s">
        <v>2</v>
      </c>
    </row>
    <row r="58" spans="1:51" ht="15" thickBot="1">
      <c r="A58" s="266" t="s">
        <v>20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4"/>
    </row>
    <row r="59" spans="1:51" ht="17.25" thickBot="1">
      <c r="A59" s="264" t="s">
        <v>17</v>
      </c>
      <c r="B59" s="265"/>
      <c r="C59" s="91">
        <v>103</v>
      </c>
      <c r="D59" s="169">
        <v>1140</v>
      </c>
      <c r="E59" s="121">
        <v>395</v>
      </c>
      <c r="F59" s="122">
        <v>0</v>
      </c>
      <c r="G59" s="122">
        <v>55</v>
      </c>
      <c r="H59" s="122">
        <v>570</v>
      </c>
      <c r="I59" s="123">
        <v>90</v>
      </c>
      <c r="J59" s="121">
        <v>180</v>
      </c>
      <c r="K59" s="124">
        <v>0</v>
      </c>
      <c r="L59" s="122">
        <v>25</v>
      </c>
      <c r="M59" s="122">
        <v>90</v>
      </c>
      <c r="N59" s="122">
        <v>0</v>
      </c>
      <c r="O59" s="124" t="s">
        <v>31</v>
      </c>
      <c r="P59" s="125">
        <v>30</v>
      </c>
      <c r="Q59" s="126">
        <v>75</v>
      </c>
      <c r="R59" s="124">
        <v>0</v>
      </c>
      <c r="S59" s="122">
        <v>30</v>
      </c>
      <c r="T59" s="122">
        <v>195</v>
      </c>
      <c r="U59" s="124">
        <v>0</v>
      </c>
      <c r="V59" s="124" t="s">
        <v>31</v>
      </c>
      <c r="W59" s="125">
        <v>27</v>
      </c>
      <c r="X59" s="121">
        <v>60</v>
      </c>
      <c r="Y59" s="124">
        <v>0</v>
      </c>
      <c r="Z59" s="122">
        <v>0</v>
      </c>
      <c r="AA59" s="122">
        <v>120</v>
      </c>
      <c r="AB59" s="124">
        <v>0</v>
      </c>
      <c r="AC59" s="124" t="s">
        <v>31</v>
      </c>
      <c r="AD59" s="128">
        <v>14</v>
      </c>
      <c r="AE59" s="126">
        <v>15</v>
      </c>
      <c r="AF59" s="124">
        <v>0</v>
      </c>
      <c r="AG59" s="122">
        <v>0</v>
      </c>
      <c r="AH59" s="122">
        <v>90</v>
      </c>
      <c r="AI59" s="124">
        <v>30</v>
      </c>
      <c r="AJ59" s="124" t="s">
        <v>31</v>
      </c>
      <c r="AK59" s="129">
        <v>10</v>
      </c>
      <c r="AL59" s="121">
        <v>45</v>
      </c>
      <c r="AM59" s="124">
        <v>0</v>
      </c>
      <c r="AN59" s="122">
        <v>0</v>
      </c>
      <c r="AO59" s="122">
        <v>90</v>
      </c>
      <c r="AP59" s="124">
        <v>30</v>
      </c>
      <c r="AQ59" s="124" t="s">
        <v>31</v>
      </c>
      <c r="AR59" s="128">
        <v>14</v>
      </c>
      <c r="AS59" s="126">
        <v>15</v>
      </c>
      <c r="AT59" s="124">
        <v>0</v>
      </c>
      <c r="AU59" s="122">
        <v>0</v>
      </c>
      <c r="AV59" s="122">
        <v>15</v>
      </c>
      <c r="AW59" s="122">
        <v>30</v>
      </c>
      <c r="AX59" s="124" t="s">
        <v>31</v>
      </c>
      <c r="AY59" s="123">
        <v>8</v>
      </c>
    </row>
    <row r="60" spans="1:51" ht="15" thickBot="1">
      <c r="A60" s="322" t="s">
        <v>21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4"/>
    </row>
    <row r="61" spans="1:51" ht="15" thickBot="1">
      <c r="A61" s="212" t="s">
        <v>48</v>
      </c>
      <c r="B61" s="207" t="s">
        <v>68</v>
      </c>
      <c r="C61" s="178">
        <v>56</v>
      </c>
      <c r="D61" s="175">
        <v>420</v>
      </c>
      <c r="E61" s="179"/>
      <c r="F61" s="180"/>
      <c r="G61" s="180"/>
      <c r="H61" s="181">
        <v>420</v>
      </c>
      <c r="I61" s="182"/>
      <c r="J61" s="179"/>
      <c r="K61" s="180"/>
      <c r="L61" s="180"/>
      <c r="M61" s="180"/>
      <c r="N61" s="181"/>
      <c r="O61" s="183"/>
      <c r="P61" s="179"/>
      <c r="Q61" s="178"/>
      <c r="R61" s="180"/>
      <c r="S61" s="180"/>
      <c r="T61" s="180"/>
      <c r="U61" s="181"/>
      <c r="V61" s="181"/>
      <c r="W61" s="184"/>
      <c r="X61" s="178"/>
      <c r="Y61" s="180"/>
      <c r="Z61" s="180"/>
      <c r="AA61" s="181">
        <v>120</v>
      </c>
      <c r="AB61" s="181"/>
      <c r="AC61" s="181"/>
      <c r="AD61" s="179">
        <v>16</v>
      </c>
      <c r="AE61" s="178"/>
      <c r="AF61" s="180"/>
      <c r="AG61" s="180"/>
      <c r="AH61" s="180">
        <v>120</v>
      </c>
      <c r="AI61" s="181"/>
      <c r="AJ61" s="181"/>
      <c r="AK61" s="185">
        <v>16</v>
      </c>
      <c r="AL61" s="179"/>
      <c r="AM61" s="180"/>
      <c r="AN61" s="180"/>
      <c r="AO61" s="180">
        <v>120</v>
      </c>
      <c r="AP61" s="181"/>
      <c r="AQ61" s="181"/>
      <c r="AR61" s="179">
        <v>16</v>
      </c>
      <c r="AS61" s="178"/>
      <c r="AT61" s="180"/>
      <c r="AU61" s="180"/>
      <c r="AV61" s="180">
        <v>60</v>
      </c>
      <c r="AW61" s="180"/>
      <c r="AX61" s="180"/>
      <c r="AY61" s="182">
        <v>8</v>
      </c>
    </row>
    <row r="62" spans="1:51" ht="15" thickBot="1">
      <c r="A62" s="211" t="s">
        <v>49</v>
      </c>
      <c r="B62" s="208" t="s">
        <v>42</v>
      </c>
      <c r="C62" s="186">
        <v>8</v>
      </c>
      <c r="D62" s="169">
        <v>60</v>
      </c>
      <c r="E62" s="187"/>
      <c r="F62" s="188"/>
      <c r="G62" s="188"/>
      <c r="H62" s="188"/>
      <c r="I62" s="189"/>
      <c r="J62" s="190"/>
      <c r="K62" s="191"/>
      <c r="L62" s="191"/>
      <c r="M62" s="191"/>
      <c r="N62" s="192"/>
      <c r="O62" s="193"/>
      <c r="P62" s="190"/>
      <c r="Q62" s="194"/>
      <c r="R62" s="191"/>
      <c r="S62" s="191"/>
      <c r="T62" s="191"/>
      <c r="U62" s="192"/>
      <c r="V62" s="192"/>
      <c r="W62" s="195"/>
      <c r="X62" s="196"/>
      <c r="Y62" s="197"/>
      <c r="Z62" s="197"/>
      <c r="AA62" s="197"/>
      <c r="AB62" s="197"/>
      <c r="AC62" s="197"/>
      <c r="AD62" s="198"/>
      <c r="AE62" s="194"/>
      <c r="AF62" s="191"/>
      <c r="AG62" s="191"/>
      <c r="AH62" s="191"/>
      <c r="AI62" s="192"/>
      <c r="AJ62" s="192"/>
      <c r="AK62" s="195"/>
      <c r="AL62" s="190"/>
      <c r="AM62" s="191"/>
      <c r="AN62" s="191"/>
      <c r="AO62" s="191"/>
      <c r="AP62" s="192"/>
      <c r="AQ62" s="192"/>
      <c r="AR62" s="190"/>
      <c r="AS62" s="194"/>
      <c r="AT62" s="191"/>
      <c r="AU62" s="191"/>
      <c r="AV62" s="191"/>
      <c r="AW62" s="191"/>
      <c r="AX62" s="191"/>
      <c r="AY62" s="199"/>
    </row>
    <row r="63" spans="1:51" ht="15" thickBot="1">
      <c r="A63" s="211" t="s">
        <v>50</v>
      </c>
      <c r="B63" s="200" t="s">
        <v>43</v>
      </c>
      <c r="C63" s="201">
        <v>8</v>
      </c>
      <c r="D63" s="169">
        <v>60</v>
      </c>
      <c r="E63" s="187"/>
      <c r="F63" s="202"/>
      <c r="G63" s="202"/>
      <c r="H63" s="202"/>
      <c r="I63" s="199"/>
      <c r="J63" s="190"/>
      <c r="K63" s="191"/>
      <c r="L63" s="191"/>
      <c r="M63" s="191"/>
      <c r="N63" s="192"/>
      <c r="O63" s="193"/>
      <c r="P63" s="190"/>
      <c r="Q63" s="194"/>
      <c r="R63" s="191"/>
      <c r="S63" s="191"/>
      <c r="T63" s="191"/>
      <c r="U63" s="192"/>
      <c r="V63" s="192"/>
      <c r="W63" s="195"/>
      <c r="X63" s="196"/>
      <c r="Y63" s="197"/>
      <c r="Z63" s="197"/>
      <c r="AA63" s="197"/>
      <c r="AB63" s="197"/>
      <c r="AC63" s="197"/>
      <c r="AD63" s="198"/>
      <c r="AE63" s="194"/>
      <c r="AF63" s="191"/>
      <c r="AG63" s="191"/>
      <c r="AH63" s="191"/>
      <c r="AI63" s="192"/>
      <c r="AJ63" s="192"/>
      <c r="AK63" s="195"/>
      <c r="AL63" s="190"/>
      <c r="AM63" s="191"/>
      <c r="AN63" s="191"/>
      <c r="AO63" s="191"/>
      <c r="AP63" s="192"/>
      <c r="AQ63" s="192"/>
      <c r="AR63" s="190"/>
      <c r="AS63" s="194"/>
      <c r="AT63" s="191"/>
      <c r="AU63" s="191"/>
      <c r="AV63" s="191"/>
      <c r="AW63" s="191"/>
      <c r="AX63" s="191"/>
      <c r="AY63" s="199"/>
    </row>
    <row r="64" spans="1:51" ht="15" thickBot="1">
      <c r="A64" s="210" t="s">
        <v>51</v>
      </c>
      <c r="B64" s="200" t="s">
        <v>83</v>
      </c>
      <c r="C64" s="201">
        <v>8</v>
      </c>
      <c r="D64" s="176">
        <v>60</v>
      </c>
      <c r="E64" s="190"/>
      <c r="F64" s="191"/>
      <c r="G64" s="191"/>
      <c r="H64" s="192"/>
      <c r="I64" s="199"/>
      <c r="J64" s="190"/>
      <c r="K64" s="191"/>
      <c r="L64" s="191"/>
      <c r="M64" s="191"/>
      <c r="N64" s="192"/>
      <c r="O64" s="193"/>
      <c r="P64" s="190"/>
      <c r="Q64" s="194"/>
      <c r="R64" s="191"/>
      <c r="S64" s="191"/>
      <c r="T64" s="191"/>
      <c r="U64" s="192"/>
      <c r="V64" s="192"/>
      <c r="W64" s="195"/>
      <c r="X64" s="190"/>
      <c r="Y64" s="191"/>
      <c r="Z64" s="191"/>
      <c r="AA64" s="191"/>
      <c r="AB64" s="192"/>
      <c r="AC64" s="192"/>
      <c r="AD64" s="190"/>
      <c r="AE64" s="194"/>
      <c r="AF64" s="191"/>
      <c r="AG64" s="191"/>
      <c r="AH64" s="191"/>
      <c r="AI64" s="188"/>
      <c r="AJ64" s="188"/>
      <c r="AK64" s="203"/>
      <c r="AL64" s="194"/>
      <c r="AM64" s="191"/>
      <c r="AN64" s="191"/>
      <c r="AO64" s="191"/>
      <c r="AP64" s="191"/>
      <c r="AQ64" s="188"/>
      <c r="AR64" s="204"/>
      <c r="AS64" s="190"/>
      <c r="AT64" s="191"/>
      <c r="AU64" s="191"/>
      <c r="AV64" s="191"/>
      <c r="AW64" s="191"/>
      <c r="AX64" s="191"/>
      <c r="AY64" s="199"/>
    </row>
    <row r="65" spans="1:51" ht="15" thickBot="1">
      <c r="A65" s="210" t="s">
        <v>52</v>
      </c>
      <c r="B65" s="200" t="s">
        <v>44</v>
      </c>
      <c r="C65" s="201">
        <v>8</v>
      </c>
      <c r="D65" s="169">
        <v>60</v>
      </c>
      <c r="E65" s="190"/>
      <c r="F65" s="191"/>
      <c r="G65" s="191"/>
      <c r="H65" s="192"/>
      <c r="I65" s="199"/>
      <c r="J65" s="190"/>
      <c r="K65" s="191"/>
      <c r="L65" s="191"/>
      <c r="M65" s="191"/>
      <c r="N65" s="192"/>
      <c r="O65" s="193"/>
      <c r="P65" s="190"/>
      <c r="Q65" s="194"/>
      <c r="R65" s="191"/>
      <c r="S65" s="191"/>
      <c r="T65" s="191"/>
      <c r="U65" s="192"/>
      <c r="V65" s="192"/>
      <c r="W65" s="195"/>
      <c r="X65" s="190"/>
      <c r="Y65" s="191"/>
      <c r="Z65" s="191"/>
      <c r="AA65" s="191"/>
      <c r="AB65" s="192"/>
      <c r="AC65" s="192"/>
      <c r="AD65" s="190"/>
      <c r="AE65" s="194"/>
      <c r="AF65" s="191"/>
      <c r="AG65" s="191"/>
      <c r="AH65" s="191"/>
      <c r="AI65" s="188"/>
      <c r="AJ65" s="188"/>
      <c r="AK65" s="203"/>
      <c r="AL65" s="194"/>
      <c r="AM65" s="191"/>
      <c r="AN65" s="191"/>
      <c r="AO65" s="191"/>
      <c r="AP65" s="191"/>
      <c r="AQ65" s="188"/>
      <c r="AR65" s="204"/>
      <c r="AS65" s="190"/>
      <c r="AT65" s="191"/>
      <c r="AU65" s="191"/>
      <c r="AV65" s="191"/>
      <c r="AW65" s="191"/>
      <c r="AX65" s="191"/>
      <c r="AY65" s="199"/>
    </row>
    <row r="66" spans="1:51" ht="13.9" customHeight="1" thickBot="1">
      <c r="A66" s="210" t="s">
        <v>53</v>
      </c>
      <c r="B66" s="200" t="s">
        <v>45</v>
      </c>
      <c r="C66" s="201">
        <v>8</v>
      </c>
      <c r="D66" s="176">
        <v>60</v>
      </c>
      <c r="E66" s="190"/>
      <c r="F66" s="191"/>
      <c r="G66" s="191"/>
      <c r="H66" s="192"/>
      <c r="I66" s="199"/>
      <c r="J66" s="190"/>
      <c r="K66" s="191"/>
      <c r="L66" s="191"/>
      <c r="M66" s="191"/>
      <c r="N66" s="192"/>
      <c r="O66" s="193"/>
      <c r="P66" s="190"/>
      <c r="Q66" s="194"/>
      <c r="R66" s="191"/>
      <c r="S66" s="191"/>
      <c r="T66" s="191"/>
      <c r="U66" s="192"/>
      <c r="V66" s="192"/>
      <c r="W66" s="195"/>
      <c r="X66" s="190"/>
      <c r="Y66" s="191"/>
      <c r="Z66" s="191"/>
      <c r="AA66" s="191"/>
      <c r="AB66" s="192"/>
      <c r="AC66" s="192"/>
      <c r="AD66" s="190"/>
      <c r="AE66" s="194"/>
      <c r="AF66" s="191"/>
      <c r="AG66" s="191"/>
      <c r="AH66" s="191"/>
      <c r="AI66" s="188"/>
      <c r="AJ66" s="188"/>
      <c r="AK66" s="203"/>
      <c r="AL66" s="194"/>
      <c r="AM66" s="191"/>
      <c r="AN66" s="191"/>
      <c r="AO66" s="191"/>
      <c r="AP66" s="191"/>
      <c r="AQ66" s="188"/>
      <c r="AR66" s="204"/>
      <c r="AS66" s="190"/>
      <c r="AT66" s="191"/>
      <c r="AU66" s="191"/>
      <c r="AV66" s="191"/>
      <c r="AW66" s="191"/>
      <c r="AX66" s="191"/>
      <c r="AY66" s="199"/>
    </row>
    <row r="67" spans="1:51" ht="15" thickBot="1">
      <c r="A67" s="210" t="s">
        <v>54</v>
      </c>
      <c r="B67" s="200" t="s">
        <v>46</v>
      </c>
      <c r="C67" s="201">
        <v>8</v>
      </c>
      <c r="D67" s="169">
        <v>60</v>
      </c>
      <c r="E67" s="190"/>
      <c r="F67" s="191"/>
      <c r="G67" s="191"/>
      <c r="H67" s="192"/>
      <c r="I67" s="199"/>
      <c r="J67" s="190"/>
      <c r="K67" s="191"/>
      <c r="L67" s="191"/>
      <c r="M67" s="191"/>
      <c r="N67" s="192"/>
      <c r="O67" s="193"/>
      <c r="P67" s="190"/>
      <c r="Q67" s="194"/>
      <c r="R67" s="191"/>
      <c r="S67" s="191"/>
      <c r="T67" s="191"/>
      <c r="U67" s="192"/>
      <c r="V67" s="192"/>
      <c r="W67" s="195"/>
      <c r="X67" s="190"/>
      <c r="Y67" s="191"/>
      <c r="Z67" s="191"/>
      <c r="AA67" s="191"/>
      <c r="AB67" s="192"/>
      <c r="AC67" s="192"/>
      <c r="AD67" s="190"/>
      <c r="AE67" s="194"/>
      <c r="AF67" s="191"/>
      <c r="AG67" s="191"/>
      <c r="AH67" s="191"/>
      <c r="AI67" s="188"/>
      <c r="AJ67" s="188"/>
      <c r="AK67" s="203"/>
      <c r="AL67" s="194"/>
      <c r="AM67" s="191"/>
      <c r="AN67" s="191"/>
      <c r="AO67" s="191"/>
      <c r="AP67" s="191"/>
      <c r="AQ67" s="188"/>
      <c r="AR67" s="204"/>
      <c r="AS67" s="190"/>
      <c r="AT67" s="191"/>
      <c r="AU67" s="191"/>
      <c r="AV67" s="191"/>
      <c r="AW67" s="191"/>
      <c r="AX67" s="191"/>
      <c r="AY67" s="199"/>
    </row>
    <row r="68" spans="1:51" ht="15" thickBot="1">
      <c r="A68" s="210" t="s">
        <v>55</v>
      </c>
      <c r="B68" s="200" t="s">
        <v>47</v>
      </c>
      <c r="C68" s="201">
        <v>8</v>
      </c>
      <c r="D68" s="176">
        <v>60</v>
      </c>
      <c r="E68" s="190"/>
      <c r="F68" s="191"/>
      <c r="G68" s="191"/>
      <c r="H68" s="192"/>
      <c r="I68" s="199"/>
      <c r="J68" s="190"/>
      <c r="K68" s="191"/>
      <c r="L68" s="191"/>
      <c r="M68" s="191"/>
      <c r="N68" s="192"/>
      <c r="O68" s="193"/>
      <c r="P68" s="190"/>
      <c r="Q68" s="194"/>
      <c r="R68" s="191"/>
      <c r="S68" s="191"/>
      <c r="T68" s="191"/>
      <c r="U68" s="192"/>
      <c r="V68" s="192"/>
      <c r="W68" s="195"/>
      <c r="X68" s="190"/>
      <c r="Y68" s="191"/>
      <c r="Z68" s="191"/>
      <c r="AA68" s="191"/>
      <c r="AB68" s="192"/>
      <c r="AC68" s="192"/>
      <c r="AD68" s="190"/>
      <c r="AE68" s="194"/>
      <c r="AF68" s="191"/>
      <c r="AG68" s="191"/>
      <c r="AH68" s="191"/>
      <c r="AI68" s="188"/>
      <c r="AJ68" s="188"/>
      <c r="AK68" s="203"/>
      <c r="AL68" s="194"/>
      <c r="AM68" s="191"/>
      <c r="AN68" s="191"/>
      <c r="AO68" s="191"/>
      <c r="AP68" s="191"/>
      <c r="AQ68" s="188"/>
      <c r="AR68" s="204"/>
      <c r="AS68" s="190"/>
      <c r="AT68" s="191"/>
      <c r="AU68" s="191"/>
      <c r="AV68" s="191"/>
      <c r="AW68" s="191"/>
      <c r="AX68" s="191"/>
      <c r="AY68" s="199"/>
    </row>
    <row r="69" spans="1:51" ht="26.25" thickBot="1">
      <c r="A69" s="210" t="s">
        <v>56</v>
      </c>
      <c r="B69" s="209" t="s">
        <v>87</v>
      </c>
      <c r="C69" s="201">
        <v>8</v>
      </c>
      <c r="D69" s="169">
        <v>60</v>
      </c>
      <c r="E69" s="190"/>
      <c r="F69" s="191"/>
      <c r="G69" s="191"/>
      <c r="H69" s="192"/>
      <c r="I69" s="199"/>
      <c r="J69" s="190"/>
      <c r="K69" s="191"/>
      <c r="L69" s="191"/>
      <c r="M69" s="191"/>
      <c r="N69" s="192"/>
      <c r="O69" s="193"/>
      <c r="P69" s="190"/>
      <c r="Q69" s="194"/>
      <c r="R69" s="191"/>
      <c r="S69" s="191"/>
      <c r="T69" s="191"/>
      <c r="U69" s="192"/>
      <c r="V69" s="192"/>
      <c r="W69" s="195"/>
      <c r="X69" s="190"/>
      <c r="Y69" s="191"/>
      <c r="Z69" s="191"/>
      <c r="AA69" s="191"/>
      <c r="AB69" s="192"/>
      <c r="AC69" s="192"/>
      <c r="AD69" s="190"/>
      <c r="AE69" s="194"/>
      <c r="AF69" s="191"/>
      <c r="AG69" s="191"/>
      <c r="AH69" s="191"/>
      <c r="AI69" s="188"/>
      <c r="AJ69" s="188"/>
      <c r="AK69" s="203"/>
      <c r="AL69" s="194"/>
      <c r="AM69" s="191"/>
      <c r="AN69" s="191"/>
      <c r="AO69" s="191"/>
      <c r="AP69" s="191"/>
      <c r="AQ69" s="192"/>
      <c r="AR69" s="190"/>
      <c r="AS69" s="194"/>
      <c r="AT69" s="191"/>
      <c r="AU69" s="191"/>
      <c r="AV69" s="191"/>
      <c r="AW69" s="191"/>
      <c r="AX69" s="191"/>
      <c r="AY69" s="199"/>
    </row>
    <row r="70" spans="1:51">
      <c r="A70" s="210" t="s">
        <v>57</v>
      </c>
      <c r="B70" s="208" t="s">
        <v>40</v>
      </c>
      <c r="C70" s="201">
        <v>8</v>
      </c>
      <c r="D70" s="166">
        <v>60</v>
      </c>
      <c r="E70" s="190"/>
      <c r="F70" s="191"/>
      <c r="G70" s="191"/>
      <c r="H70" s="192"/>
      <c r="I70" s="199"/>
      <c r="J70" s="190"/>
      <c r="K70" s="191"/>
      <c r="L70" s="191"/>
      <c r="M70" s="191"/>
      <c r="N70" s="192"/>
      <c r="O70" s="193"/>
      <c r="P70" s="190"/>
      <c r="Q70" s="194"/>
      <c r="R70" s="191"/>
      <c r="S70" s="191"/>
      <c r="T70" s="191"/>
      <c r="U70" s="192"/>
      <c r="V70" s="192"/>
      <c r="W70" s="195"/>
      <c r="X70" s="190"/>
      <c r="Y70" s="191"/>
      <c r="Z70" s="191"/>
      <c r="AA70" s="191"/>
      <c r="AB70" s="192"/>
      <c r="AC70" s="192"/>
      <c r="AD70" s="190"/>
      <c r="AE70" s="194"/>
      <c r="AF70" s="191"/>
      <c r="AG70" s="191"/>
      <c r="AH70" s="191"/>
      <c r="AI70" s="188"/>
      <c r="AJ70" s="188"/>
      <c r="AK70" s="203"/>
      <c r="AL70" s="194"/>
      <c r="AM70" s="191"/>
      <c r="AN70" s="191"/>
      <c r="AO70" s="192"/>
      <c r="AP70" s="192"/>
      <c r="AQ70" s="192"/>
      <c r="AR70" s="190"/>
      <c r="AS70" s="194"/>
      <c r="AT70" s="191"/>
      <c r="AU70" s="191"/>
      <c r="AV70" s="191"/>
      <c r="AW70" s="191"/>
      <c r="AX70" s="191"/>
      <c r="AY70" s="199"/>
    </row>
    <row r="71" spans="1:5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</row>
    <row r="72" spans="1:51">
      <c r="A72" s="156"/>
      <c r="B72" s="156" t="s">
        <v>76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</row>
    <row r="73" spans="1:51" ht="15.75">
      <c r="A73" s="315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157"/>
      <c r="P73" s="157"/>
      <c r="Q73" s="158"/>
      <c r="R73" s="158"/>
      <c r="S73" s="158"/>
      <c r="T73" s="158"/>
      <c r="U73" s="158"/>
      <c r="V73" s="158"/>
      <c r="W73" s="158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  <c r="AJ73" s="159"/>
      <c r="AK73" s="159"/>
      <c r="AL73" s="158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</row>
    <row r="74" spans="1:51" ht="15.75" customHeight="1">
      <c r="A74" s="315" t="s">
        <v>90</v>
      </c>
      <c r="B74" s="315"/>
      <c r="C74" s="315"/>
      <c r="D74" s="315"/>
      <c r="E74" s="315"/>
      <c r="F74" s="315"/>
      <c r="G74" s="316"/>
      <c r="H74" s="317" t="s">
        <v>91</v>
      </c>
      <c r="I74" s="318"/>
      <c r="J74" s="318"/>
      <c r="K74" s="318"/>
      <c r="L74" s="318"/>
      <c r="M74" s="318"/>
      <c r="N74" s="319"/>
      <c r="O74" s="160"/>
      <c r="P74" s="160"/>
      <c r="Q74" s="158"/>
      <c r="R74" s="158"/>
      <c r="S74" s="158"/>
      <c r="T74" s="158"/>
      <c r="U74" s="158"/>
      <c r="V74" s="158"/>
      <c r="W74" s="158"/>
      <c r="X74" s="320"/>
      <c r="Y74" s="321"/>
      <c r="Z74" s="321"/>
      <c r="AA74" s="321"/>
      <c r="AB74" s="321"/>
      <c r="AC74" s="321"/>
      <c r="AD74" s="321"/>
      <c r="AE74" s="321"/>
      <c r="AF74" s="321"/>
      <c r="AG74" s="321"/>
      <c r="AH74" s="321"/>
      <c r="AI74" s="321"/>
      <c r="AJ74" s="157"/>
      <c r="AK74" s="157"/>
      <c r="AL74" s="158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</row>
    <row r="75" spans="1:51" ht="15.75">
      <c r="A75" s="158"/>
      <c r="B75" s="161"/>
      <c r="C75" s="161"/>
      <c r="D75" s="161"/>
      <c r="E75" s="161"/>
      <c r="F75" s="161"/>
      <c r="G75" s="161"/>
      <c r="H75" s="162"/>
      <c r="I75" s="160"/>
      <c r="J75" s="160"/>
      <c r="K75" s="160"/>
      <c r="L75" s="160"/>
      <c r="M75" s="160"/>
      <c r="N75" s="160"/>
      <c r="O75" s="160"/>
      <c r="P75" s="160"/>
      <c r="Q75" s="158"/>
      <c r="R75" s="158"/>
      <c r="S75" s="158"/>
      <c r="T75" s="158"/>
      <c r="U75" s="158"/>
      <c r="V75" s="158"/>
      <c r="W75" s="158"/>
      <c r="X75" s="158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8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</row>
    <row r="76" spans="1:51" ht="16.5">
      <c r="A76" s="12"/>
      <c r="B76" s="154" t="s">
        <v>22</v>
      </c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2"/>
      <c r="AX76" s="12"/>
      <c r="AY76" s="12"/>
    </row>
    <row r="77" spans="1:51" ht="16.5">
      <c r="A77" s="12"/>
      <c r="B77" s="154" t="s">
        <v>29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2"/>
      <c r="AX77" s="12"/>
      <c r="AY77" s="12"/>
    </row>
    <row r="78" spans="1:51" ht="16.5" customHeight="1">
      <c r="A78" s="12"/>
      <c r="B78" s="254" t="s">
        <v>88</v>
      </c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163"/>
      <c r="AX78" s="163"/>
      <c r="AY78" s="12"/>
    </row>
    <row r="79" spans="1:51" ht="14.25" customHeight="1">
      <c r="A79" s="12"/>
      <c r="B79" s="253" t="s">
        <v>24</v>
      </c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53"/>
      <c r="AT79" s="253"/>
      <c r="AU79" s="253"/>
      <c r="AV79" s="253"/>
      <c r="AW79" s="253"/>
      <c r="AX79" s="253"/>
      <c r="AY79" s="253"/>
    </row>
    <row r="80" spans="1:5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</row>
    <row r="81" spans="1:5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</row>
  </sheetData>
  <mergeCells count="105">
    <mergeCell ref="V1:AY1"/>
    <mergeCell ref="A74:G74"/>
    <mergeCell ref="H74:N74"/>
    <mergeCell ref="X74:AI74"/>
    <mergeCell ref="J56:P56"/>
    <mergeCell ref="A60:AY60"/>
    <mergeCell ref="X56:AD56"/>
    <mergeCell ref="A73:N73"/>
    <mergeCell ref="X73:AI73"/>
    <mergeCell ref="C55:C57"/>
    <mergeCell ref="A59:B59"/>
    <mergeCell ref="AE56:AK56"/>
    <mergeCell ref="AL56:AR56"/>
    <mergeCell ref="AS56:AY56"/>
    <mergeCell ref="A58:AY58"/>
    <mergeCell ref="E56:I56"/>
    <mergeCell ref="A55:A57"/>
    <mergeCell ref="B55:B57"/>
    <mergeCell ref="Q56:W56"/>
    <mergeCell ref="C5:Q5"/>
    <mergeCell ref="C6:Q6"/>
    <mergeCell ref="AL45:AP45"/>
    <mergeCell ref="AS45:AW45"/>
    <mergeCell ref="E43:I43"/>
    <mergeCell ref="AL10:AR10"/>
    <mergeCell ref="AL44:AP44"/>
    <mergeCell ref="AS43:AW43"/>
    <mergeCell ref="AS44:AW44"/>
    <mergeCell ref="D56:D57"/>
    <mergeCell ref="B1:U1"/>
    <mergeCell ref="AL2:AY2"/>
    <mergeCell ref="C3:AE3"/>
    <mergeCell ref="C4:AE4"/>
    <mergeCell ref="B2:AK2"/>
    <mergeCell ref="C9:C11"/>
    <mergeCell ref="D9:I9"/>
    <mergeCell ref="E10:I10"/>
    <mergeCell ref="D10:D11"/>
    <mergeCell ref="X42:AB42"/>
    <mergeCell ref="E45:I45"/>
    <mergeCell ref="AL42:AP42"/>
    <mergeCell ref="AS42:AW42"/>
    <mergeCell ref="J43:N43"/>
    <mergeCell ref="AL43:AP43"/>
    <mergeCell ref="J45:N45"/>
    <mergeCell ref="Q44:U44"/>
    <mergeCell ref="J42:N42"/>
    <mergeCell ref="A44:B44"/>
    <mergeCell ref="A46:B46"/>
    <mergeCell ref="E42:I42"/>
    <mergeCell ref="X44:AB44"/>
    <mergeCell ref="AE44:AI44"/>
    <mergeCell ref="Q45:U45"/>
    <mergeCell ref="C7:Q7"/>
    <mergeCell ref="AL7:AY7"/>
    <mergeCell ref="AL9:AY9"/>
    <mergeCell ref="AS10:AY10"/>
    <mergeCell ref="A12:AY12"/>
    <mergeCell ref="A9:A11"/>
    <mergeCell ref="B9:B11"/>
    <mergeCell ref="J9:W9"/>
    <mergeCell ref="X9:AK9"/>
    <mergeCell ref="Q10:W10"/>
    <mergeCell ref="A36:B36"/>
    <mergeCell ref="A37:AY37"/>
    <mergeCell ref="A39:B39"/>
    <mergeCell ref="A40:B40"/>
    <mergeCell ref="AE42:AI42"/>
    <mergeCell ref="A41:B41"/>
    <mergeCell ref="Q42:U42"/>
    <mergeCell ref="X10:AD10"/>
    <mergeCell ref="Q43:U43"/>
    <mergeCell ref="X43:AB43"/>
    <mergeCell ref="AE43:AI43"/>
    <mergeCell ref="E44:I44"/>
    <mergeCell ref="J44:N44"/>
    <mergeCell ref="AE10:AK10"/>
    <mergeCell ref="J10:P10"/>
    <mergeCell ref="A47:B47"/>
    <mergeCell ref="E47:I47"/>
    <mergeCell ref="J47:N47"/>
    <mergeCell ref="Q46:U46"/>
    <mergeCell ref="J46:N46"/>
    <mergeCell ref="B79:AY79"/>
    <mergeCell ref="B78:AV78"/>
    <mergeCell ref="Q47:U47"/>
    <mergeCell ref="X47:AB47"/>
    <mergeCell ref="AE47:AI47"/>
    <mergeCell ref="AL47:AP47"/>
    <mergeCell ref="AS47:AW47"/>
    <mergeCell ref="C52:AE52"/>
    <mergeCell ref="J55:W55"/>
    <mergeCell ref="X55:AK55"/>
    <mergeCell ref="E46:I46"/>
    <mergeCell ref="AL55:AY55"/>
    <mergeCell ref="C53:AE53"/>
    <mergeCell ref="B49:AY49"/>
    <mergeCell ref="D55:I55"/>
    <mergeCell ref="A45:B45"/>
    <mergeCell ref="AS46:AW46"/>
    <mergeCell ref="AL46:AP46"/>
    <mergeCell ref="AE46:AI46"/>
    <mergeCell ref="X46:AB46"/>
    <mergeCell ref="AE45:AI45"/>
    <mergeCell ref="X45:AB45"/>
  </mergeCells>
  <phoneticPr fontId="1" type="noConversion"/>
  <pageMargins left="1.1811023622047245" right="0.31496062992125984" top="0.19685039370078741" bottom="0.19685039370078741" header="0.31496062992125984" footer="0.31496062992125984"/>
  <pageSetup paperSize="8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Tourism management</vt:lpstr>
      <vt:lpstr>'Tourism management'!Obszar_wydruku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</dc:creator>
  <cp:lastModifiedBy>ICom</cp:lastModifiedBy>
  <cp:lastPrinted>2019-09-06T09:53:04Z</cp:lastPrinted>
  <dcterms:created xsi:type="dcterms:W3CDTF">2007-12-04T15:57:32Z</dcterms:created>
  <dcterms:modified xsi:type="dcterms:W3CDTF">2019-09-09T09:11:55Z</dcterms:modified>
</cp:coreProperties>
</file>