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8715" activeTab="0"/>
  </bookViews>
  <sheets>
    <sheet name="PSR" sheetId="1" r:id="rId1"/>
    <sheet name="Projekty międzynarodowe" sheetId="2" r:id="rId2"/>
    <sheet name="Dyplomacja ekonomiczna" sheetId="3" r:id="rId3"/>
    <sheet name="MMT" sheetId="4" r:id="rId4"/>
  </sheets>
  <definedNames>
    <definedName name="_xlnm.Print_Area" localSheetId="2">'Dyplomacja ekonomiczna'!$A$1:$AK$64</definedName>
    <definedName name="_xlnm.Print_Area" localSheetId="3">'MMT'!$A$1:$AK$64</definedName>
    <definedName name="_xlnm.Print_Area" localSheetId="1">'Projekty międzynarodowe'!#REF!</definedName>
    <definedName name="_xlnm.Print_Area" localSheetId="0">'PSR'!$A$1:$AK$63</definedName>
  </definedNames>
  <calcPr fullCalcOnLoad="1"/>
</workbook>
</file>

<file path=xl/sharedStrings.xml><?xml version="1.0" encoding="utf-8"?>
<sst xmlns="http://schemas.openxmlformats.org/spreadsheetml/2006/main" count="559" uniqueCount="112">
  <si>
    <t>Lp.</t>
  </si>
  <si>
    <t>Forma zal.</t>
  </si>
  <si>
    <t>Punkty ECTS</t>
  </si>
  <si>
    <t>Rok I</t>
  </si>
  <si>
    <t>Rok II</t>
  </si>
  <si>
    <t>Razem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</si>
  <si>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</si>
  <si>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</si>
  <si>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</si>
  <si>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</si>
  <si>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</si>
  <si>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</si>
  <si>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</si>
  <si>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</si>
  <si>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</si>
  <si>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</si>
  <si>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</si>
  <si>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</si>
  <si>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A+B</t>
  </si>
  <si>
    <t xml:space="preserve">Razem </t>
  </si>
  <si>
    <t>Razem A</t>
  </si>
  <si>
    <t>Razem B</t>
  </si>
  <si>
    <t>*/ przykładowa liczba punktów</t>
  </si>
  <si>
    <t>Nazwa modułu (przedmiotu)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</si>
  <si>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</si>
  <si>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</si>
  <si>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</si>
  <si>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Praktyki (pkt ECTS/wymiar)</t>
  </si>
  <si>
    <t>Ćwiczenia terenowe (pkt ECTS/wymiar)</t>
  </si>
  <si>
    <t>Wymiar godzin (łączny)</t>
  </si>
  <si>
    <t>Obozy naukowe (pkt ECTS/wymiar)</t>
  </si>
  <si>
    <t>Wycieczki programowe (pkt ECTS/wymiar)</t>
  </si>
  <si>
    <t>Liczba punktów za pracę dyplomową i jej obronę (egzamin dyplomowy)</t>
  </si>
  <si>
    <t>………………………..……………………………..</t>
  </si>
  <si>
    <t>Symbole: WY-wykład, CA-ćwiczenia, LB-labolatorium, KW-konwersatorium, SM-seminarium</t>
  </si>
  <si>
    <t>Stosunki międzynarodowe</t>
  </si>
  <si>
    <t>Ogólnoakademicki</t>
  </si>
  <si>
    <t>egz</t>
  </si>
  <si>
    <t>zal</t>
  </si>
  <si>
    <t>Stacjonarne</t>
  </si>
  <si>
    <t>Przedmiot fakultatywny 1</t>
  </si>
  <si>
    <t>Przedmiot fakultatywny 2</t>
  </si>
  <si>
    <t>II stopień</t>
  </si>
  <si>
    <t>Translatorium</t>
  </si>
  <si>
    <t>Rodzaj zajęć</t>
  </si>
  <si>
    <t>Wykład ogólnouniwersytecki</t>
  </si>
  <si>
    <t>Minimalna liczba punktów ECTS dla zajęć ogólnouniwersyteckich lub na innym kierunku studiów</t>
  </si>
  <si>
    <t>Pozaeuropejskie studia regionalne</t>
  </si>
  <si>
    <t>Pozaeuropejska polityka USA</t>
  </si>
  <si>
    <t>Pozaeuropejska polityka Rosji</t>
  </si>
  <si>
    <t>Pozaeuropejska polityka UE</t>
  </si>
  <si>
    <t>Fundusze strukturalne UE</t>
  </si>
  <si>
    <t>Programy edukacyjne i młodzieżowe UE</t>
  </si>
  <si>
    <t>Programy współpracy zewnętrznej UE</t>
  </si>
  <si>
    <t>Propedeutyka przygotowywania projektów</t>
  </si>
  <si>
    <t>Propedeutyka zarządzania projektami</t>
  </si>
  <si>
    <t>Projekty międzynarodowe</t>
  </si>
  <si>
    <t>Język obcy</t>
  </si>
  <si>
    <t>Wychowanie fizyczne</t>
  </si>
  <si>
    <t>Dyplomacja ekonomiczna</t>
  </si>
  <si>
    <t>Przedsiębiorczość i zarządzanie</t>
  </si>
  <si>
    <t>Zagraniczna polityka ekonomiczna</t>
  </si>
  <si>
    <t>Komunikacja międzynarodowa i negocjacje</t>
  </si>
  <si>
    <t>Międzynarodowe organizacje gospodarcze</t>
  </si>
  <si>
    <t>Podstawy handlu międzynarodowego</t>
  </si>
  <si>
    <t>Rozwiązywanie sporów gospodarczych</t>
  </si>
  <si>
    <t>Marketing terytorialny i gospodarczy</t>
  </si>
  <si>
    <t>Techniki negocjacyjne w dyplomacji ekonomicznej</t>
  </si>
  <si>
    <t>Analiza sytuacji ekonomicznej</t>
  </si>
  <si>
    <t>Międzynarodowy marketing terytorialny</t>
  </si>
  <si>
    <t>Podstawy marketingu</t>
  </si>
  <si>
    <t>Potencjał i tożsamość miejsca</t>
  </si>
  <si>
    <t>Instrumenty międzynarodowego marketingu miejsc</t>
  </si>
  <si>
    <t>Gospodarka w międzynarodowym marketingu terytorialnym</t>
  </si>
  <si>
    <t>Kultura w międzynarodowym marketingu terytorialnym</t>
  </si>
  <si>
    <t>Turystyka w międzynarodowym marketingu terytorialnym</t>
  </si>
  <si>
    <t>Symbole: WY-wykład, CA-ćwiczenia, LB-labolatorium, KW-konwersatorium, SM-seminarium, zal - zaliczenie na ocenę</t>
  </si>
  <si>
    <t>Konkurencyjność miejsc w teorii i praktyce</t>
  </si>
  <si>
    <t>B - blok modułów (przedmiotów) wybieralnych/fakultatywnych m.in. specjalnościowych lub specjalizacyjnych (minimum 30% ogólnej liczby punktów ECTS)</t>
  </si>
  <si>
    <r>
      <t>W przypadku studiów o profilu praktycznym należy przy nazwie przedmiotu praktycznego umieścić symbol</t>
    </r>
    <r>
      <rPr>
        <sz val="11"/>
        <rFont val="Czcionka tekstu podstawowego"/>
        <family val="2"/>
      </rPr>
      <t xml:space="preserve">: </t>
    </r>
    <r>
      <rPr>
        <b/>
        <sz val="11"/>
        <rFont val="Czcionka tekstu podstawowego"/>
        <family val="0"/>
      </rPr>
      <t>(P)</t>
    </r>
  </si>
  <si>
    <t>4 pkt/120 godz.</t>
  </si>
  <si>
    <t>Plan studiów obowiązujący od roku akademickiego 2019/2020</t>
  </si>
  <si>
    <t>120 godzin</t>
  </si>
  <si>
    <t>Bezpieczeństwo międzynarodowe BN</t>
  </si>
  <si>
    <t>Ekonomia rozwoju BN</t>
  </si>
  <si>
    <t>Globalizacja i regionalizacja stosunków międzynarodowych BN</t>
  </si>
  <si>
    <t>Międzynarodowa ochrona praw człowieka BN</t>
  </si>
  <si>
    <t>Międzynarodowa ochrona środowiska BN</t>
  </si>
  <si>
    <t>Międzynarodowa polityka społeczna BN</t>
  </si>
  <si>
    <t>Międzynarodowe rynki finansowe BN</t>
  </si>
  <si>
    <t>Międzynarodowe transakcje gospodarcze BN</t>
  </si>
  <si>
    <t>Prawo gospodarcze Unii Europejskiej BN</t>
  </si>
  <si>
    <t>Procesy migracji międzynarodowych BN</t>
  </si>
  <si>
    <t>Prognozowanie i symulacje międzynarodowe BN</t>
  </si>
  <si>
    <t>Stosunki międzynarodowe w Europie BN</t>
  </si>
  <si>
    <t>Teoria stosunków międzynarodowych BN</t>
  </si>
  <si>
    <t>Komunikacja międzykulturowa BN</t>
  </si>
  <si>
    <t>Marka państwa BN</t>
  </si>
  <si>
    <t>Marka regionu i miasta BN</t>
  </si>
  <si>
    <t>Dyplomacja ekonomiczna Polski BN</t>
  </si>
  <si>
    <t>Prawo dyplomatyczne i konsularne BN</t>
  </si>
  <si>
    <t>Polityka spójności UE BN</t>
  </si>
  <si>
    <t>Projekty Europejskiej współpracy terytorialnej BN</t>
  </si>
  <si>
    <t>Pozaeuropejska polityka Chin BN</t>
  </si>
  <si>
    <t>Stosunki międzynarodowe na Bliskim i Środkowym Wschodzie BN</t>
  </si>
  <si>
    <t>Stosunki międzynarodowe w Afryce BN</t>
  </si>
  <si>
    <t>Stosunki międzynarodowe w Ameryce Północnej i Południowej BN</t>
  </si>
  <si>
    <t>Stosunki międzynarodowe w regionie Azji i Pacyfiku BN</t>
  </si>
  <si>
    <t>Seminarium BN</t>
  </si>
  <si>
    <t>Załącznik nr 12 do Uchwały Senatu Nr XXIV-27.22/19 z dnia 29 maja 2019 r.</t>
  </si>
  <si>
    <t>Zatwierdzony na posiedzeniu Senatu UMCS w Lublinie w dniu:</t>
  </si>
  <si>
    <t>29 maja 2019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</si>
</sst>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\-000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zcionka tekstu podstawowego"/>
      <family val="2"/>
    </font>
    <font>
      <sz val="12"/>
      <name val="Arial Narrow"/>
      <family val="2"/>
    </font>
    <font>
      <b/>
      <sz val="11"/>
      <name val="Arial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sz val="8"/>
      <color indexed="8"/>
      <name val="Czcionka tekstu podstawowego"/>
      <family val="2"/>
    </font>
    <font>
      <sz val="11"/>
      <name val="Czcionka tekstu podstawowego"/>
      <family val="2"/>
    </font>
    <font>
      <b/>
      <sz val="12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2"/>
    </font>
    <font>
      <sz val="12"/>
      <name val="Czcionka tekstu podstawowego"/>
      <family val="2"/>
    </font>
    <font>
      <sz val="10"/>
      <name val="Czcionka tekstu podstawowego"/>
      <family val="2"/>
    </font>
    <font>
      <sz val="9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u val="single"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22" xfId="0" applyFont="1" applyFill="1" applyBorder="1" applyAlignment="1">
      <alignment horizontal="center" textRotation="90" wrapText="1"/>
    </xf>
    <xf numFmtId="0" fontId="6" fillId="0" borderId="23" xfId="0" applyFont="1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0" fontId="8" fillId="0" borderId="5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59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center"/>
    </xf>
    <xf numFmtId="0" fontId="8" fillId="0" borderId="60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7" fillId="0" borderId="6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textRotation="90"/>
    </xf>
    <xf numFmtId="0" fontId="6" fillId="0" borderId="36" xfId="0" applyFont="1" applyFill="1" applyBorder="1" applyAlignment="1">
      <alignment horizontal="center" vertical="center" textRotation="90"/>
    </xf>
    <xf numFmtId="0" fontId="6" fillId="0" borderId="48" xfId="0" applyFont="1" applyFill="1" applyBorder="1" applyAlignment="1">
      <alignment horizontal="center" vertical="center" textRotation="90"/>
    </xf>
    <xf numFmtId="0" fontId="7" fillId="0" borderId="5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vertical="center"/>
    </xf>
    <xf numFmtId="49" fontId="19" fillId="0" borderId="0" xfId="0" applyNumberFormat="1" applyFont="1" applyFill="1" applyAlignment="1">
      <alignment horizontal="center"/>
    </xf>
    <xf numFmtId="0" fontId="2" fillId="0" borderId="5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center"/>
    </xf>
    <xf numFmtId="0" fontId="6" fillId="0" borderId="66" xfId="0" applyFont="1" applyFill="1" applyBorder="1" applyAlignment="1">
      <alignment horizontal="center" vertical="center" textRotation="90"/>
    </xf>
    <xf numFmtId="0" fontId="18" fillId="0" borderId="68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56" xfId="0" applyFont="1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0" fontId="25" fillId="0" borderId="56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4" fillId="0" borderId="56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vertical="center"/>
    </xf>
    <xf numFmtId="0" fontId="23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4" fontId="18" fillId="0" borderId="56" xfId="60" applyFont="1" applyFill="1" applyBorder="1" applyAlignment="1">
      <alignment horizontal="center" vertical="center"/>
    </xf>
    <xf numFmtId="44" fontId="18" fillId="0" borderId="19" xfId="60" applyFont="1" applyFill="1" applyBorder="1" applyAlignment="1">
      <alignment horizontal="center" vertical="center"/>
    </xf>
    <xf numFmtId="44" fontId="18" fillId="0" borderId="22" xfId="6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7" fillId="0" borderId="75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/>
    </xf>
    <xf numFmtId="0" fontId="20" fillId="0" borderId="35" xfId="0" applyFont="1" applyFill="1" applyBorder="1" applyAlignment="1">
      <alignment horizontal="center" wrapText="1"/>
    </xf>
    <xf numFmtId="0" fontId="20" fillId="0" borderId="37" xfId="0" applyFont="1" applyFill="1" applyBorder="1" applyAlignment="1">
      <alignment horizontal="center" wrapText="1"/>
    </xf>
    <xf numFmtId="0" fontId="20" fillId="0" borderId="4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3"/>
  <sheetViews>
    <sheetView tabSelected="1" view="pageBreakPreview" zoomScaleSheetLayoutView="100" zoomScalePageLayoutView="0" workbookViewId="0" topLeftCell="A1">
      <selection activeCell="A57" sqref="A57:N57"/>
    </sheetView>
  </sheetViews>
  <sheetFormatPr defaultColWidth="8.796875" defaultRowHeight="14.25"/>
  <cols>
    <col min="1" max="1" width="3.19921875" style="0" customWidth="1"/>
    <col min="2" max="2" width="30.69921875" style="0" customWidth="1"/>
    <col min="3" max="3" width="3.69921875" style="0" customWidth="1"/>
    <col min="4" max="4" width="5.59765625" style="0" customWidth="1"/>
    <col min="5" max="8" width="3.5" style="0" customWidth="1"/>
    <col min="9" max="9" width="3.09765625" style="0" customWidth="1"/>
    <col min="10" max="11" width="3.19921875" style="0" customWidth="1"/>
    <col min="12" max="13" width="3.09765625" style="0" customWidth="1"/>
    <col min="14" max="16" width="3.5" style="0" customWidth="1"/>
    <col min="17" max="17" width="3.3984375" style="0" customWidth="1"/>
    <col min="18" max="18" width="3.19921875" style="0" customWidth="1"/>
    <col min="19" max="21" width="3.09765625" style="0" customWidth="1"/>
    <col min="22" max="23" width="3.59765625" style="0" customWidth="1"/>
    <col min="24" max="25" width="3.19921875" style="0" customWidth="1"/>
    <col min="26" max="28" width="3.09765625" style="0" customWidth="1"/>
    <col min="29" max="30" width="3.69921875" style="0" customWidth="1"/>
    <col min="31" max="31" width="3.09765625" style="0" customWidth="1"/>
    <col min="32" max="32" width="4" style="0" customWidth="1"/>
    <col min="33" max="35" width="3.09765625" style="0" customWidth="1"/>
    <col min="36" max="37" width="4" style="0" customWidth="1"/>
    <col min="38" max="38" width="2.09765625" style="0" customWidth="1"/>
    <col min="39" max="214" width="0" style="0" hidden="1" customWidth="1"/>
    <col min="215" max="255" width="9" style="4" customWidth="1"/>
  </cols>
  <sheetData>
    <row r="1" spans="1:37" ht="15.75">
      <c r="A1" s="98"/>
      <c r="B1" s="190" t="s">
        <v>81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244"/>
      <c r="Q1" s="244"/>
      <c r="R1" s="244"/>
      <c r="S1" s="198" t="s">
        <v>109</v>
      </c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</row>
    <row r="2" spans="1:37" ht="15">
      <c r="A2" s="98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99"/>
      <c r="Y2" s="99"/>
      <c r="Z2" s="99"/>
      <c r="AA2" s="99"/>
      <c r="AB2" s="99"/>
      <c r="AC2" s="99"/>
      <c r="AD2" s="99"/>
      <c r="AE2" s="99"/>
      <c r="AF2" s="98"/>
      <c r="AG2" s="98"/>
      <c r="AH2" s="98"/>
      <c r="AI2" s="98"/>
      <c r="AJ2" s="98"/>
      <c r="AK2" s="98"/>
    </row>
    <row r="3" spans="1:38" ht="15.75" customHeight="1">
      <c r="A3" s="101"/>
      <c r="B3" s="99" t="s">
        <v>13</v>
      </c>
      <c r="C3" s="195" t="s">
        <v>35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28"/>
      <c r="AG3" s="28"/>
      <c r="AH3" s="28"/>
      <c r="AI3" s="28"/>
      <c r="AJ3" s="28"/>
      <c r="AK3" s="28"/>
      <c r="AL3" s="3"/>
    </row>
    <row r="4" spans="1:38" ht="15.75" customHeight="1">
      <c r="A4" s="29"/>
      <c r="B4" s="99" t="s">
        <v>14</v>
      </c>
      <c r="C4" s="196" t="s">
        <v>47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29"/>
      <c r="AG4" s="29"/>
      <c r="AH4" s="29"/>
      <c r="AI4" s="29"/>
      <c r="AJ4" s="29"/>
      <c r="AK4" s="29"/>
      <c r="AL4" s="6"/>
    </row>
    <row r="5" spans="1:38" ht="15.75" customHeight="1">
      <c r="A5" s="29"/>
      <c r="B5" s="99" t="s">
        <v>15</v>
      </c>
      <c r="C5" s="197" t="s">
        <v>42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29"/>
      <c r="AG5" s="29"/>
      <c r="AH5" s="29"/>
      <c r="AI5" s="29"/>
      <c r="AJ5" s="29"/>
      <c r="AK5" s="29"/>
      <c r="AL5" s="6"/>
    </row>
    <row r="6" spans="1:38" ht="15.75" customHeight="1">
      <c r="A6" s="101"/>
      <c r="B6" s="99" t="s">
        <v>16</v>
      </c>
      <c r="C6" s="197" t="s">
        <v>36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28"/>
      <c r="AG6" s="28"/>
      <c r="AH6" s="28"/>
      <c r="AI6" s="28"/>
      <c r="AJ6" s="28"/>
      <c r="AK6" s="28"/>
      <c r="AL6" s="3"/>
    </row>
    <row r="7" spans="1:38" ht="15.75" customHeight="1">
      <c r="A7" s="101"/>
      <c r="B7" s="102" t="s">
        <v>17</v>
      </c>
      <c r="C7" s="194" t="s">
        <v>39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02"/>
      <c r="Z7" s="102"/>
      <c r="AA7" s="102"/>
      <c r="AB7" s="102"/>
      <c r="AC7" s="102"/>
      <c r="AD7" s="102"/>
      <c r="AE7" s="102"/>
      <c r="AF7" s="30"/>
      <c r="AG7" s="30"/>
      <c r="AH7" s="30"/>
      <c r="AI7" s="30"/>
      <c r="AJ7" s="30"/>
      <c r="AK7" s="30"/>
      <c r="AL7" s="5"/>
    </row>
    <row r="8" spans="1:38" ht="11.25" customHeight="1" thickBo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30"/>
      <c r="AG8" s="30"/>
      <c r="AH8" s="30"/>
      <c r="AI8" s="30"/>
      <c r="AJ8" s="30"/>
      <c r="AK8" s="30"/>
      <c r="AL8" s="5"/>
    </row>
    <row r="9" spans="1:38" ht="18.75" customHeight="1" thickBot="1">
      <c r="A9" s="201" t="s">
        <v>0</v>
      </c>
      <c r="B9" s="173" t="s">
        <v>23</v>
      </c>
      <c r="C9" s="176" t="s">
        <v>2</v>
      </c>
      <c r="D9" s="206" t="s">
        <v>29</v>
      </c>
      <c r="E9" s="206"/>
      <c r="F9" s="206"/>
      <c r="G9" s="206"/>
      <c r="H9" s="206"/>
      <c r="I9" s="206"/>
      <c r="J9" s="184" t="s">
        <v>3</v>
      </c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6"/>
      <c r="X9" s="184" t="s">
        <v>4</v>
      </c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6"/>
      <c r="AL9" s="2"/>
    </row>
    <row r="10" spans="1:38" ht="18.75" thickBot="1">
      <c r="A10" s="202"/>
      <c r="B10" s="174"/>
      <c r="C10" s="177"/>
      <c r="D10" s="199" t="s">
        <v>5</v>
      </c>
      <c r="E10" s="204" t="s">
        <v>44</v>
      </c>
      <c r="F10" s="205"/>
      <c r="G10" s="205"/>
      <c r="H10" s="205"/>
      <c r="I10" s="205"/>
      <c r="J10" s="207">
        <v>1</v>
      </c>
      <c r="K10" s="208"/>
      <c r="L10" s="208"/>
      <c r="M10" s="208"/>
      <c r="N10" s="208"/>
      <c r="O10" s="208"/>
      <c r="P10" s="209"/>
      <c r="Q10" s="207">
        <v>2</v>
      </c>
      <c r="R10" s="208"/>
      <c r="S10" s="208"/>
      <c r="T10" s="208"/>
      <c r="U10" s="208"/>
      <c r="V10" s="208"/>
      <c r="W10" s="209"/>
      <c r="X10" s="179">
        <v>3</v>
      </c>
      <c r="Y10" s="180"/>
      <c r="Z10" s="180"/>
      <c r="AA10" s="180"/>
      <c r="AB10" s="181"/>
      <c r="AC10" s="31"/>
      <c r="AD10" s="31"/>
      <c r="AE10" s="184">
        <v>4</v>
      </c>
      <c r="AF10" s="185"/>
      <c r="AG10" s="185"/>
      <c r="AH10" s="185"/>
      <c r="AI10" s="185"/>
      <c r="AJ10" s="185"/>
      <c r="AK10" s="186"/>
      <c r="AL10" s="2"/>
    </row>
    <row r="11" spans="1:38" ht="64.5" customHeight="1" thickBot="1">
      <c r="A11" s="203"/>
      <c r="B11" s="175"/>
      <c r="C11" s="178"/>
      <c r="D11" s="200"/>
      <c r="E11" s="32" t="s">
        <v>6</v>
      </c>
      <c r="F11" s="33" t="s">
        <v>7</v>
      </c>
      <c r="G11" s="33" t="s">
        <v>10</v>
      </c>
      <c r="H11" s="33" t="s">
        <v>11</v>
      </c>
      <c r="I11" s="34" t="s">
        <v>12</v>
      </c>
      <c r="J11" s="35" t="s">
        <v>6</v>
      </c>
      <c r="K11" s="36" t="s">
        <v>7</v>
      </c>
      <c r="L11" s="37" t="s">
        <v>10</v>
      </c>
      <c r="M11" s="37" t="s">
        <v>11</v>
      </c>
      <c r="N11" s="38" t="s">
        <v>12</v>
      </c>
      <c r="O11" s="39" t="s">
        <v>1</v>
      </c>
      <c r="P11" s="40" t="s">
        <v>2</v>
      </c>
      <c r="Q11" s="35" t="s">
        <v>6</v>
      </c>
      <c r="R11" s="36" t="s">
        <v>7</v>
      </c>
      <c r="S11" s="37" t="s">
        <v>10</v>
      </c>
      <c r="T11" s="37" t="s">
        <v>11</v>
      </c>
      <c r="U11" s="38" t="s">
        <v>12</v>
      </c>
      <c r="V11" s="39" t="s">
        <v>1</v>
      </c>
      <c r="W11" s="41" t="s">
        <v>2</v>
      </c>
      <c r="X11" s="35" t="s">
        <v>6</v>
      </c>
      <c r="Y11" s="36" t="s">
        <v>7</v>
      </c>
      <c r="Z11" s="37" t="s">
        <v>10</v>
      </c>
      <c r="AA11" s="37" t="s">
        <v>11</v>
      </c>
      <c r="AB11" s="38" t="s">
        <v>12</v>
      </c>
      <c r="AC11" s="39" t="s">
        <v>1</v>
      </c>
      <c r="AD11" s="41" t="s">
        <v>2</v>
      </c>
      <c r="AE11" s="35" t="s">
        <v>6</v>
      </c>
      <c r="AF11" s="37" t="s">
        <v>7</v>
      </c>
      <c r="AG11" s="37" t="s">
        <v>10</v>
      </c>
      <c r="AH11" s="37" t="s">
        <v>11</v>
      </c>
      <c r="AI11" s="42" t="s">
        <v>12</v>
      </c>
      <c r="AJ11" s="39" t="s">
        <v>1</v>
      </c>
      <c r="AK11" s="41" t="s">
        <v>2</v>
      </c>
      <c r="AL11" s="13"/>
    </row>
    <row r="12" spans="1:38" ht="15" thickBot="1">
      <c r="A12" s="191" t="s">
        <v>24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3"/>
      <c r="AL12" s="12"/>
    </row>
    <row r="13" spans="1:38" ht="14.25">
      <c r="A13" s="43">
        <v>1</v>
      </c>
      <c r="B13" s="146" t="s">
        <v>83</v>
      </c>
      <c r="C13" s="104">
        <v>5</v>
      </c>
      <c r="D13" s="43">
        <v>45</v>
      </c>
      <c r="E13" s="105">
        <v>30</v>
      </c>
      <c r="F13" s="105">
        <v>15</v>
      </c>
      <c r="G13" s="105"/>
      <c r="H13" s="105"/>
      <c r="I13" s="106"/>
      <c r="J13" s="43">
        <v>30</v>
      </c>
      <c r="K13" s="105">
        <v>15</v>
      </c>
      <c r="L13" s="105"/>
      <c r="M13" s="105"/>
      <c r="N13" s="105"/>
      <c r="O13" s="105" t="s">
        <v>37</v>
      </c>
      <c r="P13" s="106">
        <v>5</v>
      </c>
      <c r="Q13" s="43"/>
      <c r="R13" s="105"/>
      <c r="S13" s="105"/>
      <c r="T13" s="105"/>
      <c r="U13" s="105"/>
      <c r="V13" s="105"/>
      <c r="W13" s="106"/>
      <c r="X13" s="43"/>
      <c r="Y13" s="105"/>
      <c r="Z13" s="105"/>
      <c r="AA13" s="105"/>
      <c r="AB13" s="105"/>
      <c r="AC13" s="105"/>
      <c r="AD13" s="106"/>
      <c r="AE13" s="43"/>
      <c r="AF13" s="105"/>
      <c r="AG13" s="105"/>
      <c r="AH13" s="105"/>
      <c r="AI13" s="105"/>
      <c r="AJ13" s="105"/>
      <c r="AK13" s="106"/>
      <c r="AL13" s="11"/>
    </row>
    <row r="14" spans="1:38" ht="14.25">
      <c r="A14" s="44">
        <v>2</v>
      </c>
      <c r="B14" s="147" t="s">
        <v>95</v>
      </c>
      <c r="C14" s="108">
        <v>4</v>
      </c>
      <c r="D14" s="44">
        <v>30</v>
      </c>
      <c r="E14" s="73">
        <v>15</v>
      </c>
      <c r="F14" s="73">
        <v>15</v>
      </c>
      <c r="G14" s="73"/>
      <c r="H14" s="73"/>
      <c r="I14" s="109"/>
      <c r="J14" s="44">
        <v>15</v>
      </c>
      <c r="K14" s="73">
        <v>15</v>
      </c>
      <c r="L14" s="73"/>
      <c r="M14" s="73"/>
      <c r="N14" s="73"/>
      <c r="O14" s="73" t="s">
        <v>37</v>
      </c>
      <c r="P14" s="109">
        <v>4</v>
      </c>
      <c r="Q14" s="44"/>
      <c r="R14" s="73"/>
      <c r="S14" s="73"/>
      <c r="T14" s="73"/>
      <c r="U14" s="73"/>
      <c r="V14" s="73"/>
      <c r="W14" s="109"/>
      <c r="X14" s="44"/>
      <c r="Y14" s="73"/>
      <c r="Z14" s="73"/>
      <c r="AA14" s="73"/>
      <c r="AB14" s="73"/>
      <c r="AC14" s="73"/>
      <c r="AD14" s="109"/>
      <c r="AE14" s="44"/>
      <c r="AF14" s="73"/>
      <c r="AG14" s="73"/>
      <c r="AH14" s="73"/>
      <c r="AI14" s="73"/>
      <c r="AJ14" s="73"/>
      <c r="AK14" s="109"/>
      <c r="AL14" s="11"/>
    </row>
    <row r="15" spans="1:38" ht="14.25">
      <c r="A15" s="14">
        <v>3</v>
      </c>
      <c r="B15" s="140" t="s">
        <v>88</v>
      </c>
      <c r="C15" s="63">
        <v>3</v>
      </c>
      <c r="D15" s="14">
        <v>30</v>
      </c>
      <c r="E15" s="67">
        <v>15</v>
      </c>
      <c r="F15" s="67">
        <v>15</v>
      </c>
      <c r="G15" s="67"/>
      <c r="H15" s="67"/>
      <c r="I15" s="110"/>
      <c r="J15" s="14">
        <v>15</v>
      </c>
      <c r="K15" s="67">
        <v>15</v>
      </c>
      <c r="L15" s="67"/>
      <c r="M15" s="67"/>
      <c r="N15" s="67"/>
      <c r="O15" s="67" t="s">
        <v>37</v>
      </c>
      <c r="P15" s="110">
        <v>3</v>
      </c>
      <c r="Q15" s="14"/>
      <c r="R15" s="67"/>
      <c r="S15" s="67"/>
      <c r="T15" s="67"/>
      <c r="U15" s="67"/>
      <c r="V15" s="67"/>
      <c r="W15" s="110"/>
      <c r="X15" s="14"/>
      <c r="Y15" s="67"/>
      <c r="Z15" s="67"/>
      <c r="AA15" s="67"/>
      <c r="AB15" s="67"/>
      <c r="AC15" s="67"/>
      <c r="AD15" s="110"/>
      <c r="AE15" s="14"/>
      <c r="AF15" s="67"/>
      <c r="AG15" s="67"/>
      <c r="AH15" s="67"/>
      <c r="AI15" s="67"/>
      <c r="AJ15" s="67"/>
      <c r="AK15" s="110"/>
      <c r="AL15" s="8"/>
    </row>
    <row r="16" spans="1:38" ht="14.25">
      <c r="A16" s="14">
        <v>4</v>
      </c>
      <c r="B16" s="140" t="s">
        <v>92</v>
      </c>
      <c r="C16" s="63">
        <v>4</v>
      </c>
      <c r="D16" s="14">
        <v>45</v>
      </c>
      <c r="E16" s="67">
        <v>30</v>
      </c>
      <c r="F16" s="67">
        <v>15</v>
      </c>
      <c r="G16" s="67"/>
      <c r="H16" s="67"/>
      <c r="I16" s="110"/>
      <c r="J16" s="14">
        <v>30</v>
      </c>
      <c r="K16" s="67">
        <v>15</v>
      </c>
      <c r="L16" s="67"/>
      <c r="M16" s="67"/>
      <c r="N16" s="67"/>
      <c r="O16" s="67" t="s">
        <v>38</v>
      </c>
      <c r="P16" s="110">
        <v>4</v>
      </c>
      <c r="Q16" s="14"/>
      <c r="R16" s="67"/>
      <c r="S16" s="67"/>
      <c r="T16" s="67"/>
      <c r="U16" s="67"/>
      <c r="V16" s="67"/>
      <c r="W16" s="110"/>
      <c r="X16" s="14"/>
      <c r="Y16" s="67"/>
      <c r="Z16" s="67"/>
      <c r="AA16" s="67"/>
      <c r="AB16" s="67"/>
      <c r="AC16" s="67"/>
      <c r="AD16" s="110"/>
      <c r="AE16" s="14"/>
      <c r="AF16" s="67"/>
      <c r="AG16" s="67"/>
      <c r="AH16" s="67"/>
      <c r="AI16" s="67"/>
      <c r="AJ16" s="67"/>
      <c r="AK16" s="110"/>
      <c r="AL16" s="8"/>
    </row>
    <row r="17" spans="1:255" s="19" customFormat="1" ht="25.5">
      <c r="A17" s="134">
        <v>5</v>
      </c>
      <c r="B17" s="148" t="s">
        <v>85</v>
      </c>
      <c r="C17" s="149">
        <v>4</v>
      </c>
      <c r="D17" s="134">
        <v>30</v>
      </c>
      <c r="E17" s="150">
        <v>15</v>
      </c>
      <c r="F17" s="150">
        <v>15</v>
      </c>
      <c r="G17" s="150"/>
      <c r="H17" s="150"/>
      <c r="I17" s="151"/>
      <c r="J17" s="134">
        <v>15</v>
      </c>
      <c r="K17" s="150">
        <v>15</v>
      </c>
      <c r="L17" s="150"/>
      <c r="M17" s="150"/>
      <c r="N17" s="150"/>
      <c r="O17" s="150" t="s">
        <v>38</v>
      </c>
      <c r="P17" s="151">
        <v>4</v>
      </c>
      <c r="Q17" s="134"/>
      <c r="R17" s="150"/>
      <c r="S17" s="150"/>
      <c r="T17" s="150"/>
      <c r="U17" s="150"/>
      <c r="V17" s="150"/>
      <c r="W17" s="151"/>
      <c r="X17" s="134"/>
      <c r="Y17" s="150"/>
      <c r="Z17" s="150"/>
      <c r="AA17" s="150"/>
      <c r="AB17" s="150"/>
      <c r="AC17" s="150"/>
      <c r="AD17" s="151"/>
      <c r="AE17" s="134"/>
      <c r="AF17" s="150"/>
      <c r="AG17" s="150"/>
      <c r="AH17" s="150"/>
      <c r="AI17" s="150"/>
      <c r="AJ17" s="150"/>
      <c r="AK17" s="151"/>
      <c r="AL17" s="20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38" ht="14.25">
      <c r="A18" s="14">
        <v>6</v>
      </c>
      <c r="B18" s="140" t="s">
        <v>87</v>
      </c>
      <c r="C18" s="63">
        <v>4</v>
      </c>
      <c r="D18" s="14">
        <v>30</v>
      </c>
      <c r="E18" s="67">
        <v>15</v>
      </c>
      <c r="F18" s="67">
        <v>15</v>
      </c>
      <c r="G18" s="67"/>
      <c r="H18" s="67"/>
      <c r="I18" s="110"/>
      <c r="J18" s="14">
        <v>15</v>
      </c>
      <c r="K18" s="67">
        <v>15</v>
      </c>
      <c r="L18" s="67"/>
      <c r="M18" s="67"/>
      <c r="N18" s="67"/>
      <c r="O18" s="67" t="s">
        <v>37</v>
      </c>
      <c r="P18" s="110">
        <v>4</v>
      </c>
      <c r="Q18" s="14"/>
      <c r="R18" s="67"/>
      <c r="S18" s="67"/>
      <c r="T18" s="67"/>
      <c r="U18" s="67"/>
      <c r="V18" s="67"/>
      <c r="W18" s="110"/>
      <c r="X18" s="14"/>
      <c r="Y18" s="67"/>
      <c r="Z18" s="67"/>
      <c r="AA18" s="67"/>
      <c r="AB18" s="67"/>
      <c r="AC18" s="67"/>
      <c r="AD18" s="110"/>
      <c r="AE18" s="14"/>
      <c r="AF18" s="67"/>
      <c r="AG18" s="67"/>
      <c r="AH18" s="67"/>
      <c r="AI18" s="67"/>
      <c r="AJ18" s="67"/>
      <c r="AK18" s="110"/>
      <c r="AL18" s="8"/>
    </row>
    <row r="19" spans="1:38" ht="14.25">
      <c r="A19" s="14">
        <v>7</v>
      </c>
      <c r="B19" s="140" t="s">
        <v>94</v>
      </c>
      <c r="C19" s="63">
        <v>4</v>
      </c>
      <c r="D19" s="14">
        <v>30</v>
      </c>
      <c r="E19" s="67"/>
      <c r="F19" s="67">
        <v>30</v>
      </c>
      <c r="G19" s="67"/>
      <c r="H19" s="67"/>
      <c r="I19" s="110"/>
      <c r="J19" s="14"/>
      <c r="K19" s="67">
        <v>30</v>
      </c>
      <c r="L19" s="67"/>
      <c r="M19" s="67"/>
      <c r="N19" s="67"/>
      <c r="O19" s="67" t="s">
        <v>38</v>
      </c>
      <c r="P19" s="110">
        <v>4</v>
      </c>
      <c r="Q19" s="14"/>
      <c r="R19" s="67"/>
      <c r="S19" s="67"/>
      <c r="T19" s="67"/>
      <c r="U19" s="67"/>
      <c r="V19" s="67"/>
      <c r="W19" s="110"/>
      <c r="X19" s="14"/>
      <c r="Y19" s="67"/>
      <c r="Z19" s="67"/>
      <c r="AA19" s="67"/>
      <c r="AB19" s="67"/>
      <c r="AC19" s="67"/>
      <c r="AD19" s="110"/>
      <c r="AE19" s="14"/>
      <c r="AF19" s="67"/>
      <c r="AG19" s="67"/>
      <c r="AH19" s="67"/>
      <c r="AI19" s="67"/>
      <c r="AJ19" s="67"/>
      <c r="AK19" s="110"/>
      <c r="AL19" s="8"/>
    </row>
    <row r="20" spans="1:38" ht="14.25">
      <c r="A20" s="14">
        <v>8</v>
      </c>
      <c r="B20" s="140" t="s">
        <v>43</v>
      </c>
      <c r="C20" s="63">
        <f>SUM(P20)</f>
        <v>1</v>
      </c>
      <c r="D20" s="14">
        <v>30</v>
      </c>
      <c r="E20" s="67"/>
      <c r="F20" s="67"/>
      <c r="G20" s="67"/>
      <c r="H20" s="67">
        <v>30</v>
      </c>
      <c r="I20" s="110"/>
      <c r="J20" s="14"/>
      <c r="K20" s="67"/>
      <c r="L20" s="67"/>
      <c r="M20" s="67">
        <v>30</v>
      </c>
      <c r="N20" s="67"/>
      <c r="O20" s="67" t="s">
        <v>38</v>
      </c>
      <c r="P20" s="110">
        <v>1</v>
      </c>
      <c r="Q20" s="14"/>
      <c r="R20" s="67"/>
      <c r="S20" s="67"/>
      <c r="T20" s="67"/>
      <c r="U20" s="67"/>
      <c r="V20" s="67"/>
      <c r="W20" s="110"/>
      <c r="X20" s="14"/>
      <c r="Y20" s="67"/>
      <c r="Z20" s="67"/>
      <c r="AA20" s="67"/>
      <c r="AB20" s="67"/>
      <c r="AC20" s="67"/>
      <c r="AD20" s="110"/>
      <c r="AE20" s="14"/>
      <c r="AF20" s="67"/>
      <c r="AG20" s="67"/>
      <c r="AH20" s="67"/>
      <c r="AI20" s="67"/>
      <c r="AJ20" s="67"/>
      <c r="AK20" s="110"/>
      <c r="AL20" s="8"/>
    </row>
    <row r="21" spans="1:38" ht="14.25">
      <c r="A21" s="14">
        <v>9</v>
      </c>
      <c r="B21" s="140" t="s">
        <v>84</v>
      </c>
      <c r="C21" s="63">
        <v>5</v>
      </c>
      <c r="D21" s="14">
        <v>30</v>
      </c>
      <c r="E21" s="67">
        <v>15</v>
      </c>
      <c r="F21" s="67">
        <v>15</v>
      </c>
      <c r="G21" s="67"/>
      <c r="H21" s="67"/>
      <c r="I21" s="110"/>
      <c r="J21" s="14"/>
      <c r="K21" s="67"/>
      <c r="L21" s="67"/>
      <c r="M21" s="67"/>
      <c r="N21" s="67"/>
      <c r="O21" s="67"/>
      <c r="P21" s="110"/>
      <c r="Q21" s="14">
        <v>15</v>
      </c>
      <c r="R21" s="67">
        <v>15</v>
      </c>
      <c r="S21" s="67"/>
      <c r="T21" s="67"/>
      <c r="U21" s="67"/>
      <c r="V21" s="67" t="s">
        <v>37</v>
      </c>
      <c r="W21" s="110">
        <v>5</v>
      </c>
      <c r="X21" s="14"/>
      <c r="Y21" s="67"/>
      <c r="Z21" s="67"/>
      <c r="AA21" s="67"/>
      <c r="AB21" s="67"/>
      <c r="AC21" s="67"/>
      <c r="AD21" s="110"/>
      <c r="AE21" s="14"/>
      <c r="AF21" s="67"/>
      <c r="AG21" s="67"/>
      <c r="AH21" s="67"/>
      <c r="AI21" s="67"/>
      <c r="AJ21" s="67"/>
      <c r="AK21" s="110"/>
      <c r="AL21" s="8"/>
    </row>
    <row r="22" spans="1:38" ht="14.25">
      <c r="A22" s="14">
        <v>10</v>
      </c>
      <c r="B22" s="140" t="s">
        <v>89</v>
      </c>
      <c r="C22" s="63">
        <v>4</v>
      </c>
      <c r="D22" s="14">
        <v>15</v>
      </c>
      <c r="E22" s="67"/>
      <c r="F22" s="67">
        <v>15</v>
      </c>
      <c r="G22" s="67"/>
      <c r="H22" s="67"/>
      <c r="I22" s="110"/>
      <c r="J22" s="14"/>
      <c r="K22" s="67"/>
      <c r="L22" s="67"/>
      <c r="M22" s="67"/>
      <c r="N22" s="67"/>
      <c r="O22" s="67"/>
      <c r="P22" s="110"/>
      <c r="Q22" s="14"/>
      <c r="R22" s="67">
        <v>15</v>
      </c>
      <c r="S22" s="67"/>
      <c r="T22" s="67"/>
      <c r="U22" s="67"/>
      <c r="V22" s="67" t="s">
        <v>38</v>
      </c>
      <c r="W22" s="110">
        <v>4</v>
      </c>
      <c r="X22" s="14"/>
      <c r="Y22" s="67"/>
      <c r="Z22" s="67"/>
      <c r="AA22" s="67"/>
      <c r="AB22" s="67"/>
      <c r="AC22" s="67"/>
      <c r="AD22" s="110"/>
      <c r="AE22" s="14"/>
      <c r="AF22" s="67"/>
      <c r="AG22" s="67"/>
      <c r="AH22" s="67"/>
      <c r="AI22" s="67"/>
      <c r="AJ22" s="67"/>
      <c r="AK22" s="110"/>
      <c r="AL22" s="8"/>
    </row>
    <row r="23" spans="1:38" ht="14.25">
      <c r="A23" s="14">
        <v>11</v>
      </c>
      <c r="B23" s="140" t="s">
        <v>90</v>
      </c>
      <c r="C23" s="63">
        <v>4</v>
      </c>
      <c r="D23" s="14">
        <v>15</v>
      </c>
      <c r="E23" s="67"/>
      <c r="F23" s="67">
        <v>15</v>
      </c>
      <c r="G23" s="67"/>
      <c r="H23" s="67"/>
      <c r="I23" s="110"/>
      <c r="J23" s="14"/>
      <c r="K23" s="67"/>
      <c r="L23" s="67"/>
      <c r="M23" s="67"/>
      <c r="N23" s="67"/>
      <c r="O23" s="67"/>
      <c r="P23" s="110"/>
      <c r="Q23" s="14"/>
      <c r="R23" s="67">
        <v>15</v>
      </c>
      <c r="S23" s="67"/>
      <c r="T23" s="67"/>
      <c r="U23" s="67"/>
      <c r="V23" s="67" t="s">
        <v>38</v>
      </c>
      <c r="W23" s="110">
        <v>4</v>
      </c>
      <c r="X23" s="14"/>
      <c r="Y23" s="67"/>
      <c r="Z23" s="67"/>
      <c r="AA23" s="67"/>
      <c r="AB23" s="67"/>
      <c r="AC23" s="67"/>
      <c r="AD23" s="110"/>
      <c r="AE23" s="14"/>
      <c r="AF23" s="67"/>
      <c r="AG23" s="67"/>
      <c r="AH23" s="67"/>
      <c r="AI23" s="67"/>
      <c r="AJ23" s="67"/>
      <c r="AK23" s="110"/>
      <c r="AL23" s="8"/>
    </row>
    <row r="24" spans="1:38" ht="14.25">
      <c r="A24" s="14">
        <v>12</v>
      </c>
      <c r="B24" s="140" t="s">
        <v>86</v>
      </c>
      <c r="C24" s="63">
        <v>4</v>
      </c>
      <c r="D24" s="14">
        <v>30</v>
      </c>
      <c r="E24" s="67">
        <v>15</v>
      </c>
      <c r="F24" s="67">
        <v>15</v>
      </c>
      <c r="G24" s="67"/>
      <c r="H24" s="67"/>
      <c r="I24" s="110"/>
      <c r="J24" s="14"/>
      <c r="K24" s="67"/>
      <c r="L24" s="67"/>
      <c r="M24" s="67"/>
      <c r="N24" s="67"/>
      <c r="O24" s="67"/>
      <c r="P24" s="110"/>
      <c r="Q24" s="14"/>
      <c r="R24" s="67"/>
      <c r="S24" s="67"/>
      <c r="T24" s="67"/>
      <c r="U24" s="67"/>
      <c r="V24" s="67"/>
      <c r="W24" s="110"/>
      <c r="X24" s="14">
        <v>15</v>
      </c>
      <c r="Y24" s="67">
        <v>15</v>
      </c>
      <c r="Z24" s="67"/>
      <c r="AA24" s="67"/>
      <c r="AB24" s="67"/>
      <c r="AC24" s="67" t="s">
        <v>37</v>
      </c>
      <c r="AD24" s="110">
        <v>4</v>
      </c>
      <c r="AE24" s="14"/>
      <c r="AF24" s="67"/>
      <c r="AG24" s="67"/>
      <c r="AH24" s="67"/>
      <c r="AI24" s="67"/>
      <c r="AJ24" s="67"/>
      <c r="AK24" s="110"/>
      <c r="AL24" s="8"/>
    </row>
    <row r="25" spans="1:38" ht="14.25">
      <c r="A25" s="14">
        <v>13</v>
      </c>
      <c r="B25" s="140" t="s">
        <v>93</v>
      </c>
      <c r="C25" s="63">
        <v>5</v>
      </c>
      <c r="D25" s="14">
        <v>45</v>
      </c>
      <c r="E25" s="67">
        <v>30</v>
      </c>
      <c r="F25" s="67">
        <v>15</v>
      </c>
      <c r="G25" s="67"/>
      <c r="H25" s="67"/>
      <c r="I25" s="110"/>
      <c r="J25" s="14"/>
      <c r="K25" s="67"/>
      <c r="L25" s="67"/>
      <c r="M25" s="67"/>
      <c r="N25" s="67"/>
      <c r="O25" s="67"/>
      <c r="P25" s="110"/>
      <c r="Q25" s="14"/>
      <c r="R25" s="67"/>
      <c r="S25" s="67"/>
      <c r="T25" s="67"/>
      <c r="U25" s="67"/>
      <c r="V25" s="67"/>
      <c r="W25" s="110"/>
      <c r="X25" s="14">
        <v>30</v>
      </c>
      <c r="Y25" s="67">
        <v>15</v>
      </c>
      <c r="Z25" s="67"/>
      <c r="AA25" s="67"/>
      <c r="AB25" s="67"/>
      <c r="AC25" s="67" t="s">
        <v>37</v>
      </c>
      <c r="AD25" s="110">
        <v>5</v>
      </c>
      <c r="AE25" s="14"/>
      <c r="AF25" s="67"/>
      <c r="AG25" s="67"/>
      <c r="AH25" s="67"/>
      <c r="AI25" s="67"/>
      <c r="AJ25" s="67"/>
      <c r="AK25" s="110"/>
      <c r="AL25" s="8"/>
    </row>
    <row r="26" spans="1:38" ht="15">
      <c r="A26" s="45">
        <v>14</v>
      </c>
      <c r="B26" s="135" t="s">
        <v>91</v>
      </c>
      <c r="C26" s="47">
        <v>4</v>
      </c>
      <c r="D26" s="45">
        <v>30</v>
      </c>
      <c r="E26" s="48">
        <v>15</v>
      </c>
      <c r="F26" s="48">
        <v>15</v>
      </c>
      <c r="G26" s="48"/>
      <c r="H26" s="48"/>
      <c r="I26" s="49"/>
      <c r="J26" s="45"/>
      <c r="K26" s="48"/>
      <c r="L26" s="48"/>
      <c r="M26" s="48"/>
      <c r="N26" s="48"/>
      <c r="O26" s="48"/>
      <c r="P26" s="49"/>
      <c r="Q26" s="45"/>
      <c r="R26" s="48"/>
      <c r="S26" s="48"/>
      <c r="T26" s="48"/>
      <c r="U26" s="48"/>
      <c r="V26" s="48"/>
      <c r="W26" s="49"/>
      <c r="X26" s="136">
        <v>15</v>
      </c>
      <c r="Y26" s="48">
        <v>15</v>
      </c>
      <c r="Z26" s="137"/>
      <c r="AA26" s="137"/>
      <c r="AB26" s="48"/>
      <c r="AC26" s="48" t="s">
        <v>37</v>
      </c>
      <c r="AD26" s="138">
        <v>4</v>
      </c>
      <c r="AE26" s="45"/>
      <c r="AF26" s="48"/>
      <c r="AG26" s="137"/>
      <c r="AH26" s="137"/>
      <c r="AI26" s="50"/>
      <c r="AJ26" s="139"/>
      <c r="AK26" s="51"/>
      <c r="AL26" s="9"/>
    </row>
    <row r="27" spans="1:255" s="17" customFormat="1" ht="15.75" thickBot="1">
      <c r="A27" s="52">
        <v>15</v>
      </c>
      <c r="B27" s="53" t="s">
        <v>58</v>
      </c>
      <c r="C27" s="112">
        <v>0</v>
      </c>
      <c r="D27" s="52">
        <v>30</v>
      </c>
      <c r="E27" s="54"/>
      <c r="F27" s="54">
        <v>30</v>
      </c>
      <c r="G27" s="54"/>
      <c r="H27" s="54"/>
      <c r="I27" s="55"/>
      <c r="J27" s="52"/>
      <c r="K27" s="54"/>
      <c r="L27" s="54"/>
      <c r="M27" s="54"/>
      <c r="N27" s="54"/>
      <c r="O27" s="54"/>
      <c r="P27" s="55"/>
      <c r="Q27" s="52"/>
      <c r="R27" s="54"/>
      <c r="S27" s="54"/>
      <c r="T27" s="54"/>
      <c r="U27" s="54"/>
      <c r="V27" s="54"/>
      <c r="W27" s="55"/>
      <c r="X27" s="52"/>
      <c r="Y27" s="54"/>
      <c r="Z27" s="54"/>
      <c r="AA27" s="54"/>
      <c r="AB27" s="54"/>
      <c r="AC27" s="54"/>
      <c r="AD27" s="55"/>
      <c r="AE27" s="52"/>
      <c r="AF27" s="54">
        <v>30</v>
      </c>
      <c r="AG27" s="54"/>
      <c r="AH27" s="54"/>
      <c r="AI27" s="56"/>
      <c r="AJ27" s="56" t="s">
        <v>38</v>
      </c>
      <c r="AK27" s="113">
        <v>0</v>
      </c>
      <c r="AL27" s="21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38" ht="17.25" thickBot="1">
      <c r="A28" s="187" t="s">
        <v>20</v>
      </c>
      <c r="B28" s="188"/>
      <c r="C28" s="57">
        <f>SUM(C13:C27)</f>
        <v>55</v>
      </c>
      <c r="D28" s="58">
        <f>SUM(D13:D27)</f>
        <v>465</v>
      </c>
      <c r="E28" s="59">
        <f>SUM(E13:E27)</f>
        <v>195</v>
      </c>
      <c r="F28" s="60">
        <f>SUM(F13:F27)</f>
        <v>240</v>
      </c>
      <c r="G28" s="60">
        <f aca="true" t="shared" si="0" ref="G28:AK28">SUM(G13:G27)</f>
        <v>0</v>
      </c>
      <c r="H28" s="60">
        <f t="shared" si="0"/>
        <v>30</v>
      </c>
      <c r="I28" s="60">
        <f t="shared" si="0"/>
        <v>0</v>
      </c>
      <c r="J28" s="60">
        <f t="shared" si="0"/>
        <v>120</v>
      </c>
      <c r="K28" s="60">
        <f t="shared" si="0"/>
        <v>120</v>
      </c>
      <c r="L28" s="60">
        <f t="shared" si="0"/>
        <v>0</v>
      </c>
      <c r="M28" s="60">
        <f t="shared" si="0"/>
        <v>30</v>
      </c>
      <c r="N28" s="60">
        <f t="shared" si="0"/>
        <v>0</v>
      </c>
      <c r="O28" s="60">
        <f t="shared" si="0"/>
        <v>0</v>
      </c>
      <c r="P28" s="60">
        <f t="shared" si="0"/>
        <v>29</v>
      </c>
      <c r="Q28" s="60">
        <f t="shared" si="0"/>
        <v>15</v>
      </c>
      <c r="R28" s="60">
        <f t="shared" si="0"/>
        <v>45</v>
      </c>
      <c r="S28" s="60">
        <f t="shared" si="0"/>
        <v>0</v>
      </c>
      <c r="T28" s="60">
        <f t="shared" si="0"/>
        <v>0</v>
      </c>
      <c r="U28" s="60">
        <f t="shared" si="0"/>
        <v>0</v>
      </c>
      <c r="V28" s="60">
        <f t="shared" si="0"/>
        <v>0</v>
      </c>
      <c r="W28" s="60">
        <f t="shared" si="0"/>
        <v>13</v>
      </c>
      <c r="X28" s="60">
        <f t="shared" si="0"/>
        <v>60</v>
      </c>
      <c r="Y28" s="60">
        <f t="shared" si="0"/>
        <v>45</v>
      </c>
      <c r="Z28" s="60">
        <f t="shared" si="0"/>
        <v>0</v>
      </c>
      <c r="AA28" s="60">
        <f t="shared" si="0"/>
        <v>0</v>
      </c>
      <c r="AB28" s="60">
        <f t="shared" si="0"/>
        <v>0</v>
      </c>
      <c r="AC28" s="60">
        <f t="shared" si="0"/>
        <v>0</v>
      </c>
      <c r="AD28" s="60">
        <f t="shared" si="0"/>
        <v>13</v>
      </c>
      <c r="AE28" s="60">
        <f t="shared" si="0"/>
        <v>0</v>
      </c>
      <c r="AF28" s="60">
        <f t="shared" si="0"/>
        <v>30</v>
      </c>
      <c r="AG28" s="60">
        <f t="shared" si="0"/>
        <v>0</v>
      </c>
      <c r="AH28" s="60">
        <f t="shared" si="0"/>
        <v>0</v>
      </c>
      <c r="AI28" s="60">
        <f t="shared" si="0"/>
        <v>0</v>
      </c>
      <c r="AJ28" s="60">
        <f t="shared" si="0"/>
        <v>0</v>
      </c>
      <c r="AK28" s="60">
        <f t="shared" si="0"/>
        <v>0</v>
      </c>
      <c r="AL28" s="1"/>
    </row>
    <row r="29" spans="1:38" ht="15" thickBot="1">
      <c r="A29" s="191" t="s">
        <v>25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3"/>
      <c r="AL29" s="12"/>
    </row>
    <row r="30" spans="1:255" s="16" customFormat="1" ht="14.25">
      <c r="A30" s="43">
        <v>16</v>
      </c>
      <c r="B30" s="103" t="s">
        <v>57</v>
      </c>
      <c r="C30" s="104">
        <v>3</v>
      </c>
      <c r="D30" s="114">
        <v>60</v>
      </c>
      <c r="E30" s="105"/>
      <c r="F30" s="105">
        <v>60</v>
      </c>
      <c r="G30" s="105"/>
      <c r="H30" s="105"/>
      <c r="I30" s="106"/>
      <c r="J30" s="114"/>
      <c r="K30" s="105">
        <v>30</v>
      </c>
      <c r="L30" s="105"/>
      <c r="M30" s="105"/>
      <c r="N30" s="105"/>
      <c r="O30" s="105" t="s">
        <v>38</v>
      </c>
      <c r="P30" s="106">
        <v>1</v>
      </c>
      <c r="Q30" s="114"/>
      <c r="R30" s="105">
        <v>30</v>
      </c>
      <c r="S30" s="105"/>
      <c r="T30" s="105"/>
      <c r="U30" s="105"/>
      <c r="V30" s="105" t="s">
        <v>37</v>
      </c>
      <c r="W30" s="106">
        <v>2</v>
      </c>
      <c r="X30" s="115"/>
      <c r="Y30" s="116"/>
      <c r="Z30" s="116"/>
      <c r="AA30" s="116"/>
      <c r="AB30" s="116"/>
      <c r="AC30" s="116"/>
      <c r="AD30" s="117"/>
      <c r="AE30" s="115"/>
      <c r="AF30" s="116"/>
      <c r="AG30" s="116"/>
      <c r="AH30" s="116"/>
      <c r="AI30" s="116"/>
      <c r="AJ30" s="116"/>
      <c r="AK30" s="117"/>
      <c r="AL30" s="22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</row>
    <row r="31" spans="1:38" ht="14.25">
      <c r="A31" s="44">
        <v>17</v>
      </c>
      <c r="B31" s="147" t="s">
        <v>105</v>
      </c>
      <c r="C31" s="108">
        <f>SUM(W31)</f>
        <v>3</v>
      </c>
      <c r="D31" s="44">
        <v>30</v>
      </c>
      <c r="E31" s="73">
        <v>15</v>
      </c>
      <c r="F31" s="73">
        <v>15</v>
      </c>
      <c r="G31" s="73"/>
      <c r="H31" s="73"/>
      <c r="I31" s="109"/>
      <c r="J31" s="44"/>
      <c r="K31" s="73"/>
      <c r="L31" s="73"/>
      <c r="M31" s="73"/>
      <c r="N31" s="73"/>
      <c r="O31" s="73"/>
      <c r="P31" s="71"/>
      <c r="Q31" s="44">
        <v>15</v>
      </c>
      <c r="R31" s="73">
        <v>15</v>
      </c>
      <c r="S31" s="73"/>
      <c r="T31" s="73"/>
      <c r="U31" s="73"/>
      <c r="V31" s="73" t="s">
        <v>37</v>
      </c>
      <c r="W31" s="109">
        <v>3</v>
      </c>
      <c r="X31" s="44"/>
      <c r="Y31" s="73"/>
      <c r="Z31" s="73"/>
      <c r="AA31" s="73"/>
      <c r="AB31" s="73"/>
      <c r="AC31" s="73"/>
      <c r="AD31" s="109"/>
      <c r="AE31" s="44"/>
      <c r="AF31" s="73"/>
      <c r="AG31" s="73"/>
      <c r="AH31" s="73"/>
      <c r="AI31" s="73"/>
      <c r="AJ31" s="73"/>
      <c r="AK31" s="109"/>
      <c r="AL31" s="11"/>
    </row>
    <row r="32" spans="1:255" s="19" customFormat="1" ht="25.5">
      <c r="A32" s="134">
        <v>18</v>
      </c>
      <c r="B32" s="148" t="s">
        <v>106</v>
      </c>
      <c r="C32" s="149">
        <f>SUM(W32)</f>
        <v>3</v>
      </c>
      <c r="D32" s="134">
        <v>30</v>
      </c>
      <c r="E32" s="150">
        <v>15</v>
      </c>
      <c r="F32" s="150">
        <v>15</v>
      </c>
      <c r="G32" s="150"/>
      <c r="H32" s="150"/>
      <c r="I32" s="151"/>
      <c r="J32" s="134"/>
      <c r="K32" s="150"/>
      <c r="L32" s="150"/>
      <c r="M32" s="150"/>
      <c r="N32" s="150"/>
      <c r="O32" s="150"/>
      <c r="P32" s="152"/>
      <c r="Q32" s="134">
        <v>15</v>
      </c>
      <c r="R32" s="150">
        <v>15</v>
      </c>
      <c r="S32" s="150"/>
      <c r="T32" s="150"/>
      <c r="U32" s="150"/>
      <c r="V32" s="150" t="s">
        <v>37</v>
      </c>
      <c r="W32" s="151">
        <v>3</v>
      </c>
      <c r="X32" s="134"/>
      <c r="Y32" s="150"/>
      <c r="Z32" s="150"/>
      <c r="AA32" s="150"/>
      <c r="AB32" s="150"/>
      <c r="AC32" s="150"/>
      <c r="AD32" s="151"/>
      <c r="AE32" s="134"/>
      <c r="AF32" s="150"/>
      <c r="AG32" s="150"/>
      <c r="AH32" s="150"/>
      <c r="AI32" s="150"/>
      <c r="AJ32" s="150"/>
      <c r="AK32" s="151"/>
      <c r="AL32" s="20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38" ht="14.25">
      <c r="A33" s="14">
        <v>19</v>
      </c>
      <c r="B33" s="140" t="s">
        <v>48</v>
      </c>
      <c r="C33" s="63">
        <f>SUM(W33)</f>
        <v>2</v>
      </c>
      <c r="D33" s="14">
        <v>20</v>
      </c>
      <c r="E33" s="67"/>
      <c r="F33" s="67">
        <v>20</v>
      </c>
      <c r="G33" s="67"/>
      <c r="H33" s="67"/>
      <c r="I33" s="110"/>
      <c r="J33" s="14"/>
      <c r="K33" s="67"/>
      <c r="L33" s="67"/>
      <c r="M33" s="67"/>
      <c r="N33" s="67"/>
      <c r="O33" s="67"/>
      <c r="P33" s="65"/>
      <c r="Q33" s="14"/>
      <c r="R33" s="67">
        <v>20</v>
      </c>
      <c r="S33" s="67"/>
      <c r="T33" s="67"/>
      <c r="U33" s="67"/>
      <c r="V33" s="67" t="s">
        <v>38</v>
      </c>
      <c r="W33" s="110">
        <v>2</v>
      </c>
      <c r="X33" s="14"/>
      <c r="Y33" s="67"/>
      <c r="Z33" s="67"/>
      <c r="AA33" s="67"/>
      <c r="AB33" s="67"/>
      <c r="AC33" s="67"/>
      <c r="AD33" s="110"/>
      <c r="AE33" s="14"/>
      <c r="AF33" s="67"/>
      <c r="AG33" s="67"/>
      <c r="AH33" s="67"/>
      <c r="AI33" s="67"/>
      <c r="AJ33" s="67"/>
      <c r="AK33" s="110"/>
      <c r="AL33" s="8"/>
    </row>
    <row r="34" spans="1:255" s="19" customFormat="1" ht="25.5">
      <c r="A34" s="134">
        <v>20</v>
      </c>
      <c r="B34" s="148" t="s">
        <v>104</v>
      </c>
      <c r="C34" s="149">
        <f>SUM(AD34)</f>
        <v>4</v>
      </c>
      <c r="D34" s="134">
        <v>30</v>
      </c>
      <c r="E34" s="150">
        <v>15</v>
      </c>
      <c r="F34" s="150">
        <v>15</v>
      </c>
      <c r="G34" s="150"/>
      <c r="H34" s="150"/>
      <c r="I34" s="151"/>
      <c r="J34" s="134"/>
      <c r="K34" s="150"/>
      <c r="L34" s="150"/>
      <c r="M34" s="150"/>
      <c r="N34" s="150"/>
      <c r="O34" s="150"/>
      <c r="P34" s="152"/>
      <c r="Q34" s="134"/>
      <c r="R34" s="150"/>
      <c r="S34" s="150"/>
      <c r="T34" s="150"/>
      <c r="U34" s="150"/>
      <c r="V34" s="150"/>
      <c r="W34" s="151"/>
      <c r="X34" s="134">
        <v>15</v>
      </c>
      <c r="Y34" s="150">
        <v>15</v>
      </c>
      <c r="Z34" s="150"/>
      <c r="AA34" s="150"/>
      <c r="AB34" s="150"/>
      <c r="AC34" s="150" t="s">
        <v>37</v>
      </c>
      <c r="AD34" s="151">
        <v>4</v>
      </c>
      <c r="AE34" s="134"/>
      <c r="AF34" s="150"/>
      <c r="AG34" s="150"/>
      <c r="AH34" s="150"/>
      <c r="AI34" s="150"/>
      <c r="AJ34" s="150"/>
      <c r="AK34" s="151"/>
      <c r="AL34" s="20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38" ht="14.25">
      <c r="A35" s="14">
        <v>21</v>
      </c>
      <c r="B35" s="140" t="s">
        <v>107</v>
      </c>
      <c r="C35" s="63">
        <f>SUM(AD35)</f>
        <v>4</v>
      </c>
      <c r="D35" s="14">
        <v>30</v>
      </c>
      <c r="E35" s="67">
        <v>15</v>
      </c>
      <c r="F35" s="67">
        <v>15</v>
      </c>
      <c r="G35" s="67"/>
      <c r="H35" s="67"/>
      <c r="I35" s="110"/>
      <c r="J35" s="14"/>
      <c r="K35" s="67"/>
      <c r="L35" s="67"/>
      <c r="M35" s="67"/>
      <c r="N35" s="67"/>
      <c r="O35" s="67"/>
      <c r="P35" s="65"/>
      <c r="Q35" s="14"/>
      <c r="R35" s="67"/>
      <c r="S35" s="67"/>
      <c r="T35" s="67"/>
      <c r="U35" s="67"/>
      <c r="V35" s="67"/>
      <c r="W35" s="110"/>
      <c r="X35" s="14">
        <v>15</v>
      </c>
      <c r="Y35" s="67">
        <v>15</v>
      </c>
      <c r="Z35" s="67"/>
      <c r="AA35" s="67"/>
      <c r="AB35" s="67"/>
      <c r="AC35" s="67" t="s">
        <v>37</v>
      </c>
      <c r="AD35" s="110">
        <v>4</v>
      </c>
      <c r="AE35" s="14"/>
      <c r="AF35" s="67"/>
      <c r="AG35" s="67"/>
      <c r="AH35" s="67"/>
      <c r="AI35" s="67"/>
      <c r="AJ35" s="67"/>
      <c r="AK35" s="110"/>
      <c r="AL35" s="8"/>
    </row>
    <row r="36" spans="1:38" ht="14.25">
      <c r="A36" s="14">
        <v>22</v>
      </c>
      <c r="B36" s="140" t="s">
        <v>103</v>
      </c>
      <c r="C36" s="63">
        <f>SUM(AD36)</f>
        <v>3</v>
      </c>
      <c r="D36" s="14">
        <v>20</v>
      </c>
      <c r="E36" s="67"/>
      <c r="F36" s="67">
        <v>20</v>
      </c>
      <c r="G36" s="67"/>
      <c r="H36" s="67"/>
      <c r="I36" s="110"/>
      <c r="J36" s="14"/>
      <c r="K36" s="67"/>
      <c r="L36" s="67"/>
      <c r="M36" s="67"/>
      <c r="N36" s="67"/>
      <c r="O36" s="67"/>
      <c r="P36" s="65"/>
      <c r="Q36" s="14"/>
      <c r="R36" s="67"/>
      <c r="S36" s="67"/>
      <c r="T36" s="67"/>
      <c r="U36" s="67"/>
      <c r="V36" s="67"/>
      <c r="W36" s="110"/>
      <c r="X36" s="14"/>
      <c r="Y36" s="67">
        <v>20</v>
      </c>
      <c r="Z36" s="67"/>
      <c r="AA36" s="67"/>
      <c r="AB36" s="67"/>
      <c r="AC36" s="67" t="s">
        <v>38</v>
      </c>
      <c r="AD36" s="110">
        <v>3</v>
      </c>
      <c r="AE36" s="14"/>
      <c r="AF36" s="67"/>
      <c r="AG36" s="67"/>
      <c r="AH36" s="67"/>
      <c r="AI36" s="67"/>
      <c r="AJ36" s="67"/>
      <c r="AK36" s="110"/>
      <c r="AL36" s="8"/>
    </row>
    <row r="37" spans="1:38" ht="14.25">
      <c r="A37" s="14">
        <v>23</v>
      </c>
      <c r="B37" s="140" t="s">
        <v>49</v>
      </c>
      <c r="C37" s="63">
        <f>SUM(AK37)</f>
        <v>3</v>
      </c>
      <c r="D37" s="14">
        <v>20</v>
      </c>
      <c r="E37" s="67"/>
      <c r="F37" s="67">
        <v>20</v>
      </c>
      <c r="G37" s="67"/>
      <c r="H37" s="67"/>
      <c r="I37" s="110"/>
      <c r="J37" s="14"/>
      <c r="K37" s="67"/>
      <c r="L37" s="67"/>
      <c r="M37" s="67"/>
      <c r="N37" s="67"/>
      <c r="O37" s="67"/>
      <c r="P37" s="65"/>
      <c r="Q37" s="14"/>
      <c r="R37" s="67"/>
      <c r="S37" s="67"/>
      <c r="T37" s="67"/>
      <c r="U37" s="67"/>
      <c r="V37" s="67"/>
      <c r="W37" s="110"/>
      <c r="X37" s="14"/>
      <c r="Y37" s="67"/>
      <c r="Z37" s="67"/>
      <c r="AA37" s="67"/>
      <c r="AB37" s="67"/>
      <c r="AC37" s="67"/>
      <c r="AD37" s="110"/>
      <c r="AE37" s="14"/>
      <c r="AF37" s="67">
        <v>20</v>
      </c>
      <c r="AG37" s="67"/>
      <c r="AH37" s="67"/>
      <c r="AI37" s="67"/>
      <c r="AJ37" s="67" t="s">
        <v>38</v>
      </c>
      <c r="AK37" s="110">
        <v>3</v>
      </c>
      <c r="AL37" s="8"/>
    </row>
    <row r="38" spans="1:38" ht="14.25" customHeight="1">
      <c r="A38" s="14">
        <v>24</v>
      </c>
      <c r="B38" s="140" t="s">
        <v>50</v>
      </c>
      <c r="C38" s="63">
        <f>SUM(AK38)</f>
        <v>3</v>
      </c>
      <c r="D38" s="14">
        <v>20</v>
      </c>
      <c r="E38" s="67"/>
      <c r="F38" s="67">
        <v>20</v>
      </c>
      <c r="G38" s="67"/>
      <c r="H38" s="67"/>
      <c r="I38" s="110"/>
      <c r="J38" s="14"/>
      <c r="K38" s="67"/>
      <c r="L38" s="67"/>
      <c r="M38" s="67"/>
      <c r="N38" s="67"/>
      <c r="O38" s="67"/>
      <c r="P38" s="65"/>
      <c r="Q38" s="14"/>
      <c r="R38" s="67"/>
      <c r="S38" s="67"/>
      <c r="T38" s="67"/>
      <c r="U38" s="67"/>
      <c r="V38" s="67"/>
      <c r="W38" s="110"/>
      <c r="X38" s="14"/>
      <c r="Y38" s="67"/>
      <c r="Z38" s="67"/>
      <c r="AA38" s="67"/>
      <c r="AB38" s="67"/>
      <c r="AC38" s="67"/>
      <c r="AD38" s="110"/>
      <c r="AE38" s="14"/>
      <c r="AF38" s="67">
        <v>20</v>
      </c>
      <c r="AG38" s="67"/>
      <c r="AH38" s="67"/>
      <c r="AI38" s="67"/>
      <c r="AJ38" s="67" t="s">
        <v>38</v>
      </c>
      <c r="AK38" s="110">
        <v>3</v>
      </c>
      <c r="AL38" s="8"/>
    </row>
    <row r="39" spans="1:38" ht="14.25" customHeight="1">
      <c r="A39" s="14">
        <v>25</v>
      </c>
      <c r="B39" s="140" t="s">
        <v>40</v>
      </c>
      <c r="C39" s="63">
        <f>SUM(W39,AD39)</f>
        <v>4</v>
      </c>
      <c r="D39" s="14">
        <v>60</v>
      </c>
      <c r="E39" s="67">
        <v>30</v>
      </c>
      <c r="F39" s="67">
        <v>30</v>
      </c>
      <c r="G39" s="67"/>
      <c r="H39" s="67"/>
      <c r="I39" s="110"/>
      <c r="J39" s="14"/>
      <c r="K39" s="67"/>
      <c r="L39" s="67"/>
      <c r="M39" s="67"/>
      <c r="N39" s="67"/>
      <c r="O39" s="67"/>
      <c r="P39" s="65"/>
      <c r="Q39" s="14">
        <v>15</v>
      </c>
      <c r="R39" s="67">
        <v>15</v>
      </c>
      <c r="S39" s="67"/>
      <c r="T39" s="67"/>
      <c r="U39" s="67"/>
      <c r="V39" s="67" t="s">
        <v>38</v>
      </c>
      <c r="W39" s="110">
        <v>2</v>
      </c>
      <c r="X39" s="14">
        <v>15</v>
      </c>
      <c r="Y39" s="67">
        <v>15</v>
      </c>
      <c r="Z39" s="67"/>
      <c r="AA39" s="67"/>
      <c r="AB39" s="67"/>
      <c r="AC39" s="67" t="s">
        <v>38</v>
      </c>
      <c r="AD39" s="110">
        <v>2</v>
      </c>
      <c r="AE39" s="14"/>
      <c r="AF39" s="67"/>
      <c r="AG39" s="67"/>
      <c r="AH39" s="67"/>
      <c r="AI39" s="67"/>
      <c r="AJ39" s="67"/>
      <c r="AK39" s="110"/>
      <c r="AL39" s="10"/>
    </row>
    <row r="40" spans="1:38" ht="14.25" customHeight="1">
      <c r="A40" s="14">
        <v>26</v>
      </c>
      <c r="B40" s="140" t="s">
        <v>41</v>
      </c>
      <c r="C40" s="63">
        <f>SUM(W40,AD40)</f>
        <v>4</v>
      </c>
      <c r="D40" s="14">
        <v>60</v>
      </c>
      <c r="E40" s="67">
        <v>30</v>
      </c>
      <c r="F40" s="67">
        <v>30</v>
      </c>
      <c r="G40" s="67"/>
      <c r="H40" s="67"/>
      <c r="I40" s="110"/>
      <c r="J40" s="14"/>
      <c r="K40" s="67"/>
      <c r="L40" s="67"/>
      <c r="M40" s="67"/>
      <c r="N40" s="67"/>
      <c r="O40" s="67"/>
      <c r="P40" s="65"/>
      <c r="Q40" s="14">
        <v>15</v>
      </c>
      <c r="R40" s="67">
        <v>15</v>
      </c>
      <c r="S40" s="67"/>
      <c r="T40" s="67"/>
      <c r="U40" s="67"/>
      <c r="V40" s="67" t="s">
        <v>38</v>
      </c>
      <c r="W40" s="110">
        <v>2</v>
      </c>
      <c r="X40" s="14">
        <v>15</v>
      </c>
      <c r="Y40" s="67">
        <v>15</v>
      </c>
      <c r="Z40" s="67"/>
      <c r="AA40" s="67"/>
      <c r="AB40" s="67"/>
      <c r="AC40" s="67" t="s">
        <v>38</v>
      </c>
      <c r="AD40" s="110">
        <v>2</v>
      </c>
      <c r="AE40" s="14"/>
      <c r="AF40" s="67"/>
      <c r="AG40" s="67"/>
      <c r="AH40" s="67"/>
      <c r="AI40" s="67"/>
      <c r="AJ40" s="67"/>
      <c r="AK40" s="110"/>
      <c r="AL40" s="10"/>
    </row>
    <row r="41" spans="1:38" ht="14.25" customHeight="1">
      <c r="A41" s="141">
        <v>27</v>
      </c>
      <c r="B41" s="142" t="s">
        <v>108</v>
      </c>
      <c r="C41" s="119">
        <v>9</v>
      </c>
      <c r="D41" s="70">
        <v>90</v>
      </c>
      <c r="E41" s="71"/>
      <c r="F41" s="71"/>
      <c r="G41" s="71"/>
      <c r="H41" s="71"/>
      <c r="I41" s="71">
        <v>90</v>
      </c>
      <c r="J41" s="72"/>
      <c r="K41" s="71"/>
      <c r="L41" s="71"/>
      <c r="M41" s="71"/>
      <c r="N41" s="73"/>
      <c r="O41" s="74"/>
      <c r="P41" s="70"/>
      <c r="Q41" s="141"/>
      <c r="R41" s="50"/>
      <c r="S41" s="50"/>
      <c r="T41" s="50"/>
      <c r="U41" s="50">
        <v>30</v>
      </c>
      <c r="V41" s="50" t="s">
        <v>38</v>
      </c>
      <c r="W41" s="51">
        <v>2</v>
      </c>
      <c r="X41" s="141"/>
      <c r="Y41" s="50"/>
      <c r="Z41" s="50"/>
      <c r="AA41" s="50"/>
      <c r="AB41" s="50">
        <v>30</v>
      </c>
      <c r="AC41" s="50" t="s">
        <v>38</v>
      </c>
      <c r="AD41" s="51">
        <v>2</v>
      </c>
      <c r="AE41" s="141"/>
      <c r="AF41" s="50"/>
      <c r="AG41" s="50"/>
      <c r="AH41" s="50"/>
      <c r="AI41" s="50">
        <v>30</v>
      </c>
      <c r="AJ41" s="50" t="s">
        <v>38</v>
      </c>
      <c r="AK41" s="51">
        <v>5</v>
      </c>
      <c r="AL41" s="10"/>
    </row>
    <row r="42" spans="1:38" ht="14.25" customHeight="1" thickBot="1">
      <c r="A42" s="79">
        <v>28</v>
      </c>
      <c r="B42" s="143" t="s">
        <v>45</v>
      </c>
      <c r="C42" s="81">
        <v>1</v>
      </c>
      <c r="D42" s="82">
        <v>15</v>
      </c>
      <c r="E42" s="83">
        <v>15</v>
      </c>
      <c r="F42" s="83"/>
      <c r="G42" s="83"/>
      <c r="H42" s="83"/>
      <c r="I42" s="83"/>
      <c r="J42" s="84"/>
      <c r="K42" s="83"/>
      <c r="L42" s="83"/>
      <c r="M42" s="83"/>
      <c r="N42" s="85"/>
      <c r="O42" s="86"/>
      <c r="P42" s="82"/>
      <c r="Q42" s="79">
        <v>15</v>
      </c>
      <c r="R42" s="56"/>
      <c r="S42" s="89"/>
      <c r="T42" s="89"/>
      <c r="U42" s="56"/>
      <c r="V42" s="56" t="s">
        <v>38</v>
      </c>
      <c r="W42" s="91">
        <v>1</v>
      </c>
      <c r="X42" s="90"/>
      <c r="Y42" s="56"/>
      <c r="Z42" s="89"/>
      <c r="AA42" s="89"/>
      <c r="AB42" s="56"/>
      <c r="AC42" s="56"/>
      <c r="AD42" s="144"/>
      <c r="AE42" s="79"/>
      <c r="AF42" s="56"/>
      <c r="AG42" s="89"/>
      <c r="AH42" s="89"/>
      <c r="AI42" s="56"/>
      <c r="AJ42" s="90"/>
      <c r="AK42" s="113"/>
      <c r="AL42" s="10"/>
    </row>
    <row r="43" spans="1:38" ht="17.25" thickBot="1">
      <c r="A43" s="187" t="s">
        <v>21</v>
      </c>
      <c r="B43" s="189"/>
      <c r="C43" s="57">
        <f>SUM(C30:C42)</f>
        <v>46</v>
      </c>
      <c r="D43" s="58">
        <f>SUM(D30:D42)</f>
        <v>485</v>
      </c>
      <c r="E43" s="59">
        <f>SUM(E30:E42)</f>
        <v>135</v>
      </c>
      <c r="F43" s="60">
        <f>SUM(F30:F42)</f>
        <v>260</v>
      </c>
      <c r="G43" s="60">
        <f aca="true" t="shared" si="1" ref="G43:AJ43">SUM(G30:G42)</f>
        <v>0</v>
      </c>
      <c r="H43" s="60">
        <f t="shared" si="1"/>
        <v>0</v>
      </c>
      <c r="I43" s="60">
        <f t="shared" si="1"/>
        <v>90</v>
      </c>
      <c r="J43" s="60">
        <f t="shared" si="1"/>
        <v>0</v>
      </c>
      <c r="K43" s="60">
        <f t="shared" si="1"/>
        <v>30</v>
      </c>
      <c r="L43" s="60">
        <f t="shared" si="1"/>
        <v>0</v>
      </c>
      <c r="M43" s="60">
        <f t="shared" si="1"/>
        <v>0</v>
      </c>
      <c r="N43" s="60">
        <f t="shared" si="1"/>
        <v>0</v>
      </c>
      <c r="O43" s="60">
        <f t="shared" si="1"/>
        <v>0</v>
      </c>
      <c r="P43" s="60">
        <f t="shared" si="1"/>
        <v>1</v>
      </c>
      <c r="Q43" s="60">
        <f t="shared" si="1"/>
        <v>75</v>
      </c>
      <c r="R43" s="60">
        <f t="shared" si="1"/>
        <v>110</v>
      </c>
      <c r="S43" s="60">
        <f t="shared" si="1"/>
        <v>0</v>
      </c>
      <c r="T43" s="60">
        <f t="shared" si="1"/>
        <v>0</v>
      </c>
      <c r="U43" s="60">
        <f t="shared" si="1"/>
        <v>30</v>
      </c>
      <c r="V43" s="60">
        <f t="shared" si="1"/>
        <v>0</v>
      </c>
      <c r="W43" s="60">
        <f t="shared" si="1"/>
        <v>17</v>
      </c>
      <c r="X43" s="60">
        <f t="shared" si="1"/>
        <v>60</v>
      </c>
      <c r="Y43" s="60">
        <f t="shared" si="1"/>
        <v>80</v>
      </c>
      <c r="Z43" s="60">
        <f t="shared" si="1"/>
        <v>0</v>
      </c>
      <c r="AA43" s="60">
        <f t="shared" si="1"/>
        <v>0</v>
      </c>
      <c r="AB43" s="60">
        <f t="shared" si="1"/>
        <v>30</v>
      </c>
      <c r="AC43" s="60">
        <f t="shared" si="1"/>
        <v>0</v>
      </c>
      <c r="AD43" s="60">
        <f t="shared" si="1"/>
        <v>17</v>
      </c>
      <c r="AE43" s="60">
        <f t="shared" si="1"/>
        <v>0</v>
      </c>
      <c r="AF43" s="60">
        <f t="shared" si="1"/>
        <v>40</v>
      </c>
      <c r="AG43" s="60">
        <f t="shared" si="1"/>
        <v>0</v>
      </c>
      <c r="AH43" s="60">
        <f t="shared" si="1"/>
        <v>0</v>
      </c>
      <c r="AI43" s="60">
        <f t="shared" si="1"/>
        <v>30</v>
      </c>
      <c r="AJ43" s="60">
        <f t="shared" si="1"/>
        <v>0</v>
      </c>
      <c r="AK43" s="61">
        <f>SUM(AK30:AK42)</f>
        <v>11</v>
      </c>
      <c r="AL43" s="1"/>
    </row>
    <row r="44" spans="1:38" ht="16.5" thickBot="1">
      <c r="A44" s="182" t="s">
        <v>18</v>
      </c>
      <c r="B44" s="183"/>
      <c r="C44" s="57">
        <f>SUM(C28,C43)</f>
        <v>101</v>
      </c>
      <c r="D44" s="58">
        <f>SUM(D28,D43)</f>
        <v>950</v>
      </c>
      <c r="E44" s="59">
        <f>SUM(E28,E43)</f>
        <v>330</v>
      </c>
      <c r="F44" s="60">
        <f>SUM(F28,F43)</f>
        <v>500</v>
      </c>
      <c r="G44" s="60">
        <f aca="true" t="shared" si="2" ref="G44:AJ44">SUM(G28,G43)</f>
        <v>0</v>
      </c>
      <c r="H44" s="60">
        <f t="shared" si="2"/>
        <v>30</v>
      </c>
      <c r="I44" s="60">
        <f t="shared" si="2"/>
        <v>90</v>
      </c>
      <c r="J44" s="60">
        <f t="shared" si="2"/>
        <v>120</v>
      </c>
      <c r="K44" s="60">
        <f t="shared" si="2"/>
        <v>150</v>
      </c>
      <c r="L44" s="60">
        <f t="shared" si="2"/>
        <v>0</v>
      </c>
      <c r="M44" s="60">
        <f t="shared" si="2"/>
        <v>30</v>
      </c>
      <c r="N44" s="60">
        <f t="shared" si="2"/>
        <v>0</v>
      </c>
      <c r="O44" s="60">
        <f t="shared" si="2"/>
        <v>0</v>
      </c>
      <c r="P44" s="60">
        <f t="shared" si="2"/>
        <v>30</v>
      </c>
      <c r="Q44" s="60">
        <f t="shared" si="2"/>
        <v>90</v>
      </c>
      <c r="R44" s="60">
        <f t="shared" si="2"/>
        <v>155</v>
      </c>
      <c r="S44" s="60">
        <f t="shared" si="2"/>
        <v>0</v>
      </c>
      <c r="T44" s="60">
        <f t="shared" si="2"/>
        <v>0</v>
      </c>
      <c r="U44" s="60">
        <f t="shared" si="2"/>
        <v>30</v>
      </c>
      <c r="V44" s="60">
        <f t="shared" si="2"/>
        <v>0</v>
      </c>
      <c r="W44" s="60">
        <f t="shared" si="2"/>
        <v>30</v>
      </c>
      <c r="X44" s="60">
        <f t="shared" si="2"/>
        <v>120</v>
      </c>
      <c r="Y44" s="60">
        <f t="shared" si="2"/>
        <v>125</v>
      </c>
      <c r="Z44" s="60">
        <f t="shared" si="2"/>
        <v>0</v>
      </c>
      <c r="AA44" s="60">
        <f t="shared" si="2"/>
        <v>0</v>
      </c>
      <c r="AB44" s="60">
        <f t="shared" si="2"/>
        <v>30</v>
      </c>
      <c r="AC44" s="60">
        <f t="shared" si="2"/>
        <v>0</v>
      </c>
      <c r="AD44" s="60">
        <f t="shared" si="2"/>
        <v>30</v>
      </c>
      <c r="AE44" s="60">
        <f t="shared" si="2"/>
        <v>0</v>
      </c>
      <c r="AF44" s="60">
        <f t="shared" si="2"/>
        <v>70</v>
      </c>
      <c r="AG44" s="60">
        <f t="shared" si="2"/>
        <v>0</v>
      </c>
      <c r="AH44" s="60">
        <f t="shared" si="2"/>
        <v>0</v>
      </c>
      <c r="AI44" s="60">
        <f t="shared" si="2"/>
        <v>30</v>
      </c>
      <c r="AJ44" s="60">
        <f t="shared" si="2"/>
        <v>0</v>
      </c>
      <c r="AK44" s="61">
        <f>SUM(AK28,AK43)</f>
        <v>11</v>
      </c>
      <c r="AL44" s="1"/>
    </row>
    <row r="45" spans="1:38" ht="17.25" thickBot="1">
      <c r="A45" s="145" t="s">
        <v>8</v>
      </c>
      <c r="B45" s="128"/>
      <c r="C45" s="128"/>
      <c r="D45" s="234"/>
      <c r="E45" s="235"/>
      <c r="F45" s="235"/>
      <c r="G45" s="235"/>
      <c r="H45" s="235"/>
      <c r="I45" s="236"/>
      <c r="J45" s="237">
        <f>SUM(J44:N44)</f>
        <v>300</v>
      </c>
      <c r="K45" s="232"/>
      <c r="L45" s="232"/>
      <c r="M45" s="232"/>
      <c r="N45" s="232"/>
      <c r="O45" s="232"/>
      <c r="P45" s="233"/>
      <c r="Q45" s="237">
        <f>SUM(Q44:U44)</f>
        <v>275</v>
      </c>
      <c r="R45" s="232"/>
      <c r="S45" s="232"/>
      <c r="T45" s="232"/>
      <c r="U45" s="232"/>
      <c r="V45" s="232"/>
      <c r="W45" s="233"/>
      <c r="X45" s="232">
        <f>SUM(X44:AB44)</f>
        <v>275</v>
      </c>
      <c r="Y45" s="232"/>
      <c r="Z45" s="232"/>
      <c r="AA45" s="232"/>
      <c r="AB45" s="232"/>
      <c r="AC45" s="232"/>
      <c r="AD45" s="233"/>
      <c r="AE45" s="237">
        <f>SUM(AE44:AI44)</f>
        <v>100</v>
      </c>
      <c r="AF45" s="232"/>
      <c r="AG45" s="232"/>
      <c r="AH45" s="232"/>
      <c r="AI45" s="232"/>
      <c r="AJ45" s="232"/>
      <c r="AK45" s="233"/>
      <c r="AL45" s="1"/>
    </row>
    <row r="46" spans="1:38" ht="15" thickBot="1">
      <c r="A46" s="92">
        <v>29</v>
      </c>
      <c r="B46" s="121" t="s">
        <v>27</v>
      </c>
      <c r="C46" s="162">
        <v>4</v>
      </c>
      <c r="D46" s="238" t="s">
        <v>82</v>
      </c>
      <c r="E46" s="239"/>
      <c r="F46" s="239"/>
      <c r="G46" s="239"/>
      <c r="H46" s="239"/>
      <c r="I46" s="240"/>
      <c r="J46" s="93"/>
      <c r="K46" s="167"/>
      <c r="L46" s="168"/>
      <c r="M46" s="168"/>
      <c r="N46" s="168"/>
      <c r="O46" s="168"/>
      <c r="P46" s="169"/>
      <c r="Q46" s="93"/>
      <c r="R46" s="164"/>
      <c r="S46" s="165"/>
      <c r="T46" s="165"/>
      <c r="U46" s="165"/>
      <c r="V46" s="165"/>
      <c r="W46" s="166"/>
      <c r="X46" s="93"/>
      <c r="Y46" s="167"/>
      <c r="Z46" s="168"/>
      <c r="AA46" s="168"/>
      <c r="AB46" s="168"/>
      <c r="AC46" s="168"/>
      <c r="AD46" s="169"/>
      <c r="AE46" s="93"/>
      <c r="AF46" s="167" t="s">
        <v>80</v>
      </c>
      <c r="AG46" s="168"/>
      <c r="AH46" s="168"/>
      <c r="AI46" s="168"/>
      <c r="AJ46" s="168"/>
      <c r="AK46" s="169"/>
      <c r="AL46" s="1"/>
    </row>
    <row r="47" spans="1:38" ht="15" thickBot="1">
      <c r="A47" s="94"/>
      <c r="B47" s="123" t="s">
        <v>30</v>
      </c>
      <c r="C47" s="122"/>
      <c r="D47" s="215"/>
      <c r="E47" s="216"/>
      <c r="F47" s="216"/>
      <c r="G47" s="216"/>
      <c r="H47" s="216"/>
      <c r="I47" s="217"/>
      <c r="J47" s="93"/>
      <c r="K47" s="167"/>
      <c r="L47" s="168"/>
      <c r="M47" s="168"/>
      <c r="N47" s="168"/>
      <c r="O47" s="168"/>
      <c r="P47" s="169"/>
      <c r="Q47" s="93"/>
      <c r="R47" s="164"/>
      <c r="S47" s="165"/>
      <c r="T47" s="165"/>
      <c r="U47" s="165"/>
      <c r="V47" s="165"/>
      <c r="W47" s="166"/>
      <c r="X47" s="93"/>
      <c r="Y47" s="167"/>
      <c r="Z47" s="168"/>
      <c r="AA47" s="168"/>
      <c r="AB47" s="168"/>
      <c r="AC47" s="168"/>
      <c r="AD47" s="169"/>
      <c r="AE47" s="93"/>
      <c r="AF47" s="167"/>
      <c r="AG47" s="168"/>
      <c r="AH47" s="168"/>
      <c r="AI47" s="168"/>
      <c r="AJ47" s="168"/>
      <c r="AK47" s="169"/>
      <c r="AL47" s="1"/>
    </row>
    <row r="48" spans="1:38" ht="17.25" customHeight="1" thickBot="1">
      <c r="A48" s="94"/>
      <c r="B48" s="123" t="s">
        <v>31</v>
      </c>
      <c r="C48" s="122"/>
      <c r="D48" s="215"/>
      <c r="E48" s="216"/>
      <c r="F48" s="216"/>
      <c r="G48" s="216"/>
      <c r="H48" s="216"/>
      <c r="I48" s="217"/>
      <c r="J48" s="93"/>
      <c r="K48" s="167"/>
      <c r="L48" s="168"/>
      <c r="M48" s="168"/>
      <c r="N48" s="168"/>
      <c r="O48" s="168"/>
      <c r="P48" s="169"/>
      <c r="Q48" s="93"/>
      <c r="R48" s="164"/>
      <c r="S48" s="165"/>
      <c r="T48" s="165"/>
      <c r="U48" s="165"/>
      <c r="V48" s="165"/>
      <c r="W48" s="166"/>
      <c r="X48" s="93"/>
      <c r="Y48" s="167"/>
      <c r="Z48" s="168"/>
      <c r="AA48" s="168"/>
      <c r="AB48" s="168"/>
      <c r="AC48" s="168"/>
      <c r="AD48" s="169"/>
      <c r="AE48" s="93"/>
      <c r="AF48" s="167"/>
      <c r="AG48" s="168"/>
      <c r="AH48" s="168"/>
      <c r="AI48" s="168"/>
      <c r="AJ48" s="168"/>
      <c r="AK48" s="169"/>
      <c r="AL48" s="1"/>
    </row>
    <row r="49" spans="1:38" ht="15.75" customHeight="1" thickBot="1">
      <c r="A49" s="94"/>
      <c r="B49" s="123" t="s">
        <v>28</v>
      </c>
      <c r="C49" s="124"/>
      <c r="D49" s="215"/>
      <c r="E49" s="216"/>
      <c r="F49" s="216"/>
      <c r="G49" s="216"/>
      <c r="H49" s="216"/>
      <c r="I49" s="217"/>
      <c r="J49" s="93"/>
      <c r="K49" s="167"/>
      <c r="L49" s="168"/>
      <c r="M49" s="168"/>
      <c r="N49" s="168"/>
      <c r="O49" s="168"/>
      <c r="P49" s="169"/>
      <c r="Q49" s="93"/>
      <c r="R49" s="164"/>
      <c r="S49" s="165"/>
      <c r="T49" s="165"/>
      <c r="U49" s="165"/>
      <c r="V49" s="165"/>
      <c r="W49" s="166"/>
      <c r="X49" s="93"/>
      <c r="Y49" s="167"/>
      <c r="Z49" s="168"/>
      <c r="AA49" s="168"/>
      <c r="AB49" s="168"/>
      <c r="AC49" s="168"/>
      <c r="AD49" s="169"/>
      <c r="AE49" s="93"/>
      <c r="AF49" s="167"/>
      <c r="AG49" s="168"/>
      <c r="AH49" s="168"/>
      <c r="AI49" s="168"/>
      <c r="AJ49" s="168"/>
      <c r="AK49" s="169"/>
      <c r="AL49" s="1"/>
    </row>
    <row r="50" spans="1:37" ht="24" customHeight="1" thickBot="1">
      <c r="A50" s="212" t="s">
        <v>46</v>
      </c>
      <c r="B50" s="213"/>
      <c r="C50" s="125"/>
      <c r="D50" s="214"/>
      <c r="E50" s="165"/>
      <c r="F50" s="165"/>
      <c r="G50" s="165"/>
      <c r="H50" s="165"/>
      <c r="I50" s="166"/>
      <c r="J50" s="170"/>
      <c r="K50" s="171"/>
      <c r="L50" s="171"/>
      <c r="M50" s="171"/>
      <c r="N50" s="171"/>
      <c r="O50" s="171"/>
      <c r="P50" s="172"/>
      <c r="Q50" s="170"/>
      <c r="R50" s="171"/>
      <c r="S50" s="171"/>
      <c r="T50" s="171"/>
      <c r="U50" s="171"/>
      <c r="V50" s="171"/>
      <c r="W50" s="172"/>
      <c r="X50" s="170"/>
      <c r="Y50" s="171"/>
      <c r="Z50" s="171"/>
      <c r="AA50" s="171"/>
      <c r="AB50" s="171"/>
      <c r="AC50" s="171"/>
      <c r="AD50" s="172"/>
      <c r="AE50" s="170"/>
      <c r="AF50" s="171"/>
      <c r="AG50" s="171"/>
      <c r="AH50" s="171"/>
      <c r="AI50" s="171"/>
      <c r="AJ50" s="171"/>
      <c r="AK50" s="172"/>
    </row>
    <row r="51" spans="1:38" ht="24" customHeight="1" thickBot="1">
      <c r="A51" s="210" t="s">
        <v>32</v>
      </c>
      <c r="B51" s="211"/>
      <c r="C51" s="126">
        <v>15</v>
      </c>
      <c r="D51" s="127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70">
        <v>15</v>
      </c>
      <c r="AF51" s="171"/>
      <c r="AG51" s="171"/>
      <c r="AH51" s="171"/>
      <c r="AI51" s="171"/>
      <c r="AJ51" s="171"/>
      <c r="AK51" s="172"/>
      <c r="AL51" s="3"/>
    </row>
    <row r="52" spans="1:38" ht="17.25" thickBot="1">
      <c r="A52" s="227" t="s">
        <v>9</v>
      </c>
      <c r="B52" s="228"/>
      <c r="C52" s="228"/>
      <c r="D52" s="228"/>
      <c r="E52" s="228"/>
      <c r="F52" s="228"/>
      <c r="G52" s="228"/>
      <c r="H52" s="228"/>
      <c r="I52" s="228"/>
      <c r="J52" s="224">
        <f>SUM(P44)</f>
        <v>30</v>
      </c>
      <c r="K52" s="225"/>
      <c r="L52" s="225"/>
      <c r="M52" s="225"/>
      <c r="N52" s="225"/>
      <c r="O52" s="225"/>
      <c r="P52" s="226"/>
      <c r="Q52" s="224">
        <f>SUM(W44)</f>
        <v>30</v>
      </c>
      <c r="R52" s="225"/>
      <c r="S52" s="225"/>
      <c r="T52" s="225"/>
      <c r="U52" s="225"/>
      <c r="V52" s="225"/>
      <c r="W52" s="226"/>
      <c r="X52" s="224">
        <f>SUM(AD44)</f>
        <v>30</v>
      </c>
      <c r="Y52" s="225"/>
      <c r="Z52" s="225"/>
      <c r="AA52" s="225"/>
      <c r="AB52" s="225"/>
      <c r="AC52" s="225"/>
      <c r="AD52" s="226"/>
      <c r="AE52" s="224">
        <f>SUM(AK44,C46,AE51)</f>
        <v>30</v>
      </c>
      <c r="AF52" s="225"/>
      <c r="AG52" s="225"/>
      <c r="AH52" s="225"/>
      <c r="AI52" s="225"/>
      <c r="AJ52" s="225"/>
      <c r="AK52" s="226"/>
      <c r="AL52" s="1"/>
    </row>
    <row r="53" spans="1:37" ht="23.25" customHeight="1" thickBot="1">
      <c r="A53" s="222" t="s">
        <v>19</v>
      </c>
      <c r="B53" s="223"/>
      <c r="C53" s="95">
        <f>C44+C46+C50+C51</f>
        <v>120</v>
      </c>
      <c r="D53" s="95">
        <v>1070</v>
      </c>
      <c r="E53" s="95">
        <f aca="true" t="shared" si="3" ref="E53:AJ53">E44+E46+E50+E51</f>
        <v>330</v>
      </c>
      <c r="F53" s="95">
        <f t="shared" si="3"/>
        <v>500</v>
      </c>
      <c r="G53" s="95">
        <f t="shared" si="3"/>
        <v>0</v>
      </c>
      <c r="H53" s="95">
        <f t="shared" si="3"/>
        <v>30</v>
      </c>
      <c r="I53" s="95">
        <f t="shared" si="3"/>
        <v>90</v>
      </c>
      <c r="J53" s="95">
        <f t="shared" si="3"/>
        <v>120</v>
      </c>
      <c r="K53" s="95">
        <f t="shared" si="3"/>
        <v>150</v>
      </c>
      <c r="L53" s="95">
        <f t="shared" si="3"/>
        <v>0</v>
      </c>
      <c r="M53" s="95">
        <f t="shared" si="3"/>
        <v>30</v>
      </c>
      <c r="N53" s="95">
        <f t="shared" si="3"/>
        <v>0</v>
      </c>
      <c r="O53" s="95">
        <f t="shared" si="3"/>
        <v>0</v>
      </c>
      <c r="P53" s="95">
        <f t="shared" si="3"/>
        <v>30</v>
      </c>
      <c r="Q53" s="95">
        <f t="shared" si="3"/>
        <v>90</v>
      </c>
      <c r="R53" s="95">
        <f t="shared" si="3"/>
        <v>155</v>
      </c>
      <c r="S53" s="95">
        <f t="shared" si="3"/>
        <v>0</v>
      </c>
      <c r="T53" s="95">
        <f t="shared" si="3"/>
        <v>0</v>
      </c>
      <c r="U53" s="95">
        <f t="shared" si="3"/>
        <v>30</v>
      </c>
      <c r="V53" s="95">
        <f t="shared" si="3"/>
        <v>0</v>
      </c>
      <c r="W53" s="95">
        <f t="shared" si="3"/>
        <v>30</v>
      </c>
      <c r="X53" s="95">
        <f t="shared" si="3"/>
        <v>120</v>
      </c>
      <c r="Y53" s="95">
        <f t="shared" si="3"/>
        <v>125</v>
      </c>
      <c r="Z53" s="95">
        <f t="shared" si="3"/>
        <v>0</v>
      </c>
      <c r="AA53" s="95">
        <f t="shared" si="3"/>
        <v>0</v>
      </c>
      <c r="AB53" s="95">
        <f t="shared" si="3"/>
        <v>30</v>
      </c>
      <c r="AC53" s="95">
        <f t="shared" si="3"/>
        <v>0</v>
      </c>
      <c r="AD53" s="95">
        <f t="shared" si="3"/>
        <v>30</v>
      </c>
      <c r="AE53" s="95">
        <f>AE44</f>
        <v>0</v>
      </c>
      <c r="AF53" s="95">
        <f>AF44</f>
        <v>70</v>
      </c>
      <c r="AG53" s="95">
        <f t="shared" si="3"/>
        <v>0</v>
      </c>
      <c r="AH53" s="95">
        <f t="shared" si="3"/>
        <v>0</v>
      </c>
      <c r="AI53" s="95">
        <f t="shared" si="3"/>
        <v>30</v>
      </c>
      <c r="AJ53" s="95">
        <f t="shared" si="3"/>
        <v>0</v>
      </c>
      <c r="AK53" s="95">
        <v>30</v>
      </c>
    </row>
    <row r="54" spans="1:37" ht="14.2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</row>
    <row r="55" spans="1:37" ht="14.25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</row>
    <row r="56" spans="1:37" ht="9" customHeight="1">
      <c r="A56" s="220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130"/>
      <c r="P56" s="130"/>
      <c r="Q56" s="96"/>
      <c r="R56" s="96"/>
      <c r="S56" s="96"/>
      <c r="T56" s="96"/>
      <c r="U56" s="96"/>
      <c r="V56" s="96"/>
      <c r="W56" s="96"/>
      <c r="X56" s="218" t="s">
        <v>33</v>
      </c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97"/>
      <c r="AK56" s="97"/>
    </row>
    <row r="57" spans="1:37" ht="27" customHeight="1">
      <c r="A57" s="220" t="s">
        <v>110</v>
      </c>
      <c r="B57" s="221"/>
      <c r="C57" s="221"/>
      <c r="D57" s="221"/>
      <c r="E57" s="221"/>
      <c r="F57" s="221"/>
      <c r="G57" s="221"/>
      <c r="H57" s="245" t="s">
        <v>111</v>
      </c>
      <c r="I57" s="246"/>
      <c r="J57" s="246"/>
      <c r="K57" s="246"/>
      <c r="L57" s="246"/>
      <c r="M57" s="246"/>
      <c r="N57" s="247"/>
      <c r="O57" s="131"/>
      <c r="P57" s="131"/>
      <c r="Q57" s="96"/>
      <c r="R57" s="96"/>
      <c r="S57" s="96"/>
      <c r="T57" s="96"/>
      <c r="U57" s="96"/>
      <c r="V57" s="96"/>
      <c r="W57" s="96"/>
      <c r="X57" s="218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130"/>
      <c r="AK57" s="130"/>
    </row>
    <row r="58" spans="1:37" ht="18" customHeight="1">
      <c r="A58" s="96"/>
      <c r="B58" s="132"/>
      <c r="C58" s="132"/>
      <c r="D58" s="132"/>
      <c r="E58" s="132"/>
      <c r="F58" s="132"/>
      <c r="G58" s="132"/>
      <c r="H58" s="133"/>
      <c r="I58" s="131"/>
      <c r="J58" s="131"/>
      <c r="K58" s="131"/>
      <c r="L58" s="131"/>
      <c r="M58" s="131"/>
      <c r="N58" s="131"/>
      <c r="O58" s="131"/>
      <c r="P58" s="131"/>
      <c r="Q58" s="96"/>
      <c r="R58" s="96"/>
      <c r="S58" s="96"/>
      <c r="T58" s="96"/>
      <c r="U58" s="96"/>
      <c r="V58" s="96"/>
      <c r="W58" s="96"/>
      <c r="X58" s="96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</row>
    <row r="59" spans="1:37" ht="15" customHeight="1">
      <c r="A59" s="98"/>
      <c r="B59" s="98" t="s">
        <v>22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</row>
    <row r="60" spans="1:37" ht="14.25">
      <c r="A60" s="98"/>
      <c r="B60" s="98" t="s">
        <v>26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</row>
    <row r="61" spans="1:37" ht="14.25">
      <c r="A61" s="98"/>
      <c r="B61" s="98" t="s">
        <v>78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</row>
    <row r="62" spans="1:37" ht="15">
      <c r="A62" s="98"/>
      <c r="B62" s="230" t="s">
        <v>79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</row>
    <row r="63" spans="1:37" ht="14.25">
      <c r="A63" s="98"/>
      <c r="B63" s="229" t="s">
        <v>34</v>
      </c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</row>
    <row r="86" ht="15.75" customHeight="1"/>
    <row r="87" ht="15.75" customHeight="1"/>
    <row r="92" ht="26.25" customHeight="1"/>
    <row r="113" ht="15.75" customHeight="1"/>
    <row r="114" ht="15.75" customHeight="1"/>
    <row r="118" ht="24.75" customHeight="1"/>
    <row r="138" ht="13.5" customHeight="1"/>
    <row r="139" ht="13.5" customHeight="1"/>
    <row r="143" ht="26.25" customHeight="1"/>
    <row r="144" ht="21.75" customHeight="1"/>
    <row r="153" ht="13.5" customHeight="1"/>
  </sheetData>
  <sheetProtection/>
  <mergeCells count="70">
    <mergeCell ref="D45:I45"/>
    <mergeCell ref="Y46:AD46"/>
    <mergeCell ref="R46:W46"/>
    <mergeCell ref="Q45:W45"/>
    <mergeCell ref="J45:P45"/>
    <mergeCell ref="AE45:AK45"/>
    <mergeCell ref="D46:I46"/>
    <mergeCell ref="AF47:AK47"/>
    <mergeCell ref="AF46:AK46"/>
    <mergeCell ref="X56:AI56"/>
    <mergeCell ref="AE52:AK52"/>
    <mergeCell ref="AE50:AK50"/>
    <mergeCell ref="X45:AD45"/>
    <mergeCell ref="X52:AD52"/>
    <mergeCell ref="AF48:AK48"/>
    <mergeCell ref="AF49:AK49"/>
    <mergeCell ref="Y48:AD48"/>
    <mergeCell ref="A53:B53"/>
    <mergeCell ref="J52:P52"/>
    <mergeCell ref="Q52:W52"/>
    <mergeCell ref="A52:I52"/>
    <mergeCell ref="B63:AK63"/>
    <mergeCell ref="B62:AK62"/>
    <mergeCell ref="D49:I49"/>
    <mergeCell ref="D47:I47"/>
    <mergeCell ref="D48:I48"/>
    <mergeCell ref="X57:AI57"/>
    <mergeCell ref="A57:G57"/>
    <mergeCell ref="H57:N57"/>
    <mergeCell ref="R48:W48"/>
    <mergeCell ref="R49:W49"/>
    <mergeCell ref="Q50:W50"/>
    <mergeCell ref="A56:N56"/>
    <mergeCell ref="Y49:AD49"/>
    <mergeCell ref="X50:AD50"/>
    <mergeCell ref="A51:B51"/>
    <mergeCell ref="A50:B50"/>
    <mergeCell ref="K46:P46"/>
    <mergeCell ref="D50:I50"/>
    <mergeCell ref="K47:P47"/>
    <mergeCell ref="K49:P49"/>
    <mergeCell ref="J50:P50"/>
    <mergeCell ref="K48:P48"/>
    <mergeCell ref="A29:AK29"/>
    <mergeCell ref="D10:D11"/>
    <mergeCell ref="A9:A11"/>
    <mergeCell ref="E10:I10"/>
    <mergeCell ref="D9:I9"/>
    <mergeCell ref="J10:P10"/>
    <mergeCell ref="J9:W9"/>
    <mergeCell ref="X9:AK9"/>
    <mergeCell ref="Q10:W10"/>
    <mergeCell ref="A12:AK12"/>
    <mergeCell ref="C7:X7"/>
    <mergeCell ref="C3:AE3"/>
    <mergeCell ref="C4:AE4"/>
    <mergeCell ref="C5:Q5"/>
    <mergeCell ref="C6:Q6"/>
    <mergeCell ref="S1:AK1"/>
    <mergeCell ref="B1:O1"/>
    <mergeCell ref="R47:W47"/>
    <mergeCell ref="Y47:AD47"/>
    <mergeCell ref="AE51:AK51"/>
    <mergeCell ref="B9:B11"/>
    <mergeCell ref="C9:C11"/>
    <mergeCell ref="X10:AB10"/>
    <mergeCell ref="A44:B44"/>
    <mergeCell ref="AE10:AK10"/>
    <mergeCell ref="A28:B28"/>
    <mergeCell ref="A43:B43"/>
  </mergeCells>
  <printOptions horizontalCentered="1"/>
  <pageMargins left="0.2362204724409449" right="0.2362204724409449" top="0.5905511811023623" bottom="0.5905511811023623" header="0.31496062992125984" footer="0.31496062992125984"/>
  <pageSetup horizontalDpi="600" verticalDpi="600" orientation="landscape" paperSize="9" scale="70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I61"/>
  <sheetViews>
    <sheetView view="pageBreakPreview" zoomScaleSheetLayoutView="100" workbookViewId="0" topLeftCell="A31">
      <selection activeCell="A55" sqref="A55:N55"/>
    </sheetView>
  </sheetViews>
  <sheetFormatPr defaultColWidth="8.796875" defaultRowHeight="14.25"/>
  <cols>
    <col min="1" max="1" width="3.19921875" style="0" customWidth="1"/>
    <col min="2" max="2" width="30.69921875" style="0" customWidth="1"/>
    <col min="3" max="3" width="3.69921875" style="0" customWidth="1"/>
    <col min="4" max="4" width="5.59765625" style="0" customWidth="1"/>
    <col min="5" max="8" width="3.5" style="0" customWidth="1"/>
    <col min="9" max="9" width="4.09765625" style="0" customWidth="1"/>
    <col min="10" max="11" width="3.19921875" style="0" customWidth="1"/>
    <col min="12" max="13" width="3.09765625" style="0" customWidth="1"/>
    <col min="14" max="16" width="3.5" style="0" customWidth="1"/>
    <col min="17" max="17" width="3.3984375" style="0" customWidth="1"/>
    <col min="18" max="18" width="3.19921875" style="0" customWidth="1"/>
    <col min="19" max="20" width="3.09765625" style="0" customWidth="1"/>
    <col min="21" max="23" width="3.59765625" style="0" customWidth="1"/>
    <col min="24" max="25" width="3.19921875" style="0" customWidth="1"/>
    <col min="26" max="27" width="3.09765625" style="0" customWidth="1"/>
    <col min="28" max="30" width="3.69921875" style="0" customWidth="1"/>
    <col min="31" max="34" width="3.09765625" style="0" customWidth="1"/>
    <col min="35" max="37" width="4" style="0" customWidth="1"/>
    <col min="38" max="191" width="9" style="4" customWidth="1"/>
  </cols>
  <sheetData>
    <row r="1" spans="1:37" ht="15.75">
      <c r="A1" s="98"/>
      <c r="B1" s="190" t="s">
        <v>81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244"/>
      <c r="O1" s="244"/>
      <c r="P1" s="244"/>
      <c r="Q1" s="198" t="s">
        <v>109</v>
      </c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98"/>
      <c r="AK1" s="98"/>
    </row>
    <row r="2" spans="1:37" ht="15">
      <c r="A2" s="98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99"/>
      <c r="Y2" s="99"/>
      <c r="Z2" s="99"/>
      <c r="AA2" s="99"/>
      <c r="AB2" s="99"/>
      <c r="AC2" s="99"/>
      <c r="AD2" s="99"/>
      <c r="AE2" s="99"/>
      <c r="AF2" s="98"/>
      <c r="AG2" s="98"/>
      <c r="AH2" s="98"/>
      <c r="AI2" s="98"/>
      <c r="AJ2" s="98"/>
      <c r="AK2" s="98"/>
    </row>
    <row r="3" spans="1:37" ht="15.75" customHeight="1">
      <c r="A3" s="101"/>
      <c r="B3" s="99" t="s">
        <v>13</v>
      </c>
      <c r="C3" s="195" t="s">
        <v>35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28"/>
      <c r="AG3" s="28"/>
      <c r="AH3" s="28"/>
      <c r="AI3" s="28"/>
      <c r="AJ3" s="28"/>
      <c r="AK3" s="28"/>
    </row>
    <row r="4" spans="1:37" ht="15.75" customHeight="1">
      <c r="A4" s="29"/>
      <c r="B4" s="99" t="s">
        <v>14</v>
      </c>
      <c r="C4" s="196" t="s">
        <v>56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29"/>
      <c r="AG4" s="29"/>
      <c r="AH4" s="29"/>
      <c r="AI4" s="29"/>
      <c r="AJ4" s="29"/>
      <c r="AK4" s="29"/>
    </row>
    <row r="5" spans="1:37" ht="15.75" customHeight="1">
      <c r="A5" s="29"/>
      <c r="B5" s="99" t="s">
        <v>15</v>
      </c>
      <c r="C5" s="197" t="s">
        <v>42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29"/>
      <c r="AG5" s="29"/>
      <c r="AH5" s="29"/>
      <c r="AI5" s="29"/>
      <c r="AJ5" s="29"/>
      <c r="AK5" s="29"/>
    </row>
    <row r="6" spans="1:37" ht="15.75" customHeight="1">
      <c r="A6" s="101"/>
      <c r="B6" s="99" t="s">
        <v>16</v>
      </c>
      <c r="C6" s="197" t="s">
        <v>36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28"/>
      <c r="AG6" s="28"/>
      <c r="AH6" s="28"/>
      <c r="AI6" s="28"/>
      <c r="AJ6" s="28"/>
      <c r="AK6" s="28"/>
    </row>
    <row r="7" spans="1:37" ht="15.75" customHeight="1">
      <c r="A7" s="101"/>
      <c r="B7" s="102" t="s">
        <v>17</v>
      </c>
      <c r="C7" s="194" t="s">
        <v>39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02"/>
      <c r="Z7" s="102"/>
      <c r="AA7" s="102"/>
      <c r="AB7" s="102"/>
      <c r="AC7" s="102"/>
      <c r="AD7" s="102"/>
      <c r="AE7" s="102"/>
      <c r="AF7" s="30"/>
      <c r="AG7" s="30"/>
      <c r="AH7" s="30"/>
      <c r="AI7" s="30"/>
      <c r="AJ7" s="30"/>
      <c r="AK7" s="30"/>
    </row>
    <row r="8" spans="1:37" ht="11.25" customHeight="1" thickBo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30"/>
      <c r="AG8" s="30"/>
      <c r="AH8" s="30"/>
      <c r="AI8" s="30"/>
      <c r="AJ8" s="30"/>
      <c r="AK8" s="30"/>
    </row>
    <row r="9" spans="1:37" ht="18.75" customHeight="1" thickBot="1">
      <c r="A9" s="201" t="s">
        <v>0</v>
      </c>
      <c r="B9" s="173" t="s">
        <v>23</v>
      </c>
      <c r="C9" s="176" t="s">
        <v>2</v>
      </c>
      <c r="D9" s="206" t="s">
        <v>29</v>
      </c>
      <c r="E9" s="206"/>
      <c r="F9" s="206"/>
      <c r="G9" s="206"/>
      <c r="H9" s="206"/>
      <c r="I9" s="206"/>
      <c r="J9" s="184" t="s">
        <v>3</v>
      </c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6"/>
      <c r="X9" s="184" t="s">
        <v>4</v>
      </c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6"/>
    </row>
    <row r="10" spans="1:37" ht="17.25" thickBot="1">
      <c r="A10" s="202"/>
      <c r="B10" s="174"/>
      <c r="C10" s="177"/>
      <c r="D10" s="199" t="s">
        <v>5</v>
      </c>
      <c r="E10" s="204" t="s">
        <v>44</v>
      </c>
      <c r="F10" s="205"/>
      <c r="G10" s="205"/>
      <c r="H10" s="205"/>
      <c r="I10" s="205"/>
      <c r="J10" s="207">
        <v>1</v>
      </c>
      <c r="K10" s="208"/>
      <c r="L10" s="208"/>
      <c r="M10" s="208"/>
      <c r="N10" s="208"/>
      <c r="O10" s="208"/>
      <c r="P10" s="209"/>
      <c r="Q10" s="207">
        <v>2</v>
      </c>
      <c r="R10" s="208"/>
      <c r="S10" s="208"/>
      <c r="T10" s="208"/>
      <c r="U10" s="208"/>
      <c r="V10" s="208"/>
      <c r="W10" s="209"/>
      <c r="X10" s="179">
        <v>3</v>
      </c>
      <c r="Y10" s="180"/>
      <c r="Z10" s="180"/>
      <c r="AA10" s="180"/>
      <c r="AB10" s="181"/>
      <c r="AC10" s="31"/>
      <c r="AD10" s="31"/>
      <c r="AE10" s="184">
        <v>4</v>
      </c>
      <c r="AF10" s="185"/>
      <c r="AG10" s="185"/>
      <c r="AH10" s="185"/>
      <c r="AI10" s="185"/>
      <c r="AJ10" s="185"/>
      <c r="AK10" s="186"/>
    </row>
    <row r="11" spans="1:37" ht="64.5" customHeight="1" thickBot="1">
      <c r="A11" s="203"/>
      <c r="B11" s="175"/>
      <c r="C11" s="178"/>
      <c r="D11" s="200"/>
      <c r="E11" s="153" t="s">
        <v>6</v>
      </c>
      <c r="F11" s="154" t="s">
        <v>7</v>
      </c>
      <c r="G11" s="154" t="s">
        <v>10</v>
      </c>
      <c r="H11" s="154" t="s">
        <v>11</v>
      </c>
      <c r="I11" s="34" t="s">
        <v>12</v>
      </c>
      <c r="J11" s="155" t="s">
        <v>6</v>
      </c>
      <c r="K11" s="156" t="s">
        <v>7</v>
      </c>
      <c r="L11" s="157" t="s">
        <v>10</v>
      </c>
      <c r="M11" s="157" t="s">
        <v>11</v>
      </c>
      <c r="N11" s="38" t="s">
        <v>12</v>
      </c>
      <c r="O11" s="39" t="s">
        <v>1</v>
      </c>
      <c r="P11" s="40" t="s">
        <v>2</v>
      </c>
      <c r="Q11" s="155" t="s">
        <v>6</v>
      </c>
      <c r="R11" s="156" t="s">
        <v>7</v>
      </c>
      <c r="S11" s="157" t="s">
        <v>10</v>
      </c>
      <c r="T11" s="157" t="s">
        <v>11</v>
      </c>
      <c r="U11" s="38" t="s">
        <v>12</v>
      </c>
      <c r="V11" s="39" t="s">
        <v>1</v>
      </c>
      <c r="W11" s="41" t="s">
        <v>2</v>
      </c>
      <c r="X11" s="155" t="s">
        <v>6</v>
      </c>
      <c r="Y11" s="156" t="s">
        <v>7</v>
      </c>
      <c r="Z11" s="157" t="s">
        <v>10</v>
      </c>
      <c r="AA11" s="157" t="s">
        <v>11</v>
      </c>
      <c r="AB11" s="38" t="s">
        <v>12</v>
      </c>
      <c r="AC11" s="39" t="s">
        <v>1</v>
      </c>
      <c r="AD11" s="41" t="s">
        <v>2</v>
      </c>
      <c r="AE11" s="155" t="s">
        <v>6</v>
      </c>
      <c r="AF11" s="157" t="s">
        <v>7</v>
      </c>
      <c r="AG11" s="157" t="s">
        <v>10</v>
      </c>
      <c r="AH11" s="157" t="s">
        <v>11</v>
      </c>
      <c r="AI11" s="42" t="s">
        <v>12</v>
      </c>
      <c r="AJ11" s="39" t="s">
        <v>1</v>
      </c>
      <c r="AK11" s="41" t="s">
        <v>2</v>
      </c>
    </row>
    <row r="12" spans="1:37" ht="15" thickBot="1">
      <c r="A12" s="191" t="s">
        <v>24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3"/>
    </row>
    <row r="13" spans="1:37" ht="14.25">
      <c r="A13" s="43">
        <v>1</v>
      </c>
      <c r="B13" s="146" t="s">
        <v>83</v>
      </c>
      <c r="C13" s="104">
        <v>5</v>
      </c>
      <c r="D13" s="43">
        <v>45</v>
      </c>
      <c r="E13" s="105">
        <v>30</v>
      </c>
      <c r="F13" s="105">
        <v>15</v>
      </c>
      <c r="G13" s="105"/>
      <c r="H13" s="105"/>
      <c r="I13" s="106"/>
      <c r="J13" s="43">
        <v>30</v>
      </c>
      <c r="K13" s="105">
        <v>15</v>
      </c>
      <c r="L13" s="105"/>
      <c r="M13" s="105"/>
      <c r="N13" s="105"/>
      <c r="O13" s="105" t="s">
        <v>37</v>
      </c>
      <c r="P13" s="106">
        <v>5</v>
      </c>
      <c r="Q13" s="43"/>
      <c r="R13" s="105"/>
      <c r="S13" s="105"/>
      <c r="T13" s="105"/>
      <c r="U13" s="105"/>
      <c r="V13" s="105"/>
      <c r="W13" s="106"/>
      <c r="X13" s="43"/>
      <c r="Y13" s="105"/>
      <c r="Z13" s="105"/>
      <c r="AA13" s="105"/>
      <c r="AB13" s="105"/>
      <c r="AC13" s="105"/>
      <c r="AD13" s="106"/>
      <c r="AE13" s="43"/>
      <c r="AF13" s="105"/>
      <c r="AG13" s="105"/>
      <c r="AH13" s="105"/>
      <c r="AI13" s="105"/>
      <c r="AJ13" s="105"/>
      <c r="AK13" s="106"/>
    </row>
    <row r="14" spans="1:37" ht="14.25">
      <c r="A14" s="44">
        <v>2</v>
      </c>
      <c r="B14" s="147" t="s">
        <v>95</v>
      </c>
      <c r="C14" s="108">
        <v>4</v>
      </c>
      <c r="D14" s="44">
        <v>30</v>
      </c>
      <c r="E14" s="73">
        <v>15</v>
      </c>
      <c r="F14" s="73">
        <v>15</v>
      </c>
      <c r="G14" s="73"/>
      <c r="H14" s="73"/>
      <c r="I14" s="109"/>
      <c r="J14" s="44">
        <v>15</v>
      </c>
      <c r="K14" s="73">
        <v>15</v>
      </c>
      <c r="L14" s="73"/>
      <c r="M14" s="73"/>
      <c r="N14" s="73"/>
      <c r="O14" s="73" t="s">
        <v>37</v>
      </c>
      <c r="P14" s="109">
        <v>4</v>
      </c>
      <c r="Q14" s="44"/>
      <c r="R14" s="73"/>
      <c r="S14" s="73"/>
      <c r="T14" s="73"/>
      <c r="U14" s="73"/>
      <c r="V14" s="73"/>
      <c r="W14" s="109"/>
      <c r="X14" s="44"/>
      <c r="Y14" s="73"/>
      <c r="Z14" s="73"/>
      <c r="AA14" s="73"/>
      <c r="AB14" s="73"/>
      <c r="AC14" s="73"/>
      <c r="AD14" s="109"/>
      <c r="AE14" s="44"/>
      <c r="AF14" s="73"/>
      <c r="AG14" s="73"/>
      <c r="AH14" s="73"/>
      <c r="AI14" s="73"/>
      <c r="AJ14" s="73"/>
      <c r="AK14" s="109"/>
    </row>
    <row r="15" spans="1:37" ht="14.25">
      <c r="A15" s="14">
        <v>3</v>
      </c>
      <c r="B15" s="140" t="s">
        <v>88</v>
      </c>
      <c r="C15" s="63">
        <v>3</v>
      </c>
      <c r="D15" s="14">
        <v>30</v>
      </c>
      <c r="E15" s="67">
        <v>15</v>
      </c>
      <c r="F15" s="67">
        <v>15</v>
      </c>
      <c r="G15" s="67"/>
      <c r="H15" s="67"/>
      <c r="I15" s="110"/>
      <c r="J15" s="14">
        <v>15</v>
      </c>
      <c r="K15" s="67">
        <v>15</v>
      </c>
      <c r="L15" s="67"/>
      <c r="M15" s="67"/>
      <c r="N15" s="67"/>
      <c r="O15" s="67" t="s">
        <v>37</v>
      </c>
      <c r="P15" s="110">
        <v>3</v>
      </c>
      <c r="Q15" s="14"/>
      <c r="R15" s="67"/>
      <c r="S15" s="67"/>
      <c r="T15" s="67"/>
      <c r="U15" s="67"/>
      <c r="V15" s="67"/>
      <c r="W15" s="110"/>
      <c r="X15" s="14"/>
      <c r="Y15" s="67"/>
      <c r="Z15" s="67"/>
      <c r="AA15" s="67"/>
      <c r="AB15" s="67"/>
      <c r="AC15" s="67"/>
      <c r="AD15" s="110"/>
      <c r="AE15" s="14"/>
      <c r="AF15" s="67"/>
      <c r="AG15" s="67"/>
      <c r="AH15" s="67"/>
      <c r="AI15" s="67"/>
      <c r="AJ15" s="67"/>
      <c r="AK15" s="110"/>
    </row>
    <row r="16" spans="1:37" ht="14.25">
      <c r="A16" s="14">
        <v>4</v>
      </c>
      <c r="B16" s="140" t="s">
        <v>92</v>
      </c>
      <c r="C16" s="63">
        <v>4</v>
      </c>
      <c r="D16" s="14">
        <v>45</v>
      </c>
      <c r="E16" s="67">
        <v>30</v>
      </c>
      <c r="F16" s="67">
        <v>15</v>
      </c>
      <c r="G16" s="67"/>
      <c r="H16" s="67"/>
      <c r="I16" s="110"/>
      <c r="J16" s="14">
        <v>30</v>
      </c>
      <c r="K16" s="67">
        <v>15</v>
      </c>
      <c r="L16" s="67"/>
      <c r="M16" s="67"/>
      <c r="N16" s="67"/>
      <c r="O16" s="67" t="s">
        <v>38</v>
      </c>
      <c r="P16" s="110">
        <v>4</v>
      </c>
      <c r="Q16" s="14"/>
      <c r="R16" s="67"/>
      <c r="S16" s="67"/>
      <c r="T16" s="67"/>
      <c r="U16" s="67"/>
      <c r="V16" s="67"/>
      <c r="W16" s="110"/>
      <c r="X16" s="14"/>
      <c r="Y16" s="67"/>
      <c r="Z16" s="67"/>
      <c r="AA16" s="67"/>
      <c r="AB16" s="67"/>
      <c r="AC16" s="67"/>
      <c r="AD16" s="110"/>
      <c r="AE16" s="14"/>
      <c r="AF16" s="67"/>
      <c r="AG16" s="67"/>
      <c r="AH16" s="67"/>
      <c r="AI16" s="67"/>
      <c r="AJ16" s="67"/>
      <c r="AK16" s="110"/>
    </row>
    <row r="17" spans="1:37" ht="25.5">
      <c r="A17" s="14">
        <v>5</v>
      </c>
      <c r="B17" s="148" t="s">
        <v>85</v>
      </c>
      <c r="C17" s="63">
        <v>4</v>
      </c>
      <c r="D17" s="14">
        <v>30</v>
      </c>
      <c r="E17" s="67">
        <v>15</v>
      </c>
      <c r="F17" s="67">
        <v>15</v>
      </c>
      <c r="G17" s="67"/>
      <c r="H17" s="67"/>
      <c r="I17" s="110"/>
      <c r="J17" s="14">
        <v>15</v>
      </c>
      <c r="K17" s="67">
        <v>15</v>
      </c>
      <c r="L17" s="67"/>
      <c r="M17" s="67"/>
      <c r="N17" s="67"/>
      <c r="O17" s="67" t="s">
        <v>38</v>
      </c>
      <c r="P17" s="110">
        <v>4</v>
      </c>
      <c r="Q17" s="14"/>
      <c r="R17" s="67"/>
      <c r="S17" s="67"/>
      <c r="T17" s="67"/>
      <c r="U17" s="67"/>
      <c r="V17" s="67"/>
      <c r="W17" s="110"/>
      <c r="X17" s="14"/>
      <c r="Y17" s="67"/>
      <c r="Z17" s="67"/>
      <c r="AA17" s="67"/>
      <c r="AB17" s="67"/>
      <c r="AC17" s="67"/>
      <c r="AD17" s="110"/>
      <c r="AE17" s="14"/>
      <c r="AF17" s="67"/>
      <c r="AG17" s="67"/>
      <c r="AH17" s="67"/>
      <c r="AI17" s="67"/>
      <c r="AJ17" s="67"/>
      <c r="AK17" s="110"/>
    </row>
    <row r="18" spans="1:37" ht="14.25">
      <c r="A18" s="14">
        <v>6</v>
      </c>
      <c r="B18" s="140" t="s">
        <v>87</v>
      </c>
      <c r="C18" s="63">
        <v>4</v>
      </c>
      <c r="D18" s="14">
        <v>30</v>
      </c>
      <c r="E18" s="67">
        <v>15</v>
      </c>
      <c r="F18" s="67">
        <v>15</v>
      </c>
      <c r="G18" s="67"/>
      <c r="H18" s="67"/>
      <c r="I18" s="110"/>
      <c r="J18" s="14">
        <v>15</v>
      </c>
      <c r="K18" s="67">
        <v>15</v>
      </c>
      <c r="L18" s="67"/>
      <c r="M18" s="67"/>
      <c r="N18" s="67"/>
      <c r="O18" s="67" t="s">
        <v>37</v>
      </c>
      <c r="P18" s="110">
        <v>4</v>
      </c>
      <c r="Q18" s="14"/>
      <c r="R18" s="67"/>
      <c r="S18" s="67"/>
      <c r="T18" s="67"/>
      <c r="U18" s="67"/>
      <c r="V18" s="67"/>
      <c r="W18" s="110"/>
      <c r="X18" s="14"/>
      <c r="Y18" s="67"/>
      <c r="Z18" s="67"/>
      <c r="AA18" s="67"/>
      <c r="AB18" s="67"/>
      <c r="AC18" s="67"/>
      <c r="AD18" s="110"/>
      <c r="AE18" s="14"/>
      <c r="AF18" s="67"/>
      <c r="AG18" s="67"/>
      <c r="AH18" s="67"/>
      <c r="AI18" s="67"/>
      <c r="AJ18" s="67"/>
      <c r="AK18" s="110"/>
    </row>
    <row r="19" spans="1:37" ht="14.25">
      <c r="A19" s="14">
        <v>7</v>
      </c>
      <c r="B19" s="140" t="s">
        <v>94</v>
      </c>
      <c r="C19" s="63">
        <v>4</v>
      </c>
      <c r="D19" s="14">
        <v>30</v>
      </c>
      <c r="E19" s="67"/>
      <c r="F19" s="67">
        <v>30</v>
      </c>
      <c r="G19" s="67"/>
      <c r="H19" s="67"/>
      <c r="I19" s="110"/>
      <c r="J19" s="14"/>
      <c r="K19" s="67">
        <v>30</v>
      </c>
      <c r="L19" s="67"/>
      <c r="M19" s="67"/>
      <c r="N19" s="67"/>
      <c r="O19" s="67" t="s">
        <v>38</v>
      </c>
      <c r="P19" s="110">
        <v>4</v>
      </c>
      <c r="Q19" s="14"/>
      <c r="R19" s="67"/>
      <c r="S19" s="67"/>
      <c r="T19" s="67"/>
      <c r="U19" s="67"/>
      <c r="V19" s="67"/>
      <c r="W19" s="110"/>
      <c r="X19" s="14"/>
      <c r="Y19" s="67"/>
      <c r="Z19" s="67"/>
      <c r="AA19" s="67"/>
      <c r="AB19" s="67"/>
      <c r="AC19" s="67"/>
      <c r="AD19" s="110"/>
      <c r="AE19" s="14"/>
      <c r="AF19" s="67"/>
      <c r="AG19" s="67"/>
      <c r="AH19" s="67"/>
      <c r="AI19" s="67"/>
      <c r="AJ19" s="67"/>
      <c r="AK19" s="110"/>
    </row>
    <row r="20" spans="1:37" ht="14.25">
      <c r="A20" s="14">
        <v>8</v>
      </c>
      <c r="B20" s="140" t="s">
        <v>43</v>
      </c>
      <c r="C20" s="63">
        <f>SUM(P20)</f>
        <v>1</v>
      </c>
      <c r="D20" s="14">
        <v>30</v>
      </c>
      <c r="E20" s="67"/>
      <c r="F20" s="67"/>
      <c r="G20" s="67"/>
      <c r="H20" s="67">
        <v>30</v>
      </c>
      <c r="I20" s="110"/>
      <c r="J20" s="14"/>
      <c r="K20" s="67"/>
      <c r="L20" s="67"/>
      <c r="M20" s="67">
        <v>30</v>
      </c>
      <c r="N20" s="67"/>
      <c r="O20" s="67" t="s">
        <v>38</v>
      </c>
      <c r="P20" s="110">
        <v>1</v>
      </c>
      <c r="Q20" s="14"/>
      <c r="R20" s="67"/>
      <c r="S20" s="67"/>
      <c r="T20" s="67"/>
      <c r="U20" s="67"/>
      <c r="V20" s="67"/>
      <c r="W20" s="110"/>
      <c r="X20" s="14"/>
      <c r="Y20" s="67"/>
      <c r="Z20" s="67"/>
      <c r="AA20" s="67"/>
      <c r="AB20" s="67"/>
      <c r="AC20" s="67"/>
      <c r="AD20" s="110"/>
      <c r="AE20" s="14"/>
      <c r="AF20" s="67"/>
      <c r="AG20" s="67"/>
      <c r="AH20" s="67"/>
      <c r="AI20" s="67"/>
      <c r="AJ20" s="67"/>
      <c r="AK20" s="110"/>
    </row>
    <row r="21" spans="1:37" ht="14.25">
      <c r="A21" s="14">
        <v>9</v>
      </c>
      <c r="B21" s="140" t="s">
        <v>84</v>
      </c>
      <c r="C21" s="63">
        <v>5</v>
      </c>
      <c r="D21" s="14">
        <v>30</v>
      </c>
      <c r="E21" s="67">
        <v>15</v>
      </c>
      <c r="F21" s="67">
        <v>15</v>
      </c>
      <c r="G21" s="67"/>
      <c r="H21" s="67"/>
      <c r="I21" s="110"/>
      <c r="J21" s="14"/>
      <c r="K21" s="67"/>
      <c r="L21" s="67"/>
      <c r="M21" s="67"/>
      <c r="N21" s="67"/>
      <c r="O21" s="67"/>
      <c r="P21" s="110"/>
      <c r="Q21" s="14">
        <v>15</v>
      </c>
      <c r="R21" s="67">
        <v>15</v>
      </c>
      <c r="S21" s="67"/>
      <c r="T21" s="67"/>
      <c r="U21" s="67"/>
      <c r="V21" s="67" t="s">
        <v>37</v>
      </c>
      <c r="W21" s="110">
        <v>5</v>
      </c>
      <c r="X21" s="14"/>
      <c r="Y21" s="67"/>
      <c r="Z21" s="67"/>
      <c r="AA21" s="67"/>
      <c r="AB21" s="67"/>
      <c r="AC21" s="67"/>
      <c r="AD21" s="110"/>
      <c r="AE21" s="14"/>
      <c r="AF21" s="67"/>
      <c r="AG21" s="67"/>
      <c r="AH21" s="67"/>
      <c r="AI21" s="67"/>
      <c r="AJ21" s="67"/>
      <c r="AK21" s="110"/>
    </row>
    <row r="22" spans="1:37" ht="14.25">
      <c r="A22" s="14">
        <v>10</v>
      </c>
      <c r="B22" s="140" t="s">
        <v>89</v>
      </c>
      <c r="C22" s="63">
        <v>4</v>
      </c>
      <c r="D22" s="14">
        <v>15</v>
      </c>
      <c r="E22" s="67"/>
      <c r="F22" s="67">
        <v>15</v>
      </c>
      <c r="G22" s="67"/>
      <c r="H22" s="67"/>
      <c r="I22" s="110"/>
      <c r="J22" s="14"/>
      <c r="K22" s="67"/>
      <c r="L22" s="67"/>
      <c r="M22" s="67"/>
      <c r="N22" s="67"/>
      <c r="O22" s="67"/>
      <c r="P22" s="110"/>
      <c r="Q22" s="14"/>
      <c r="R22" s="67">
        <v>15</v>
      </c>
      <c r="S22" s="67"/>
      <c r="T22" s="67"/>
      <c r="U22" s="67"/>
      <c r="V22" s="67" t="s">
        <v>38</v>
      </c>
      <c r="W22" s="110">
        <v>4</v>
      </c>
      <c r="X22" s="14"/>
      <c r="Y22" s="67"/>
      <c r="Z22" s="67"/>
      <c r="AA22" s="67"/>
      <c r="AB22" s="67"/>
      <c r="AC22" s="67"/>
      <c r="AD22" s="110"/>
      <c r="AE22" s="14"/>
      <c r="AF22" s="67"/>
      <c r="AG22" s="67"/>
      <c r="AH22" s="67"/>
      <c r="AI22" s="67"/>
      <c r="AJ22" s="67"/>
      <c r="AK22" s="110"/>
    </row>
    <row r="23" spans="1:37" ht="14.25">
      <c r="A23" s="14">
        <v>11</v>
      </c>
      <c r="B23" s="140" t="s">
        <v>90</v>
      </c>
      <c r="C23" s="63">
        <v>4</v>
      </c>
      <c r="D23" s="14">
        <v>15</v>
      </c>
      <c r="E23" s="67"/>
      <c r="F23" s="67">
        <v>15</v>
      </c>
      <c r="G23" s="67"/>
      <c r="H23" s="67"/>
      <c r="I23" s="110"/>
      <c r="J23" s="14"/>
      <c r="K23" s="67"/>
      <c r="L23" s="67"/>
      <c r="M23" s="67"/>
      <c r="N23" s="67"/>
      <c r="O23" s="67"/>
      <c r="P23" s="110"/>
      <c r="Q23" s="14"/>
      <c r="R23" s="67">
        <v>15</v>
      </c>
      <c r="S23" s="67"/>
      <c r="T23" s="67"/>
      <c r="U23" s="67"/>
      <c r="V23" s="67" t="s">
        <v>38</v>
      </c>
      <c r="W23" s="110">
        <v>4</v>
      </c>
      <c r="X23" s="14"/>
      <c r="Y23" s="67"/>
      <c r="Z23" s="67"/>
      <c r="AA23" s="67"/>
      <c r="AB23" s="67"/>
      <c r="AC23" s="67"/>
      <c r="AD23" s="110"/>
      <c r="AE23" s="14"/>
      <c r="AF23" s="67"/>
      <c r="AG23" s="67"/>
      <c r="AH23" s="67"/>
      <c r="AI23" s="67"/>
      <c r="AJ23" s="67"/>
      <c r="AK23" s="110"/>
    </row>
    <row r="24" spans="1:37" ht="14.25">
      <c r="A24" s="14">
        <v>12</v>
      </c>
      <c r="B24" s="140" t="s">
        <v>86</v>
      </c>
      <c r="C24" s="63">
        <v>4</v>
      </c>
      <c r="D24" s="14">
        <v>30</v>
      </c>
      <c r="E24" s="67">
        <v>15</v>
      </c>
      <c r="F24" s="67">
        <v>15</v>
      </c>
      <c r="G24" s="67"/>
      <c r="H24" s="67"/>
      <c r="I24" s="110"/>
      <c r="J24" s="14"/>
      <c r="K24" s="67"/>
      <c r="L24" s="67"/>
      <c r="M24" s="67"/>
      <c r="N24" s="67"/>
      <c r="O24" s="67"/>
      <c r="P24" s="110"/>
      <c r="Q24" s="14"/>
      <c r="R24" s="67"/>
      <c r="S24" s="67"/>
      <c r="T24" s="67"/>
      <c r="U24" s="67"/>
      <c r="V24" s="67"/>
      <c r="W24" s="110"/>
      <c r="X24" s="14">
        <v>15</v>
      </c>
      <c r="Y24" s="67">
        <v>15</v>
      </c>
      <c r="Z24" s="67"/>
      <c r="AA24" s="67"/>
      <c r="AB24" s="67"/>
      <c r="AC24" s="67" t="s">
        <v>37</v>
      </c>
      <c r="AD24" s="110">
        <v>4</v>
      </c>
      <c r="AE24" s="14"/>
      <c r="AF24" s="67"/>
      <c r="AG24" s="67"/>
      <c r="AH24" s="67"/>
      <c r="AI24" s="67"/>
      <c r="AJ24" s="67"/>
      <c r="AK24" s="110"/>
    </row>
    <row r="25" spans="1:37" ht="14.25">
      <c r="A25" s="14">
        <v>13</v>
      </c>
      <c r="B25" s="140" t="s">
        <v>93</v>
      </c>
      <c r="C25" s="63">
        <v>5</v>
      </c>
      <c r="D25" s="14">
        <v>45</v>
      </c>
      <c r="E25" s="67">
        <v>30</v>
      </c>
      <c r="F25" s="67">
        <v>15</v>
      </c>
      <c r="G25" s="67"/>
      <c r="H25" s="67"/>
      <c r="I25" s="110"/>
      <c r="J25" s="14"/>
      <c r="K25" s="67"/>
      <c r="L25" s="67"/>
      <c r="M25" s="67"/>
      <c r="N25" s="67"/>
      <c r="O25" s="67"/>
      <c r="P25" s="110"/>
      <c r="Q25" s="14"/>
      <c r="R25" s="67"/>
      <c r="S25" s="67"/>
      <c r="T25" s="67"/>
      <c r="U25" s="67"/>
      <c r="V25" s="67"/>
      <c r="W25" s="110"/>
      <c r="X25" s="14">
        <v>30</v>
      </c>
      <c r="Y25" s="67">
        <v>15</v>
      </c>
      <c r="Z25" s="67"/>
      <c r="AA25" s="67"/>
      <c r="AB25" s="67"/>
      <c r="AC25" s="67" t="s">
        <v>37</v>
      </c>
      <c r="AD25" s="110">
        <v>5</v>
      </c>
      <c r="AE25" s="14"/>
      <c r="AF25" s="67"/>
      <c r="AG25" s="67"/>
      <c r="AH25" s="67"/>
      <c r="AI25" s="67"/>
      <c r="AJ25" s="67"/>
      <c r="AK25" s="110"/>
    </row>
    <row r="26" spans="1:37" ht="14.25">
      <c r="A26" s="45">
        <v>14</v>
      </c>
      <c r="B26" s="135" t="s">
        <v>91</v>
      </c>
      <c r="C26" s="47">
        <v>4</v>
      </c>
      <c r="D26" s="136">
        <v>30</v>
      </c>
      <c r="E26" s="48">
        <v>15</v>
      </c>
      <c r="F26" s="137">
        <v>15</v>
      </c>
      <c r="G26" s="137"/>
      <c r="H26" s="137"/>
      <c r="I26" s="137"/>
      <c r="J26" s="45"/>
      <c r="K26" s="48"/>
      <c r="L26" s="48"/>
      <c r="M26" s="48"/>
      <c r="N26" s="48"/>
      <c r="O26" s="48"/>
      <c r="P26" s="49"/>
      <c r="Q26" s="45"/>
      <c r="R26" s="48"/>
      <c r="S26" s="48"/>
      <c r="T26" s="48"/>
      <c r="U26" s="48"/>
      <c r="V26" s="48"/>
      <c r="W26" s="49"/>
      <c r="X26" s="136">
        <v>15</v>
      </c>
      <c r="Y26" s="48">
        <v>15</v>
      </c>
      <c r="Z26" s="137"/>
      <c r="AA26" s="137"/>
      <c r="AB26" s="48"/>
      <c r="AC26" s="48" t="s">
        <v>37</v>
      </c>
      <c r="AD26" s="138">
        <v>4</v>
      </c>
      <c r="AE26" s="45"/>
      <c r="AF26" s="48"/>
      <c r="AG26" s="137"/>
      <c r="AH26" s="137"/>
      <c r="AI26" s="50"/>
      <c r="AJ26" s="139"/>
      <c r="AK26" s="51"/>
    </row>
    <row r="27" spans="1:191" s="17" customFormat="1" ht="15" thickBot="1">
      <c r="A27" s="52">
        <v>15</v>
      </c>
      <c r="B27" s="53" t="s">
        <v>58</v>
      </c>
      <c r="C27" s="112">
        <v>0</v>
      </c>
      <c r="D27" s="52">
        <v>30</v>
      </c>
      <c r="E27" s="54"/>
      <c r="F27" s="54">
        <v>30</v>
      </c>
      <c r="G27" s="54"/>
      <c r="H27" s="54"/>
      <c r="I27" s="55"/>
      <c r="J27" s="52"/>
      <c r="K27" s="54"/>
      <c r="L27" s="54"/>
      <c r="M27" s="54"/>
      <c r="N27" s="54"/>
      <c r="O27" s="54"/>
      <c r="P27" s="55"/>
      <c r="Q27" s="52"/>
      <c r="R27" s="54"/>
      <c r="S27" s="54"/>
      <c r="T27" s="54"/>
      <c r="U27" s="54"/>
      <c r="V27" s="54"/>
      <c r="W27" s="55"/>
      <c r="X27" s="52"/>
      <c r="Y27" s="54"/>
      <c r="Z27" s="54"/>
      <c r="AA27" s="54"/>
      <c r="AB27" s="54"/>
      <c r="AC27" s="54"/>
      <c r="AD27" s="55"/>
      <c r="AE27" s="52"/>
      <c r="AF27" s="54">
        <v>30</v>
      </c>
      <c r="AG27" s="54"/>
      <c r="AH27" s="54"/>
      <c r="AI27" s="56"/>
      <c r="AJ27" s="56" t="s">
        <v>38</v>
      </c>
      <c r="AK27" s="113">
        <v>0</v>
      </c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</row>
    <row r="28" spans="1:37" ht="17.25" thickBot="1">
      <c r="A28" s="187" t="s">
        <v>20</v>
      </c>
      <c r="B28" s="188"/>
      <c r="C28" s="57">
        <f>SUM(C13:C27)</f>
        <v>55</v>
      </c>
      <c r="D28" s="58">
        <f>SUM(D13:D27)</f>
        <v>465</v>
      </c>
      <c r="E28" s="59">
        <f>SUM(E13:E27)</f>
        <v>195</v>
      </c>
      <c r="F28" s="60">
        <f>SUM(F13:F27)</f>
        <v>240</v>
      </c>
      <c r="G28" s="60">
        <f aca="true" t="shared" si="0" ref="G28:AK28">SUM(G13:G27)</f>
        <v>0</v>
      </c>
      <c r="H28" s="60">
        <f t="shared" si="0"/>
        <v>30</v>
      </c>
      <c r="I28" s="60">
        <f t="shared" si="0"/>
        <v>0</v>
      </c>
      <c r="J28" s="60">
        <f t="shared" si="0"/>
        <v>120</v>
      </c>
      <c r="K28" s="60">
        <f t="shared" si="0"/>
        <v>120</v>
      </c>
      <c r="L28" s="60">
        <f t="shared" si="0"/>
        <v>0</v>
      </c>
      <c r="M28" s="60">
        <f t="shared" si="0"/>
        <v>30</v>
      </c>
      <c r="N28" s="60">
        <f t="shared" si="0"/>
        <v>0</v>
      </c>
      <c r="O28" s="60">
        <f t="shared" si="0"/>
        <v>0</v>
      </c>
      <c r="P28" s="60">
        <f t="shared" si="0"/>
        <v>29</v>
      </c>
      <c r="Q28" s="60">
        <f t="shared" si="0"/>
        <v>15</v>
      </c>
      <c r="R28" s="60">
        <f t="shared" si="0"/>
        <v>45</v>
      </c>
      <c r="S28" s="60">
        <f t="shared" si="0"/>
        <v>0</v>
      </c>
      <c r="T28" s="60">
        <f t="shared" si="0"/>
        <v>0</v>
      </c>
      <c r="U28" s="60">
        <f t="shared" si="0"/>
        <v>0</v>
      </c>
      <c r="V28" s="60">
        <f t="shared" si="0"/>
        <v>0</v>
      </c>
      <c r="W28" s="60">
        <f t="shared" si="0"/>
        <v>13</v>
      </c>
      <c r="X28" s="60">
        <f t="shared" si="0"/>
        <v>60</v>
      </c>
      <c r="Y28" s="60">
        <f t="shared" si="0"/>
        <v>45</v>
      </c>
      <c r="Z28" s="60">
        <f t="shared" si="0"/>
        <v>0</v>
      </c>
      <c r="AA28" s="60">
        <f t="shared" si="0"/>
        <v>0</v>
      </c>
      <c r="AB28" s="60">
        <f t="shared" si="0"/>
        <v>0</v>
      </c>
      <c r="AC28" s="60">
        <f t="shared" si="0"/>
        <v>0</v>
      </c>
      <c r="AD28" s="60">
        <f t="shared" si="0"/>
        <v>13</v>
      </c>
      <c r="AE28" s="60">
        <f t="shared" si="0"/>
        <v>0</v>
      </c>
      <c r="AF28" s="60">
        <f t="shared" si="0"/>
        <v>30</v>
      </c>
      <c r="AG28" s="60">
        <f t="shared" si="0"/>
        <v>0</v>
      </c>
      <c r="AH28" s="60">
        <f t="shared" si="0"/>
        <v>0</v>
      </c>
      <c r="AI28" s="60">
        <f t="shared" si="0"/>
        <v>0</v>
      </c>
      <c r="AJ28" s="60">
        <f t="shared" si="0"/>
        <v>0</v>
      </c>
      <c r="AK28" s="60">
        <f t="shared" si="0"/>
        <v>0</v>
      </c>
    </row>
    <row r="29" spans="1:37" ht="15" thickBot="1">
      <c r="A29" s="191" t="s">
        <v>25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3"/>
    </row>
    <row r="30" spans="1:191" s="16" customFormat="1" ht="14.25">
      <c r="A30" s="43">
        <v>16</v>
      </c>
      <c r="B30" s="103" t="s">
        <v>57</v>
      </c>
      <c r="C30" s="104">
        <v>3</v>
      </c>
      <c r="D30" s="114">
        <v>60</v>
      </c>
      <c r="E30" s="105"/>
      <c r="F30" s="105">
        <v>60</v>
      </c>
      <c r="G30" s="105"/>
      <c r="H30" s="105"/>
      <c r="I30" s="106"/>
      <c r="J30" s="114"/>
      <c r="K30" s="105">
        <v>30</v>
      </c>
      <c r="L30" s="105"/>
      <c r="M30" s="105"/>
      <c r="N30" s="105"/>
      <c r="O30" s="105" t="s">
        <v>38</v>
      </c>
      <c r="P30" s="106">
        <v>1</v>
      </c>
      <c r="Q30" s="114"/>
      <c r="R30" s="105">
        <v>30</v>
      </c>
      <c r="S30" s="105"/>
      <c r="T30" s="105"/>
      <c r="U30" s="105"/>
      <c r="V30" s="105" t="s">
        <v>37</v>
      </c>
      <c r="W30" s="106">
        <v>2</v>
      </c>
      <c r="X30" s="115"/>
      <c r="Y30" s="116"/>
      <c r="Z30" s="116"/>
      <c r="AA30" s="116"/>
      <c r="AB30" s="116"/>
      <c r="AC30" s="116"/>
      <c r="AD30" s="117"/>
      <c r="AE30" s="115"/>
      <c r="AF30" s="116"/>
      <c r="AG30" s="116"/>
      <c r="AH30" s="116"/>
      <c r="AI30" s="116"/>
      <c r="AJ30" s="116"/>
      <c r="AK30" s="117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23"/>
      <c r="GF30" s="23"/>
      <c r="GG30" s="23"/>
      <c r="GH30" s="23"/>
      <c r="GI30" s="23"/>
    </row>
    <row r="31" spans="1:37" ht="14.25">
      <c r="A31" s="44">
        <v>17</v>
      </c>
      <c r="B31" s="147" t="s">
        <v>101</v>
      </c>
      <c r="C31" s="72">
        <v>3</v>
      </c>
      <c r="D31" s="44">
        <v>30</v>
      </c>
      <c r="E31" s="73">
        <v>30</v>
      </c>
      <c r="F31" s="73"/>
      <c r="G31" s="73"/>
      <c r="H31" s="73"/>
      <c r="I31" s="109"/>
      <c r="J31" s="44"/>
      <c r="K31" s="73"/>
      <c r="L31" s="73"/>
      <c r="M31" s="73"/>
      <c r="N31" s="73"/>
      <c r="O31" s="73"/>
      <c r="P31" s="71"/>
      <c r="Q31" s="44">
        <v>30</v>
      </c>
      <c r="R31" s="73"/>
      <c r="S31" s="73"/>
      <c r="T31" s="73"/>
      <c r="U31" s="73"/>
      <c r="V31" s="73" t="s">
        <v>37</v>
      </c>
      <c r="W31" s="109">
        <v>3</v>
      </c>
      <c r="X31" s="44"/>
      <c r="Y31" s="73"/>
      <c r="Z31" s="73"/>
      <c r="AA31" s="73"/>
      <c r="AB31" s="73"/>
      <c r="AC31" s="73"/>
      <c r="AD31" s="109"/>
      <c r="AE31" s="44"/>
      <c r="AF31" s="73"/>
      <c r="AG31" s="73"/>
      <c r="AH31" s="73"/>
      <c r="AI31" s="73"/>
      <c r="AJ31" s="73"/>
      <c r="AK31" s="109"/>
    </row>
    <row r="32" spans="1:37" ht="14.25">
      <c r="A32" s="14">
        <v>18</v>
      </c>
      <c r="B32" s="140" t="s">
        <v>51</v>
      </c>
      <c r="C32" s="66">
        <f>SUM(W32)</f>
        <v>3</v>
      </c>
      <c r="D32" s="14">
        <v>30</v>
      </c>
      <c r="E32" s="67">
        <v>15</v>
      </c>
      <c r="F32" s="67">
        <v>15</v>
      </c>
      <c r="G32" s="67"/>
      <c r="H32" s="67"/>
      <c r="I32" s="110"/>
      <c r="J32" s="14"/>
      <c r="K32" s="67"/>
      <c r="L32" s="67"/>
      <c r="M32" s="67"/>
      <c r="N32" s="67"/>
      <c r="O32" s="67"/>
      <c r="P32" s="65"/>
      <c r="Q32" s="14">
        <v>15</v>
      </c>
      <c r="R32" s="67">
        <v>15</v>
      </c>
      <c r="S32" s="67"/>
      <c r="T32" s="67"/>
      <c r="U32" s="67"/>
      <c r="V32" s="67" t="s">
        <v>37</v>
      </c>
      <c r="W32" s="110">
        <v>3</v>
      </c>
      <c r="X32" s="14"/>
      <c r="Y32" s="67"/>
      <c r="Z32" s="67"/>
      <c r="AA32" s="67"/>
      <c r="AB32" s="67"/>
      <c r="AC32" s="67"/>
      <c r="AD32" s="110"/>
      <c r="AE32" s="14"/>
      <c r="AF32" s="67"/>
      <c r="AG32" s="67"/>
      <c r="AH32" s="67"/>
      <c r="AI32" s="67"/>
      <c r="AJ32" s="67"/>
      <c r="AK32" s="110"/>
    </row>
    <row r="33" spans="1:37" ht="14.25">
      <c r="A33" s="14">
        <v>19</v>
      </c>
      <c r="B33" s="140" t="s">
        <v>52</v>
      </c>
      <c r="C33" s="66">
        <f>SUM(W33)</f>
        <v>2</v>
      </c>
      <c r="D33" s="14">
        <v>20</v>
      </c>
      <c r="E33" s="67"/>
      <c r="F33" s="67">
        <v>20</v>
      </c>
      <c r="G33" s="67"/>
      <c r="H33" s="67"/>
      <c r="I33" s="110"/>
      <c r="J33" s="14"/>
      <c r="K33" s="67"/>
      <c r="L33" s="67"/>
      <c r="M33" s="67"/>
      <c r="N33" s="67"/>
      <c r="O33" s="67"/>
      <c r="P33" s="65"/>
      <c r="Q33" s="14"/>
      <c r="R33" s="67">
        <v>20</v>
      </c>
      <c r="S33" s="67"/>
      <c r="T33" s="67"/>
      <c r="U33" s="67"/>
      <c r="V33" s="67" t="s">
        <v>38</v>
      </c>
      <c r="W33" s="110">
        <v>2</v>
      </c>
      <c r="X33" s="14"/>
      <c r="Y33" s="67"/>
      <c r="Z33" s="67"/>
      <c r="AA33" s="67"/>
      <c r="AB33" s="67"/>
      <c r="AC33" s="67"/>
      <c r="AD33" s="110"/>
      <c r="AE33" s="14"/>
      <c r="AF33" s="67"/>
      <c r="AG33" s="67"/>
      <c r="AH33" s="67"/>
      <c r="AI33" s="67"/>
      <c r="AJ33" s="67"/>
      <c r="AK33" s="110"/>
    </row>
    <row r="34" spans="1:191" s="15" customFormat="1" ht="14.25">
      <c r="A34" s="14">
        <v>20</v>
      </c>
      <c r="B34" s="140" t="s">
        <v>53</v>
      </c>
      <c r="C34" s="66">
        <f>SUM(AK34)</f>
        <v>2</v>
      </c>
      <c r="D34" s="14">
        <v>30</v>
      </c>
      <c r="E34" s="67">
        <v>30</v>
      </c>
      <c r="F34" s="67"/>
      <c r="G34" s="67"/>
      <c r="H34" s="67"/>
      <c r="I34" s="110"/>
      <c r="J34" s="14"/>
      <c r="K34" s="67"/>
      <c r="L34" s="67"/>
      <c r="M34" s="67"/>
      <c r="N34" s="67"/>
      <c r="O34" s="67"/>
      <c r="P34" s="65"/>
      <c r="Q34" s="14"/>
      <c r="R34" s="67"/>
      <c r="S34" s="67"/>
      <c r="T34" s="67"/>
      <c r="U34" s="67"/>
      <c r="V34" s="67"/>
      <c r="W34" s="110"/>
      <c r="X34" s="14"/>
      <c r="Y34" s="67"/>
      <c r="Z34" s="67"/>
      <c r="AA34" s="67"/>
      <c r="AB34" s="67"/>
      <c r="AC34" s="67"/>
      <c r="AD34" s="110"/>
      <c r="AE34" s="14">
        <v>30</v>
      </c>
      <c r="AF34" s="67"/>
      <c r="AG34" s="67"/>
      <c r="AH34" s="67"/>
      <c r="AI34" s="67"/>
      <c r="AJ34" s="67" t="s">
        <v>37</v>
      </c>
      <c r="AK34" s="110">
        <v>2</v>
      </c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</row>
    <row r="35" spans="1:37" ht="14.25">
      <c r="A35" s="14">
        <v>21</v>
      </c>
      <c r="B35" s="140" t="s">
        <v>102</v>
      </c>
      <c r="C35" s="66">
        <f>SUM(AD35)</f>
        <v>5</v>
      </c>
      <c r="D35" s="14">
        <v>30</v>
      </c>
      <c r="E35" s="67"/>
      <c r="F35" s="67">
        <v>30</v>
      </c>
      <c r="G35" s="67"/>
      <c r="H35" s="67"/>
      <c r="I35" s="110"/>
      <c r="J35" s="14"/>
      <c r="K35" s="67"/>
      <c r="L35" s="67"/>
      <c r="M35" s="67"/>
      <c r="N35" s="67"/>
      <c r="O35" s="67"/>
      <c r="P35" s="65"/>
      <c r="Q35" s="14"/>
      <c r="R35" s="67"/>
      <c r="S35" s="67"/>
      <c r="T35" s="67"/>
      <c r="U35" s="67"/>
      <c r="V35" s="67"/>
      <c r="W35" s="110"/>
      <c r="X35" s="14"/>
      <c r="Y35" s="67">
        <v>30</v>
      </c>
      <c r="Z35" s="67"/>
      <c r="AA35" s="67"/>
      <c r="AB35" s="67"/>
      <c r="AC35" s="67" t="s">
        <v>38</v>
      </c>
      <c r="AD35" s="110">
        <v>5</v>
      </c>
      <c r="AE35" s="14"/>
      <c r="AF35" s="67"/>
      <c r="AG35" s="67"/>
      <c r="AH35" s="67"/>
      <c r="AI35" s="67"/>
      <c r="AJ35" s="67"/>
      <c r="AK35" s="110"/>
    </row>
    <row r="36" spans="1:37" ht="14.25">
      <c r="A36" s="14">
        <v>22</v>
      </c>
      <c r="B36" s="140" t="s">
        <v>54</v>
      </c>
      <c r="C36" s="66">
        <f>SUM(AD36)</f>
        <v>6</v>
      </c>
      <c r="D36" s="14">
        <v>30</v>
      </c>
      <c r="E36" s="67"/>
      <c r="F36" s="67">
        <v>30</v>
      </c>
      <c r="G36" s="67"/>
      <c r="H36" s="67"/>
      <c r="I36" s="110"/>
      <c r="J36" s="14"/>
      <c r="K36" s="67"/>
      <c r="L36" s="67"/>
      <c r="M36" s="67"/>
      <c r="N36" s="67"/>
      <c r="O36" s="67"/>
      <c r="P36" s="65"/>
      <c r="Q36" s="14"/>
      <c r="R36" s="67"/>
      <c r="S36" s="67"/>
      <c r="T36" s="67"/>
      <c r="U36" s="67"/>
      <c r="V36" s="67"/>
      <c r="W36" s="110"/>
      <c r="X36" s="14"/>
      <c r="Y36" s="67">
        <v>30</v>
      </c>
      <c r="Z36" s="67"/>
      <c r="AA36" s="67"/>
      <c r="AB36" s="67"/>
      <c r="AC36" s="67" t="s">
        <v>38</v>
      </c>
      <c r="AD36" s="110">
        <v>6</v>
      </c>
      <c r="AE36" s="14"/>
      <c r="AF36" s="67"/>
      <c r="AG36" s="67"/>
      <c r="AH36" s="67"/>
      <c r="AI36" s="67"/>
      <c r="AJ36" s="67"/>
      <c r="AK36" s="110"/>
    </row>
    <row r="37" spans="1:37" ht="14.25">
      <c r="A37" s="14">
        <v>23</v>
      </c>
      <c r="B37" s="140" t="s">
        <v>55</v>
      </c>
      <c r="C37" s="66">
        <f>SUM(AK37)</f>
        <v>4</v>
      </c>
      <c r="D37" s="14">
        <v>30</v>
      </c>
      <c r="E37" s="67"/>
      <c r="F37" s="67">
        <v>30</v>
      </c>
      <c r="G37" s="67"/>
      <c r="H37" s="67"/>
      <c r="I37" s="110"/>
      <c r="J37" s="14"/>
      <c r="K37" s="67"/>
      <c r="L37" s="67"/>
      <c r="M37" s="67"/>
      <c r="N37" s="67"/>
      <c r="O37" s="67"/>
      <c r="P37" s="65"/>
      <c r="Q37" s="14"/>
      <c r="R37" s="67"/>
      <c r="S37" s="67"/>
      <c r="T37" s="67"/>
      <c r="U37" s="67"/>
      <c r="V37" s="67"/>
      <c r="W37" s="110"/>
      <c r="X37" s="14"/>
      <c r="Y37" s="67"/>
      <c r="Z37" s="67"/>
      <c r="AA37" s="67"/>
      <c r="AB37" s="67"/>
      <c r="AC37" s="67"/>
      <c r="AD37" s="110"/>
      <c r="AE37" s="14"/>
      <c r="AF37" s="67">
        <v>30</v>
      </c>
      <c r="AG37" s="67"/>
      <c r="AH37" s="67"/>
      <c r="AI37" s="67"/>
      <c r="AJ37" s="67" t="s">
        <v>38</v>
      </c>
      <c r="AK37" s="110">
        <v>4</v>
      </c>
    </row>
    <row r="38" spans="1:37" ht="14.25">
      <c r="A38" s="14">
        <v>24</v>
      </c>
      <c r="B38" s="140" t="s">
        <v>40</v>
      </c>
      <c r="C38" s="66">
        <v>4</v>
      </c>
      <c r="D38" s="14">
        <v>60</v>
      </c>
      <c r="E38" s="67">
        <v>30</v>
      </c>
      <c r="F38" s="67">
        <v>30</v>
      </c>
      <c r="G38" s="67"/>
      <c r="H38" s="67"/>
      <c r="I38" s="110"/>
      <c r="J38" s="14"/>
      <c r="K38" s="67"/>
      <c r="L38" s="67"/>
      <c r="M38" s="67"/>
      <c r="N38" s="67"/>
      <c r="O38" s="67"/>
      <c r="P38" s="65"/>
      <c r="Q38" s="14">
        <v>15</v>
      </c>
      <c r="R38" s="67">
        <v>15</v>
      </c>
      <c r="S38" s="67"/>
      <c r="T38" s="67"/>
      <c r="U38" s="67"/>
      <c r="V38" s="67" t="s">
        <v>38</v>
      </c>
      <c r="W38" s="110">
        <v>2</v>
      </c>
      <c r="X38" s="14">
        <v>15</v>
      </c>
      <c r="Y38" s="67">
        <v>15</v>
      </c>
      <c r="Z38" s="67"/>
      <c r="AA38" s="67"/>
      <c r="AB38" s="67"/>
      <c r="AC38" s="67" t="s">
        <v>38</v>
      </c>
      <c r="AD38" s="110">
        <v>2</v>
      </c>
      <c r="AE38" s="14"/>
      <c r="AF38" s="67"/>
      <c r="AG38" s="67"/>
      <c r="AH38" s="67"/>
      <c r="AI38" s="67"/>
      <c r="AJ38" s="67"/>
      <c r="AK38" s="110"/>
    </row>
    <row r="39" spans="1:37" ht="14.25">
      <c r="A39" s="14">
        <v>25</v>
      </c>
      <c r="B39" s="140" t="s">
        <v>41</v>
      </c>
      <c r="C39" s="66">
        <v>4</v>
      </c>
      <c r="D39" s="14">
        <v>60</v>
      </c>
      <c r="E39" s="67">
        <v>30</v>
      </c>
      <c r="F39" s="67">
        <v>30</v>
      </c>
      <c r="G39" s="67"/>
      <c r="H39" s="67"/>
      <c r="I39" s="110"/>
      <c r="J39" s="14"/>
      <c r="K39" s="67"/>
      <c r="L39" s="67"/>
      <c r="M39" s="67"/>
      <c r="N39" s="67"/>
      <c r="O39" s="67"/>
      <c r="P39" s="65"/>
      <c r="Q39" s="14">
        <v>15</v>
      </c>
      <c r="R39" s="67">
        <v>15</v>
      </c>
      <c r="S39" s="67"/>
      <c r="T39" s="67"/>
      <c r="U39" s="67"/>
      <c r="V39" s="67" t="s">
        <v>38</v>
      </c>
      <c r="W39" s="110">
        <v>2</v>
      </c>
      <c r="X39" s="14">
        <v>15</v>
      </c>
      <c r="Y39" s="67">
        <v>15</v>
      </c>
      <c r="Z39" s="67"/>
      <c r="AA39" s="67"/>
      <c r="AB39" s="67"/>
      <c r="AC39" s="67" t="s">
        <v>38</v>
      </c>
      <c r="AD39" s="110">
        <v>2</v>
      </c>
      <c r="AE39" s="14"/>
      <c r="AF39" s="67"/>
      <c r="AG39" s="67"/>
      <c r="AH39" s="67"/>
      <c r="AI39" s="67"/>
      <c r="AJ39" s="67"/>
      <c r="AK39" s="110"/>
    </row>
    <row r="40" spans="1:37" ht="14.25" customHeight="1">
      <c r="A40" s="141">
        <v>26</v>
      </c>
      <c r="B40" s="142" t="s">
        <v>108</v>
      </c>
      <c r="C40" s="119">
        <v>9</v>
      </c>
      <c r="D40" s="70">
        <v>90</v>
      </c>
      <c r="E40" s="71"/>
      <c r="F40" s="71"/>
      <c r="G40" s="71"/>
      <c r="H40" s="71"/>
      <c r="I40" s="71">
        <v>90</v>
      </c>
      <c r="J40" s="72"/>
      <c r="K40" s="71"/>
      <c r="L40" s="71"/>
      <c r="M40" s="71"/>
      <c r="N40" s="73"/>
      <c r="O40" s="74"/>
      <c r="P40" s="70"/>
      <c r="Q40" s="141"/>
      <c r="R40" s="50"/>
      <c r="S40" s="50"/>
      <c r="T40" s="50"/>
      <c r="U40" s="50">
        <v>30</v>
      </c>
      <c r="V40" s="50" t="s">
        <v>38</v>
      </c>
      <c r="W40" s="51">
        <v>2</v>
      </c>
      <c r="X40" s="84"/>
      <c r="Y40" s="83"/>
      <c r="Z40" s="83"/>
      <c r="AA40" s="83"/>
      <c r="AB40" s="85">
        <v>30</v>
      </c>
      <c r="AC40" s="85" t="s">
        <v>38</v>
      </c>
      <c r="AD40" s="87">
        <v>2</v>
      </c>
      <c r="AE40" s="141"/>
      <c r="AF40" s="50"/>
      <c r="AG40" s="50"/>
      <c r="AH40" s="50"/>
      <c r="AI40" s="50">
        <v>30</v>
      </c>
      <c r="AJ40" s="50" t="s">
        <v>38</v>
      </c>
      <c r="AK40" s="51">
        <v>5</v>
      </c>
    </row>
    <row r="41" spans="1:37" ht="15" customHeight="1" thickBot="1">
      <c r="A41" s="79">
        <v>27</v>
      </c>
      <c r="B41" s="143" t="s">
        <v>45</v>
      </c>
      <c r="C41" s="81">
        <v>1</v>
      </c>
      <c r="D41" s="82">
        <v>15</v>
      </c>
      <c r="E41" s="83">
        <v>15</v>
      </c>
      <c r="F41" s="83"/>
      <c r="G41" s="83"/>
      <c r="H41" s="83"/>
      <c r="I41" s="83"/>
      <c r="J41" s="84"/>
      <c r="K41" s="83"/>
      <c r="L41" s="83"/>
      <c r="M41" s="83"/>
      <c r="N41" s="85"/>
      <c r="O41" s="86"/>
      <c r="P41" s="82"/>
      <c r="Q41" s="79">
        <v>15</v>
      </c>
      <c r="R41" s="56"/>
      <c r="S41" s="89"/>
      <c r="T41" s="89"/>
      <c r="U41" s="56"/>
      <c r="V41" s="56" t="s">
        <v>38</v>
      </c>
      <c r="W41" s="91">
        <v>1</v>
      </c>
      <c r="X41" s="144"/>
      <c r="Y41" s="89"/>
      <c r="Z41" s="89"/>
      <c r="AA41" s="89"/>
      <c r="AB41" s="56"/>
      <c r="AC41" s="56"/>
      <c r="AD41" s="144"/>
      <c r="AE41" s="79"/>
      <c r="AF41" s="56"/>
      <c r="AG41" s="89"/>
      <c r="AH41" s="89"/>
      <c r="AI41" s="56"/>
      <c r="AJ41" s="90"/>
      <c r="AK41" s="113"/>
    </row>
    <row r="42" spans="1:37" ht="17.25" thickBot="1">
      <c r="A42" s="187" t="s">
        <v>21</v>
      </c>
      <c r="B42" s="189"/>
      <c r="C42" s="57">
        <f>SUM(C30:C41)</f>
        <v>46</v>
      </c>
      <c r="D42" s="58">
        <f>SUM(D30:D41)</f>
        <v>485</v>
      </c>
      <c r="E42" s="59">
        <f>SUM(E30:E41)</f>
        <v>150</v>
      </c>
      <c r="F42" s="60">
        <f>SUM(F30:F41)</f>
        <v>245</v>
      </c>
      <c r="G42" s="60">
        <f aca="true" t="shared" si="1" ref="G42:AK42">SUM(G30:G41)</f>
        <v>0</v>
      </c>
      <c r="H42" s="60">
        <f t="shared" si="1"/>
        <v>0</v>
      </c>
      <c r="I42" s="60">
        <f t="shared" si="1"/>
        <v>90</v>
      </c>
      <c r="J42" s="60">
        <f t="shared" si="1"/>
        <v>0</v>
      </c>
      <c r="K42" s="60">
        <f t="shared" si="1"/>
        <v>30</v>
      </c>
      <c r="L42" s="60">
        <f t="shared" si="1"/>
        <v>0</v>
      </c>
      <c r="M42" s="60">
        <f t="shared" si="1"/>
        <v>0</v>
      </c>
      <c r="N42" s="60">
        <f t="shared" si="1"/>
        <v>0</v>
      </c>
      <c r="O42" s="60">
        <f t="shared" si="1"/>
        <v>0</v>
      </c>
      <c r="P42" s="60">
        <f t="shared" si="1"/>
        <v>1</v>
      </c>
      <c r="Q42" s="60">
        <f t="shared" si="1"/>
        <v>90</v>
      </c>
      <c r="R42" s="60">
        <f t="shared" si="1"/>
        <v>95</v>
      </c>
      <c r="S42" s="60">
        <f t="shared" si="1"/>
        <v>0</v>
      </c>
      <c r="T42" s="60">
        <f t="shared" si="1"/>
        <v>0</v>
      </c>
      <c r="U42" s="60">
        <f t="shared" si="1"/>
        <v>30</v>
      </c>
      <c r="V42" s="60">
        <f t="shared" si="1"/>
        <v>0</v>
      </c>
      <c r="W42" s="60">
        <f t="shared" si="1"/>
        <v>17</v>
      </c>
      <c r="X42" s="60">
        <f t="shared" si="1"/>
        <v>30</v>
      </c>
      <c r="Y42" s="60">
        <f t="shared" si="1"/>
        <v>90</v>
      </c>
      <c r="Z42" s="60">
        <f t="shared" si="1"/>
        <v>0</v>
      </c>
      <c r="AA42" s="60">
        <f t="shared" si="1"/>
        <v>0</v>
      </c>
      <c r="AB42" s="60">
        <f t="shared" si="1"/>
        <v>30</v>
      </c>
      <c r="AC42" s="60">
        <f t="shared" si="1"/>
        <v>0</v>
      </c>
      <c r="AD42" s="60">
        <f t="shared" si="1"/>
        <v>17</v>
      </c>
      <c r="AE42" s="60">
        <f t="shared" si="1"/>
        <v>30</v>
      </c>
      <c r="AF42" s="60">
        <f t="shared" si="1"/>
        <v>30</v>
      </c>
      <c r="AG42" s="60">
        <f t="shared" si="1"/>
        <v>0</v>
      </c>
      <c r="AH42" s="60">
        <f t="shared" si="1"/>
        <v>0</v>
      </c>
      <c r="AI42" s="60">
        <f t="shared" si="1"/>
        <v>30</v>
      </c>
      <c r="AJ42" s="60">
        <f t="shared" si="1"/>
        <v>0</v>
      </c>
      <c r="AK42" s="60">
        <f t="shared" si="1"/>
        <v>11</v>
      </c>
    </row>
    <row r="43" spans="1:37" ht="16.5" thickBot="1">
      <c r="A43" s="182" t="s">
        <v>18</v>
      </c>
      <c r="B43" s="183"/>
      <c r="C43" s="57">
        <f>SUM(C28,C42)</f>
        <v>101</v>
      </c>
      <c r="D43" s="58">
        <f>SUM(D28,D42)</f>
        <v>950</v>
      </c>
      <c r="E43" s="59">
        <f>SUM(E28,E42)</f>
        <v>345</v>
      </c>
      <c r="F43" s="60">
        <f>SUM(F28,F42)</f>
        <v>485</v>
      </c>
      <c r="G43" s="60">
        <f aca="true" t="shared" si="2" ref="G43:AK43">SUM(G28,G42)</f>
        <v>0</v>
      </c>
      <c r="H43" s="60">
        <f t="shared" si="2"/>
        <v>30</v>
      </c>
      <c r="I43" s="60">
        <f t="shared" si="2"/>
        <v>90</v>
      </c>
      <c r="J43" s="60">
        <f t="shared" si="2"/>
        <v>120</v>
      </c>
      <c r="K43" s="60">
        <f t="shared" si="2"/>
        <v>150</v>
      </c>
      <c r="L43" s="60">
        <f t="shared" si="2"/>
        <v>0</v>
      </c>
      <c r="M43" s="60">
        <f t="shared" si="2"/>
        <v>30</v>
      </c>
      <c r="N43" s="60">
        <f t="shared" si="2"/>
        <v>0</v>
      </c>
      <c r="O43" s="60">
        <f t="shared" si="2"/>
        <v>0</v>
      </c>
      <c r="P43" s="60">
        <f t="shared" si="2"/>
        <v>30</v>
      </c>
      <c r="Q43" s="60">
        <f t="shared" si="2"/>
        <v>105</v>
      </c>
      <c r="R43" s="60">
        <f t="shared" si="2"/>
        <v>140</v>
      </c>
      <c r="S43" s="60">
        <f t="shared" si="2"/>
        <v>0</v>
      </c>
      <c r="T43" s="60">
        <f t="shared" si="2"/>
        <v>0</v>
      </c>
      <c r="U43" s="60">
        <f t="shared" si="2"/>
        <v>30</v>
      </c>
      <c r="V43" s="60">
        <f t="shared" si="2"/>
        <v>0</v>
      </c>
      <c r="W43" s="60">
        <f t="shared" si="2"/>
        <v>30</v>
      </c>
      <c r="X43" s="60">
        <f t="shared" si="2"/>
        <v>90</v>
      </c>
      <c r="Y43" s="60">
        <f t="shared" si="2"/>
        <v>135</v>
      </c>
      <c r="Z43" s="60">
        <f t="shared" si="2"/>
        <v>0</v>
      </c>
      <c r="AA43" s="60">
        <f t="shared" si="2"/>
        <v>0</v>
      </c>
      <c r="AB43" s="60">
        <f t="shared" si="2"/>
        <v>30</v>
      </c>
      <c r="AC43" s="60">
        <f t="shared" si="2"/>
        <v>0</v>
      </c>
      <c r="AD43" s="60">
        <f t="shared" si="2"/>
        <v>30</v>
      </c>
      <c r="AE43" s="60">
        <f t="shared" si="2"/>
        <v>30</v>
      </c>
      <c r="AF43" s="60">
        <f t="shared" si="2"/>
        <v>60</v>
      </c>
      <c r="AG43" s="60">
        <f t="shared" si="2"/>
        <v>0</v>
      </c>
      <c r="AH43" s="60">
        <f t="shared" si="2"/>
        <v>0</v>
      </c>
      <c r="AI43" s="60">
        <f t="shared" si="2"/>
        <v>30</v>
      </c>
      <c r="AJ43" s="60">
        <f t="shared" si="2"/>
        <v>0</v>
      </c>
      <c r="AK43" s="60">
        <f t="shared" si="2"/>
        <v>11</v>
      </c>
    </row>
    <row r="44" spans="1:37" ht="17.25" thickBot="1">
      <c r="A44" s="145" t="s">
        <v>8</v>
      </c>
      <c r="B44" s="158"/>
      <c r="C44" s="128"/>
      <c r="D44" s="170"/>
      <c r="E44" s="171"/>
      <c r="F44" s="171"/>
      <c r="G44" s="171"/>
      <c r="H44" s="171"/>
      <c r="I44" s="172"/>
      <c r="J44" s="237">
        <f>SUM(J43:N43)</f>
        <v>300</v>
      </c>
      <c r="K44" s="232"/>
      <c r="L44" s="232"/>
      <c r="M44" s="232"/>
      <c r="N44" s="232"/>
      <c r="O44" s="232"/>
      <c r="P44" s="233"/>
      <c r="Q44" s="237">
        <f>SUM(Q43:U43)</f>
        <v>275</v>
      </c>
      <c r="R44" s="232"/>
      <c r="S44" s="232"/>
      <c r="T44" s="232"/>
      <c r="U44" s="232"/>
      <c r="V44" s="232"/>
      <c r="W44" s="232"/>
      <c r="X44" s="237">
        <f>SUM(X43:AB43)</f>
        <v>255</v>
      </c>
      <c r="Y44" s="232"/>
      <c r="Z44" s="232"/>
      <c r="AA44" s="232"/>
      <c r="AB44" s="232"/>
      <c r="AC44" s="232"/>
      <c r="AD44" s="233"/>
      <c r="AE44" s="237">
        <f>SUM(AE43:AI43)</f>
        <v>120</v>
      </c>
      <c r="AF44" s="232"/>
      <c r="AG44" s="232"/>
      <c r="AH44" s="232"/>
      <c r="AI44" s="232"/>
      <c r="AJ44" s="232"/>
      <c r="AK44" s="233"/>
    </row>
    <row r="45" spans="1:37" ht="15" thickBot="1">
      <c r="A45" s="92">
        <v>28</v>
      </c>
      <c r="B45" s="121" t="s">
        <v>27</v>
      </c>
      <c r="C45" s="162">
        <v>4</v>
      </c>
      <c r="D45" s="238" t="s">
        <v>82</v>
      </c>
      <c r="E45" s="239"/>
      <c r="F45" s="239"/>
      <c r="G45" s="239"/>
      <c r="H45" s="239"/>
      <c r="I45" s="240"/>
      <c r="J45" s="93"/>
      <c r="K45" s="167"/>
      <c r="L45" s="168"/>
      <c r="M45" s="168"/>
      <c r="N45" s="168"/>
      <c r="O45" s="168"/>
      <c r="P45" s="169"/>
      <c r="Q45" s="93"/>
      <c r="R45" s="164"/>
      <c r="S45" s="165"/>
      <c r="T45" s="165"/>
      <c r="U45" s="165"/>
      <c r="V45" s="165"/>
      <c r="W45" s="166"/>
      <c r="X45" s="93"/>
      <c r="Y45" s="167"/>
      <c r="Z45" s="168"/>
      <c r="AA45" s="168"/>
      <c r="AB45" s="168"/>
      <c r="AC45" s="168"/>
      <c r="AD45" s="169"/>
      <c r="AE45" s="93"/>
      <c r="AF45" s="167" t="s">
        <v>80</v>
      </c>
      <c r="AG45" s="168"/>
      <c r="AH45" s="168"/>
      <c r="AI45" s="168"/>
      <c r="AJ45" s="168"/>
      <c r="AK45" s="169"/>
    </row>
    <row r="46" spans="1:37" ht="15" thickBot="1">
      <c r="A46" s="94"/>
      <c r="B46" s="123" t="s">
        <v>30</v>
      </c>
      <c r="C46" s="122"/>
      <c r="D46" s="215"/>
      <c r="E46" s="216"/>
      <c r="F46" s="216"/>
      <c r="G46" s="216"/>
      <c r="H46" s="216"/>
      <c r="I46" s="217"/>
      <c r="J46" s="93"/>
      <c r="K46" s="167"/>
      <c r="L46" s="168"/>
      <c r="M46" s="168"/>
      <c r="N46" s="168"/>
      <c r="O46" s="168"/>
      <c r="P46" s="169"/>
      <c r="Q46" s="93"/>
      <c r="R46" s="164"/>
      <c r="S46" s="165"/>
      <c r="T46" s="165"/>
      <c r="U46" s="165"/>
      <c r="V46" s="165"/>
      <c r="W46" s="166"/>
      <c r="X46" s="93"/>
      <c r="Y46" s="167"/>
      <c r="Z46" s="168"/>
      <c r="AA46" s="168"/>
      <c r="AB46" s="168"/>
      <c r="AC46" s="168"/>
      <c r="AD46" s="169"/>
      <c r="AE46" s="93"/>
      <c r="AF46" s="167"/>
      <c r="AG46" s="168"/>
      <c r="AH46" s="168"/>
      <c r="AI46" s="168"/>
      <c r="AJ46" s="168"/>
      <c r="AK46" s="169"/>
    </row>
    <row r="47" spans="1:37" ht="17.25" customHeight="1" thickBot="1">
      <c r="A47" s="94"/>
      <c r="B47" s="123" t="s">
        <v>31</v>
      </c>
      <c r="C47" s="122"/>
      <c r="D47" s="215"/>
      <c r="E47" s="216"/>
      <c r="F47" s="216"/>
      <c r="G47" s="216"/>
      <c r="H47" s="216"/>
      <c r="I47" s="217"/>
      <c r="J47" s="93"/>
      <c r="K47" s="167"/>
      <c r="L47" s="168"/>
      <c r="M47" s="168"/>
      <c r="N47" s="168"/>
      <c r="O47" s="168"/>
      <c r="P47" s="169"/>
      <c r="Q47" s="93"/>
      <c r="R47" s="164"/>
      <c r="S47" s="165"/>
      <c r="T47" s="165"/>
      <c r="U47" s="165"/>
      <c r="V47" s="165"/>
      <c r="W47" s="166"/>
      <c r="X47" s="93"/>
      <c r="Y47" s="167"/>
      <c r="Z47" s="168"/>
      <c r="AA47" s="168"/>
      <c r="AB47" s="168"/>
      <c r="AC47" s="168"/>
      <c r="AD47" s="169"/>
      <c r="AE47" s="93"/>
      <c r="AF47" s="167"/>
      <c r="AG47" s="168"/>
      <c r="AH47" s="168"/>
      <c r="AI47" s="168"/>
      <c r="AJ47" s="168"/>
      <c r="AK47" s="169"/>
    </row>
    <row r="48" spans="1:37" ht="15.75" customHeight="1" thickBot="1">
      <c r="A48" s="94"/>
      <c r="B48" s="123" t="s">
        <v>28</v>
      </c>
      <c r="C48" s="124"/>
      <c r="D48" s="215"/>
      <c r="E48" s="216"/>
      <c r="F48" s="216"/>
      <c r="G48" s="216"/>
      <c r="H48" s="216"/>
      <c r="I48" s="217"/>
      <c r="J48" s="93"/>
      <c r="K48" s="167"/>
      <c r="L48" s="168"/>
      <c r="M48" s="168"/>
      <c r="N48" s="168"/>
      <c r="O48" s="168"/>
      <c r="P48" s="169"/>
      <c r="Q48" s="93"/>
      <c r="R48" s="164"/>
      <c r="S48" s="165"/>
      <c r="T48" s="165"/>
      <c r="U48" s="165"/>
      <c r="V48" s="165"/>
      <c r="W48" s="166"/>
      <c r="X48" s="93"/>
      <c r="Y48" s="167"/>
      <c r="Z48" s="168"/>
      <c r="AA48" s="168"/>
      <c r="AB48" s="168"/>
      <c r="AC48" s="168"/>
      <c r="AD48" s="169"/>
      <c r="AE48" s="93"/>
      <c r="AF48" s="167"/>
      <c r="AG48" s="168"/>
      <c r="AH48" s="168"/>
      <c r="AI48" s="168"/>
      <c r="AJ48" s="168"/>
      <c r="AK48" s="169"/>
    </row>
    <row r="49" spans="1:37" ht="24" customHeight="1" thickBot="1">
      <c r="A49" s="212" t="s">
        <v>46</v>
      </c>
      <c r="B49" s="213"/>
      <c r="C49" s="125"/>
      <c r="D49" s="214"/>
      <c r="E49" s="165"/>
      <c r="F49" s="165"/>
      <c r="G49" s="165"/>
      <c r="H49" s="165"/>
      <c r="I49" s="166"/>
      <c r="J49" s="170"/>
      <c r="K49" s="171"/>
      <c r="L49" s="171"/>
      <c r="M49" s="171"/>
      <c r="N49" s="171"/>
      <c r="O49" s="171"/>
      <c r="P49" s="172"/>
      <c r="Q49" s="170">
        <v>1</v>
      </c>
      <c r="R49" s="171"/>
      <c r="S49" s="171"/>
      <c r="T49" s="171"/>
      <c r="U49" s="171"/>
      <c r="V49" s="171"/>
      <c r="W49" s="172"/>
      <c r="X49" s="170"/>
      <c r="Y49" s="171"/>
      <c r="Z49" s="171"/>
      <c r="AA49" s="171"/>
      <c r="AB49" s="171"/>
      <c r="AC49" s="171"/>
      <c r="AD49" s="172"/>
      <c r="AE49" s="170"/>
      <c r="AF49" s="171"/>
      <c r="AG49" s="171"/>
      <c r="AH49" s="171"/>
      <c r="AI49" s="171"/>
      <c r="AJ49" s="171"/>
      <c r="AK49" s="172"/>
    </row>
    <row r="50" spans="1:37" ht="24" customHeight="1" thickBot="1">
      <c r="A50" s="210" t="s">
        <v>32</v>
      </c>
      <c r="B50" s="211"/>
      <c r="C50" s="126">
        <v>15</v>
      </c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70">
        <v>15</v>
      </c>
      <c r="AF50" s="171"/>
      <c r="AG50" s="171"/>
      <c r="AH50" s="171"/>
      <c r="AI50" s="171"/>
      <c r="AJ50" s="171"/>
      <c r="AK50" s="172"/>
    </row>
    <row r="51" spans="1:37" ht="17.25" thickBot="1">
      <c r="A51" s="227" t="s">
        <v>9</v>
      </c>
      <c r="B51" s="228"/>
      <c r="C51" s="228"/>
      <c r="D51" s="228"/>
      <c r="E51" s="228"/>
      <c r="F51" s="228"/>
      <c r="G51" s="228"/>
      <c r="H51" s="228"/>
      <c r="I51" s="228"/>
      <c r="J51" s="224">
        <f>SUM(P43)</f>
        <v>30</v>
      </c>
      <c r="K51" s="225"/>
      <c r="L51" s="225"/>
      <c r="M51" s="225"/>
      <c r="N51" s="225"/>
      <c r="O51" s="225"/>
      <c r="P51" s="226"/>
      <c r="Q51" s="224">
        <f>SUM(W43)</f>
        <v>30</v>
      </c>
      <c r="R51" s="225"/>
      <c r="S51" s="225"/>
      <c r="T51" s="225"/>
      <c r="U51" s="225"/>
      <c r="V51" s="225"/>
      <c r="W51" s="226"/>
      <c r="X51" s="224">
        <f>SUM(AD43)</f>
        <v>30</v>
      </c>
      <c r="Y51" s="225"/>
      <c r="Z51" s="225"/>
      <c r="AA51" s="225"/>
      <c r="AB51" s="225"/>
      <c r="AC51" s="225"/>
      <c r="AD51" s="226"/>
      <c r="AE51" s="224">
        <f>SUM(AK43,C45,AE50)</f>
        <v>30</v>
      </c>
      <c r="AF51" s="225"/>
      <c r="AG51" s="225"/>
      <c r="AH51" s="225"/>
      <c r="AI51" s="225"/>
      <c r="AJ51" s="225"/>
      <c r="AK51" s="226"/>
    </row>
    <row r="52" spans="1:37" ht="23.25" customHeight="1" thickBot="1">
      <c r="A52" s="222" t="s">
        <v>19</v>
      </c>
      <c r="B52" s="223"/>
      <c r="C52" s="95">
        <f>SUM(C43,C45,C50)</f>
        <v>120</v>
      </c>
      <c r="D52" s="95">
        <v>1070</v>
      </c>
      <c r="E52" s="95">
        <f aca="true" t="shared" si="3" ref="E52:AJ52">SUM(E43,E45,E50)</f>
        <v>345</v>
      </c>
      <c r="F52" s="95">
        <f t="shared" si="3"/>
        <v>485</v>
      </c>
      <c r="G52" s="95">
        <f t="shared" si="3"/>
        <v>0</v>
      </c>
      <c r="H52" s="95">
        <f t="shared" si="3"/>
        <v>30</v>
      </c>
      <c r="I52" s="95">
        <f t="shared" si="3"/>
        <v>90</v>
      </c>
      <c r="J52" s="95">
        <f t="shared" si="3"/>
        <v>120</v>
      </c>
      <c r="K52" s="95">
        <f t="shared" si="3"/>
        <v>150</v>
      </c>
      <c r="L52" s="95">
        <f t="shared" si="3"/>
        <v>0</v>
      </c>
      <c r="M52" s="95">
        <f t="shared" si="3"/>
        <v>30</v>
      </c>
      <c r="N52" s="95">
        <f t="shared" si="3"/>
        <v>0</v>
      </c>
      <c r="O52" s="95">
        <f t="shared" si="3"/>
        <v>0</v>
      </c>
      <c r="P52" s="95">
        <f t="shared" si="3"/>
        <v>30</v>
      </c>
      <c r="Q52" s="95">
        <f t="shared" si="3"/>
        <v>105</v>
      </c>
      <c r="R52" s="95">
        <f t="shared" si="3"/>
        <v>140</v>
      </c>
      <c r="S52" s="95">
        <f t="shared" si="3"/>
        <v>0</v>
      </c>
      <c r="T52" s="95">
        <f t="shared" si="3"/>
        <v>0</v>
      </c>
      <c r="U52" s="95">
        <f t="shared" si="3"/>
        <v>30</v>
      </c>
      <c r="V52" s="95">
        <f t="shared" si="3"/>
        <v>0</v>
      </c>
      <c r="W52" s="95">
        <f t="shared" si="3"/>
        <v>30</v>
      </c>
      <c r="X52" s="95">
        <f t="shared" si="3"/>
        <v>90</v>
      </c>
      <c r="Y52" s="95">
        <f t="shared" si="3"/>
        <v>135</v>
      </c>
      <c r="Z52" s="95">
        <f t="shared" si="3"/>
        <v>0</v>
      </c>
      <c r="AA52" s="95">
        <f t="shared" si="3"/>
        <v>0</v>
      </c>
      <c r="AB52" s="95">
        <f t="shared" si="3"/>
        <v>30</v>
      </c>
      <c r="AC52" s="95">
        <f t="shared" si="3"/>
        <v>0</v>
      </c>
      <c r="AD52" s="95">
        <f t="shared" si="3"/>
        <v>30</v>
      </c>
      <c r="AE52" s="95">
        <f t="shared" si="3"/>
        <v>45</v>
      </c>
      <c r="AF52" s="95">
        <f t="shared" si="3"/>
        <v>60</v>
      </c>
      <c r="AG52" s="95">
        <f t="shared" si="3"/>
        <v>0</v>
      </c>
      <c r="AH52" s="95">
        <f t="shared" si="3"/>
        <v>0</v>
      </c>
      <c r="AI52" s="95">
        <f t="shared" si="3"/>
        <v>30</v>
      </c>
      <c r="AJ52" s="95">
        <f t="shared" si="3"/>
        <v>0</v>
      </c>
      <c r="AK52" s="61">
        <v>30</v>
      </c>
    </row>
    <row r="53" spans="1:37" ht="14.2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</row>
    <row r="54" spans="1:37" ht="9" customHeight="1">
      <c r="A54" s="220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130"/>
      <c r="P54" s="130"/>
      <c r="Q54" s="96"/>
      <c r="R54" s="96"/>
      <c r="S54" s="96"/>
      <c r="T54" s="96"/>
      <c r="U54" s="96"/>
      <c r="V54" s="96"/>
      <c r="W54" s="96"/>
      <c r="X54" s="218" t="s">
        <v>33</v>
      </c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97"/>
      <c r="AK54" s="97"/>
    </row>
    <row r="55" spans="1:37" ht="27" customHeight="1">
      <c r="A55" s="220" t="s">
        <v>110</v>
      </c>
      <c r="B55" s="221"/>
      <c r="C55" s="221"/>
      <c r="D55" s="221"/>
      <c r="E55" s="221"/>
      <c r="F55" s="221"/>
      <c r="G55" s="221"/>
      <c r="H55" s="245" t="s">
        <v>111</v>
      </c>
      <c r="I55" s="246"/>
      <c r="J55" s="246"/>
      <c r="K55" s="246"/>
      <c r="L55" s="246"/>
      <c r="M55" s="246"/>
      <c r="N55" s="247"/>
      <c r="O55" s="131"/>
      <c r="P55" s="131"/>
      <c r="Q55" s="96"/>
      <c r="R55" s="96"/>
      <c r="S55" s="96"/>
      <c r="T55" s="96"/>
      <c r="U55" s="96"/>
      <c r="V55" s="96"/>
      <c r="W55" s="96"/>
      <c r="X55" s="218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130"/>
      <c r="AK55" s="130"/>
    </row>
    <row r="56" spans="1:37" ht="18" customHeight="1">
      <c r="A56" s="96"/>
      <c r="B56" s="132"/>
      <c r="C56" s="132"/>
      <c r="D56" s="132"/>
      <c r="E56" s="132"/>
      <c r="F56" s="132"/>
      <c r="G56" s="132"/>
      <c r="H56" s="133"/>
      <c r="I56" s="131"/>
      <c r="J56" s="131"/>
      <c r="K56" s="131"/>
      <c r="L56" s="131"/>
      <c r="M56" s="131"/>
      <c r="N56" s="131"/>
      <c r="O56" s="131"/>
      <c r="P56" s="131"/>
      <c r="Q56" s="96"/>
      <c r="R56" s="96"/>
      <c r="S56" s="96"/>
      <c r="T56" s="96"/>
      <c r="U56" s="96"/>
      <c r="V56" s="96"/>
      <c r="W56" s="96"/>
      <c r="X56" s="96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</row>
    <row r="57" spans="1:37" ht="15" customHeight="1">
      <c r="A57" s="98"/>
      <c r="B57" s="98" t="s">
        <v>22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</row>
    <row r="58" spans="1:37" ht="14.25">
      <c r="A58" s="98"/>
      <c r="B58" s="98" t="s">
        <v>26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</row>
    <row r="59" spans="1:37" ht="14.25">
      <c r="A59" s="98"/>
      <c r="B59" s="98" t="s">
        <v>78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</row>
    <row r="60" spans="1:37" ht="15">
      <c r="A60" s="98"/>
      <c r="B60" s="230" t="s">
        <v>79</v>
      </c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</row>
    <row r="61" spans="1:37" ht="14.25">
      <c r="A61" s="98"/>
      <c r="B61" s="229" t="s">
        <v>34</v>
      </c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</row>
    <row r="84" ht="15.75" customHeight="1"/>
    <row r="85" ht="15.75" customHeight="1"/>
    <row r="90" ht="26.25" customHeight="1"/>
    <row r="111" ht="15.75" customHeight="1"/>
    <row r="112" ht="15.75" customHeight="1"/>
    <row r="116" ht="24.75" customHeight="1"/>
    <row r="136" ht="13.5" customHeight="1"/>
    <row r="137" ht="13.5" customHeight="1"/>
    <row r="141" ht="26.25" customHeight="1"/>
    <row r="142" ht="21.75" customHeight="1"/>
    <row r="151" ht="13.5" customHeight="1"/>
  </sheetData>
  <sheetProtection/>
  <mergeCells count="70">
    <mergeCell ref="B1:M1"/>
    <mergeCell ref="Q1:AI1"/>
    <mergeCell ref="C4:AE4"/>
    <mergeCell ref="C5:Q5"/>
    <mergeCell ref="C6:Q6"/>
    <mergeCell ref="X9:AK9"/>
    <mergeCell ref="D9:I9"/>
    <mergeCell ref="J9:W9"/>
    <mergeCell ref="R45:W45"/>
    <mergeCell ref="R46:W46"/>
    <mergeCell ref="J44:P44"/>
    <mergeCell ref="Q44:W44"/>
    <mergeCell ref="D45:I45"/>
    <mergeCell ref="A49:B49"/>
    <mergeCell ref="A52:B52"/>
    <mergeCell ref="J51:P51"/>
    <mergeCell ref="D49:I49"/>
    <mergeCell ref="A50:B50"/>
    <mergeCell ref="K46:P46"/>
    <mergeCell ref="K45:P45"/>
    <mergeCell ref="J49:P49"/>
    <mergeCell ref="X51:AD51"/>
    <mergeCell ref="Y46:AD46"/>
    <mergeCell ref="Q49:W49"/>
    <mergeCell ref="R47:W47"/>
    <mergeCell ref="Y47:AD47"/>
    <mergeCell ref="B61:AK61"/>
    <mergeCell ref="B60:AK60"/>
    <mergeCell ref="X55:AI55"/>
    <mergeCell ref="A51:I51"/>
    <mergeCell ref="A54:N54"/>
    <mergeCell ref="AE10:AK10"/>
    <mergeCell ref="A28:B28"/>
    <mergeCell ref="A42:B42"/>
    <mergeCell ref="E10:I10"/>
    <mergeCell ref="J10:P10"/>
    <mergeCell ref="A55:G55"/>
    <mergeCell ref="Q51:W51"/>
    <mergeCell ref="H55:N55"/>
    <mergeCell ref="X54:AI54"/>
    <mergeCell ref="AE51:AK51"/>
    <mergeCell ref="AE49:AK49"/>
    <mergeCell ref="X10:AB10"/>
    <mergeCell ref="D48:I48"/>
    <mergeCell ref="Q10:W10"/>
    <mergeCell ref="C7:X7"/>
    <mergeCell ref="C3:AE3"/>
    <mergeCell ref="AE44:AK44"/>
    <mergeCell ref="AF47:AK47"/>
    <mergeCell ref="AF48:AK48"/>
    <mergeCell ref="Y48:AD48"/>
    <mergeCell ref="AE50:AK50"/>
    <mergeCell ref="D46:I46"/>
    <mergeCell ref="D47:I47"/>
    <mergeCell ref="K47:P47"/>
    <mergeCell ref="R48:W48"/>
    <mergeCell ref="D44:I44"/>
    <mergeCell ref="K48:P48"/>
    <mergeCell ref="X49:AD49"/>
    <mergeCell ref="AF46:AK46"/>
    <mergeCell ref="AF45:AK45"/>
    <mergeCell ref="Y45:AD45"/>
    <mergeCell ref="X44:AD44"/>
    <mergeCell ref="A12:AK12"/>
    <mergeCell ref="A29:AK29"/>
    <mergeCell ref="D10:D11"/>
    <mergeCell ref="A9:A11"/>
    <mergeCell ref="B9:B11"/>
    <mergeCell ref="C9:C11"/>
    <mergeCell ref="A43:B43"/>
  </mergeCells>
  <printOptions horizontalCentered="1"/>
  <pageMargins left="0.2362204724409449" right="0.2362204724409449" top="0.5905511811023623" bottom="0.5905511811023623" header="0.2755905511811024" footer="0.31496062992125984"/>
  <pageSetup horizontalDpi="600" verticalDpi="600" orientation="landscape" paperSize="9" scale="70" r:id="rId1"/>
  <rowBreaks count="1" manualBreakCount="1">
    <brk id="28" max="255" man="1"/>
  </rowBreaks>
  <colBreaks count="1" manualBreakCount="1"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R64"/>
  <sheetViews>
    <sheetView view="pageBreakPreview" zoomScaleSheetLayoutView="100" zoomScalePageLayoutView="0" workbookViewId="0" topLeftCell="A31">
      <selection activeCell="A58" sqref="A58:N58"/>
    </sheetView>
  </sheetViews>
  <sheetFormatPr defaultColWidth="8.796875" defaultRowHeight="14.25"/>
  <cols>
    <col min="1" max="1" width="3.19921875" style="0" customWidth="1"/>
    <col min="2" max="2" width="30.3984375" style="0" customWidth="1"/>
    <col min="3" max="3" width="3.69921875" style="0" customWidth="1"/>
    <col min="4" max="4" width="5.59765625" style="0" customWidth="1"/>
    <col min="5" max="8" width="3.5" style="0" customWidth="1"/>
    <col min="9" max="9" width="3.09765625" style="0" customWidth="1"/>
    <col min="10" max="11" width="3.19921875" style="0" customWidth="1"/>
    <col min="12" max="14" width="3.09765625" style="0" customWidth="1"/>
    <col min="15" max="16" width="3.5" style="0" customWidth="1"/>
    <col min="17" max="17" width="3.3984375" style="0" customWidth="1"/>
    <col min="18" max="18" width="3.19921875" style="0" customWidth="1"/>
    <col min="19" max="21" width="3.09765625" style="0" customWidth="1"/>
    <col min="22" max="23" width="3.59765625" style="0" customWidth="1"/>
    <col min="24" max="25" width="3.19921875" style="0" customWidth="1"/>
    <col min="26" max="28" width="3.09765625" style="0" customWidth="1"/>
    <col min="29" max="30" width="3.69921875" style="0" customWidth="1"/>
    <col min="31" max="31" width="3.8984375" style="0" customWidth="1"/>
    <col min="32" max="35" width="3.09765625" style="0" customWidth="1"/>
    <col min="36" max="37" width="4" style="0" customWidth="1"/>
    <col min="38" max="252" width="9" style="4" customWidth="1"/>
  </cols>
  <sheetData>
    <row r="1" spans="1:37" ht="15.75">
      <c r="A1" s="98"/>
      <c r="B1" s="190" t="s">
        <v>81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244"/>
      <c r="Q1" s="244"/>
      <c r="R1" s="198" t="s">
        <v>109</v>
      </c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98"/>
    </row>
    <row r="2" spans="1:37" ht="15">
      <c r="A2" s="98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99"/>
      <c r="Y2" s="99"/>
      <c r="Z2" s="99"/>
      <c r="AA2" s="99"/>
      <c r="AB2" s="99"/>
      <c r="AC2" s="99"/>
      <c r="AD2" s="99"/>
      <c r="AE2" s="99"/>
      <c r="AF2" s="98"/>
      <c r="AG2" s="98"/>
      <c r="AH2" s="98"/>
      <c r="AI2" s="98"/>
      <c r="AJ2" s="98"/>
      <c r="AK2" s="98"/>
    </row>
    <row r="3" spans="1:37" ht="15.75" customHeight="1">
      <c r="A3" s="101"/>
      <c r="B3" s="99" t="s">
        <v>13</v>
      </c>
      <c r="C3" s="195" t="s">
        <v>35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28"/>
      <c r="AG3" s="28"/>
      <c r="AH3" s="28"/>
      <c r="AI3" s="28"/>
      <c r="AJ3" s="28"/>
      <c r="AK3" s="28"/>
    </row>
    <row r="4" spans="1:37" ht="15.75" customHeight="1">
      <c r="A4" s="29"/>
      <c r="B4" s="99" t="s">
        <v>14</v>
      </c>
      <c r="C4" s="196" t="s">
        <v>59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29"/>
      <c r="AG4" s="29"/>
      <c r="AH4" s="29"/>
      <c r="AI4" s="29"/>
      <c r="AJ4" s="29"/>
      <c r="AK4" s="29"/>
    </row>
    <row r="5" spans="1:37" ht="15.75" customHeight="1">
      <c r="A5" s="29"/>
      <c r="B5" s="99" t="s">
        <v>15</v>
      </c>
      <c r="C5" s="197" t="s">
        <v>42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29"/>
      <c r="AG5" s="29"/>
      <c r="AH5" s="29"/>
      <c r="AI5" s="29"/>
      <c r="AJ5" s="29"/>
      <c r="AK5" s="29"/>
    </row>
    <row r="6" spans="1:37" ht="15.75" customHeight="1">
      <c r="A6" s="101"/>
      <c r="B6" s="99" t="s">
        <v>16</v>
      </c>
      <c r="C6" s="197" t="s">
        <v>36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28"/>
      <c r="AG6" s="28"/>
      <c r="AH6" s="28"/>
      <c r="AI6" s="28"/>
      <c r="AJ6" s="28"/>
      <c r="AK6" s="28"/>
    </row>
    <row r="7" spans="1:37" ht="15.75" customHeight="1">
      <c r="A7" s="101"/>
      <c r="B7" s="102" t="s">
        <v>17</v>
      </c>
      <c r="C7" s="194" t="s">
        <v>39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02"/>
      <c r="Z7" s="102"/>
      <c r="AA7" s="102"/>
      <c r="AB7" s="102"/>
      <c r="AC7" s="102"/>
      <c r="AD7" s="102"/>
      <c r="AE7" s="102"/>
      <c r="AF7" s="30"/>
      <c r="AG7" s="30"/>
      <c r="AH7" s="30"/>
      <c r="AI7" s="30"/>
      <c r="AJ7" s="30"/>
      <c r="AK7" s="30"/>
    </row>
    <row r="8" spans="1:37" ht="11.25" customHeight="1" thickBo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30"/>
      <c r="AG8" s="30"/>
      <c r="AH8" s="30"/>
      <c r="AI8" s="30"/>
      <c r="AJ8" s="30"/>
      <c r="AK8" s="30"/>
    </row>
    <row r="9" spans="1:37" ht="18.75" customHeight="1" thickBot="1">
      <c r="A9" s="201" t="s">
        <v>0</v>
      </c>
      <c r="B9" s="173" t="s">
        <v>23</v>
      </c>
      <c r="C9" s="176" t="s">
        <v>2</v>
      </c>
      <c r="D9" s="206" t="s">
        <v>29</v>
      </c>
      <c r="E9" s="206"/>
      <c r="F9" s="206"/>
      <c r="G9" s="206"/>
      <c r="H9" s="206"/>
      <c r="I9" s="206"/>
      <c r="J9" s="184" t="s">
        <v>3</v>
      </c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6"/>
      <c r="X9" s="184" t="s">
        <v>4</v>
      </c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6"/>
    </row>
    <row r="10" spans="1:37" ht="17.25" thickBot="1">
      <c r="A10" s="202"/>
      <c r="B10" s="174"/>
      <c r="C10" s="177"/>
      <c r="D10" s="199" t="s">
        <v>5</v>
      </c>
      <c r="E10" s="204" t="s">
        <v>44</v>
      </c>
      <c r="F10" s="205"/>
      <c r="G10" s="205"/>
      <c r="H10" s="205"/>
      <c r="I10" s="205"/>
      <c r="J10" s="207">
        <v>1</v>
      </c>
      <c r="K10" s="208"/>
      <c r="L10" s="208"/>
      <c r="M10" s="208"/>
      <c r="N10" s="208"/>
      <c r="O10" s="208"/>
      <c r="P10" s="209"/>
      <c r="Q10" s="207">
        <v>2</v>
      </c>
      <c r="R10" s="208"/>
      <c r="S10" s="208"/>
      <c r="T10" s="208"/>
      <c r="U10" s="208"/>
      <c r="V10" s="208"/>
      <c r="W10" s="209"/>
      <c r="X10" s="179">
        <v>3</v>
      </c>
      <c r="Y10" s="180"/>
      <c r="Z10" s="180"/>
      <c r="AA10" s="180"/>
      <c r="AB10" s="181"/>
      <c r="AC10" s="31"/>
      <c r="AD10" s="31"/>
      <c r="AE10" s="184">
        <v>4</v>
      </c>
      <c r="AF10" s="185"/>
      <c r="AG10" s="185"/>
      <c r="AH10" s="185"/>
      <c r="AI10" s="185"/>
      <c r="AJ10" s="185"/>
      <c r="AK10" s="186"/>
    </row>
    <row r="11" spans="1:37" ht="64.5" customHeight="1" thickBot="1">
      <c r="A11" s="203"/>
      <c r="B11" s="175"/>
      <c r="C11" s="178"/>
      <c r="D11" s="200"/>
      <c r="E11" s="32" t="s">
        <v>6</v>
      </c>
      <c r="F11" s="33" t="s">
        <v>7</v>
      </c>
      <c r="G11" s="33" t="s">
        <v>10</v>
      </c>
      <c r="H11" s="33" t="s">
        <v>11</v>
      </c>
      <c r="I11" s="34" t="s">
        <v>12</v>
      </c>
      <c r="J11" s="35" t="s">
        <v>6</v>
      </c>
      <c r="K11" s="36" t="s">
        <v>7</v>
      </c>
      <c r="L11" s="37" t="s">
        <v>10</v>
      </c>
      <c r="M11" s="37" t="s">
        <v>11</v>
      </c>
      <c r="N11" s="38" t="s">
        <v>12</v>
      </c>
      <c r="O11" s="39" t="s">
        <v>1</v>
      </c>
      <c r="P11" s="40" t="s">
        <v>2</v>
      </c>
      <c r="Q11" s="35" t="s">
        <v>6</v>
      </c>
      <c r="R11" s="36" t="s">
        <v>7</v>
      </c>
      <c r="S11" s="37" t="s">
        <v>10</v>
      </c>
      <c r="T11" s="37" t="s">
        <v>11</v>
      </c>
      <c r="U11" s="38" t="s">
        <v>12</v>
      </c>
      <c r="V11" s="39" t="s">
        <v>1</v>
      </c>
      <c r="W11" s="41" t="s">
        <v>2</v>
      </c>
      <c r="X11" s="35" t="s">
        <v>6</v>
      </c>
      <c r="Y11" s="36" t="s">
        <v>7</v>
      </c>
      <c r="Z11" s="37" t="s">
        <v>10</v>
      </c>
      <c r="AA11" s="37" t="s">
        <v>11</v>
      </c>
      <c r="AB11" s="38" t="s">
        <v>12</v>
      </c>
      <c r="AC11" s="39" t="s">
        <v>1</v>
      </c>
      <c r="AD11" s="41" t="s">
        <v>2</v>
      </c>
      <c r="AE11" s="35" t="s">
        <v>6</v>
      </c>
      <c r="AF11" s="37" t="s">
        <v>7</v>
      </c>
      <c r="AG11" s="37" t="s">
        <v>10</v>
      </c>
      <c r="AH11" s="37" t="s">
        <v>11</v>
      </c>
      <c r="AI11" s="42" t="s">
        <v>12</v>
      </c>
      <c r="AJ11" s="39" t="s">
        <v>1</v>
      </c>
      <c r="AK11" s="41" t="s">
        <v>2</v>
      </c>
    </row>
    <row r="12" spans="1:37" ht="15" thickBot="1">
      <c r="A12" s="191" t="s">
        <v>24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3"/>
    </row>
    <row r="13" spans="1:37" ht="14.25">
      <c r="A13" s="43">
        <v>1</v>
      </c>
      <c r="B13" s="103" t="s">
        <v>83</v>
      </c>
      <c r="C13" s="104">
        <v>5</v>
      </c>
      <c r="D13" s="43">
        <v>45</v>
      </c>
      <c r="E13" s="105">
        <v>30</v>
      </c>
      <c r="F13" s="105">
        <v>15</v>
      </c>
      <c r="G13" s="105"/>
      <c r="H13" s="105"/>
      <c r="I13" s="106"/>
      <c r="J13" s="43">
        <v>30</v>
      </c>
      <c r="K13" s="105">
        <v>15</v>
      </c>
      <c r="L13" s="105"/>
      <c r="M13" s="105"/>
      <c r="N13" s="105"/>
      <c r="O13" s="105" t="s">
        <v>37</v>
      </c>
      <c r="P13" s="106">
        <v>5</v>
      </c>
      <c r="Q13" s="43"/>
      <c r="R13" s="105"/>
      <c r="S13" s="105"/>
      <c r="T13" s="105"/>
      <c r="U13" s="105"/>
      <c r="V13" s="105"/>
      <c r="W13" s="106"/>
      <c r="X13" s="43"/>
      <c r="Y13" s="105"/>
      <c r="Z13" s="105"/>
      <c r="AA13" s="105"/>
      <c r="AB13" s="105"/>
      <c r="AC13" s="105"/>
      <c r="AD13" s="106"/>
      <c r="AE13" s="43"/>
      <c r="AF13" s="105"/>
      <c r="AG13" s="105"/>
      <c r="AH13" s="105"/>
      <c r="AI13" s="105"/>
      <c r="AJ13" s="105"/>
      <c r="AK13" s="106"/>
    </row>
    <row r="14" spans="1:37" ht="14.25">
      <c r="A14" s="44">
        <v>2</v>
      </c>
      <c r="B14" s="107" t="s">
        <v>95</v>
      </c>
      <c r="C14" s="108">
        <v>4</v>
      </c>
      <c r="D14" s="44">
        <v>30</v>
      </c>
      <c r="E14" s="73">
        <v>15</v>
      </c>
      <c r="F14" s="73">
        <v>15</v>
      </c>
      <c r="G14" s="73"/>
      <c r="H14" s="73"/>
      <c r="I14" s="109"/>
      <c r="J14" s="44">
        <v>15</v>
      </c>
      <c r="K14" s="73">
        <v>15</v>
      </c>
      <c r="L14" s="73"/>
      <c r="M14" s="73"/>
      <c r="N14" s="73"/>
      <c r="O14" s="73" t="s">
        <v>37</v>
      </c>
      <c r="P14" s="109">
        <v>3</v>
      </c>
      <c r="Q14" s="44"/>
      <c r="R14" s="73"/>
      <c r="S14" s="73"/>
      <c r="T14" s="73"/>
      <c r="U14" s="73"/>
      <c r="V14" s="73"/>
      <c r="W14" s="109"/>
      <c r="X14" s="44"/>
      <c r="Y14" s="73"/>
      <c r="Z14" s="73"/>
      <c r="AA14" s="73"/>
      <c r="AB14" s="73"/>
      <c r="AC14" s="73"/>
      <c r="AD14" s="109"/>
      <c r="AE14" s="44"/>
      <c r="AF14" s="73"/>
      <c r="AG14" s="73"/>
      <c r="AH14" s="73"/>
      <c r="AI14" s="73"/>
      <c r="AJ14" s="73"/>
      <c r="AK14" s="109"/>
    </row>
    <row r="15" spans="1:37" ht="14.25">
      <c r="A15" s="14">
        <v>3</v>
      </c>
      <c r="B15" s="62" t="s">
        <v>88</v>
      </c>
      <c r="C15" s="63">
        <v>3</v>
      </c>
      <c r="D15" s="14">
        <v>30</v>
      </c>
      <c r="E15" s="67">
        <v>15</v>
      </c>
      <c r="F15" s="67">
        <v>15</v>
      </c>
      <c r="G15" s="67"/>
      <c r="H15" s="67"/>
      <c r="I15" s="110"/>
      <c r="J15" s="14">
        <v>15</v>
      </c>
      <c r="K15" s="67">
        <v>15</v>
      </c>
      <c r="L15" s="67"/>
      <c r="M15" s="67"/>
      <c r="N15" s="67"/>
      <c r="O15" s="67" t="s">
        <v>37</v>
      </c>
      <c r="P15" s="110">
        <v>4</v>
      </c>
      <c r="Q15" s="14"/>
      <c r="R15" s="67"/>
      <c r="S15" s="67"/>
      <c r="T15" s="67"/>
      <c r="U15" s="67"/>
      <c r="V15" s="67"/>
      <c r="W15" s="110"/>
      <c r="X15" s="14"/>
      <c r="Y15" s="67"/>
      <c r="Z15" s="67"/>
      <c r="AA15" s="67"/>
      <c r="AB15" s="67"/>
      <c r="AC15" s="67"/>
      <c r="AD15" s="110"/>
      <c r="AE15" s="14"/>
      <c r="AF15" s="67"/>
      <c r="AG15" s="67"/>
      <c r="AH15" s="67"/>
      <c r="AI15" s="67"/>
      <c r="AJ15" s="67"/>
      <c r="AK15" s="110"/>
    </row>
    <row r="16" spans="1:37" ht="14.25">
      <c r="A16" s="14">
        <v>4</v>
      </c>
      <c r="B16" s="62" t="s">
        <v>92</v>
      </c>
      <c r="C16" s="63">
        <v>4</v>
      </c>
      <c r="D16" s="14">
        <v>45</v>
      </c>
      <c r="E16" s="67">
        <v>30</v>
      </c>
      <c r="F16" s="67">
        <v>15</v>
      </c>
      <c r="G16" s="67"/>
      <c r="H16" s="67"/>
      <c r="I16" s="110"/>
      <c r="J16" s="14">
        <v>30</v>
      </c>
      <c r="K16" s="67">
        <v>15</v>
      </c>
      <c r="L16" s="67"/>
      <c r="M16" s="67"/>
      <c r="N16" s="67"/>
      <c r="O16" s="67" t="s">
        <v>38</v>
      </c>
      <c r="P16" s="110">
        <v>4</v>
      </c>
      <c r="Q16" s="14"/>
      <c r="R16" s="67"/>
      <c r="S16" s="67"/>
      <c r="T16" s="67"/>
      <c r="U16" s="67"/>
      <c r="V16" s="67"/>
      <c r="W16" s="110"/>
      <c r="X16" s="14"/>
      <c r="Y16" s="67"/>
      <c r="Z16" s="67"/>
      <c r="AA16" s="67"/>
      <c r="AB16" s="67"/>
      <c r="AC16" s="67"/>
      <c r="AD16" s="110"/>
      <c r="AE16" s="14"/>
      <c r="AF16" s="67"/>
      <c r="AG16" s="67"/>
      <c r="AH16" s="67"/>
      <c r="AI16" s="67"/>
      <c r="AJ16" s="67"/>
      <c r="AK16" s="110"/>
    </row>
    <row r="17" spans="1:37" ht="25.5">
      <c r="A17" s="14">
        <v>5</v>
      </c>
      <c r="B17" s="163" t="s">
        <v>85</v>
      </c>
      <c r="C17" s="63">
        <v>4</v>
      </c>
      <c r="D17" s="14">
        <v>30</v>
      </c>
      <c r="E17" s="67">
        <v>15</v>
      </c>
      <c r="F17" s="67">
        <v>15</v>
      </c>
      <c r="G17" s="67"/>
      <c r="H17" s="67"/>
      <c r="I17" s="110"/>
      <c r="J17" s="14">
        <v>15</v>
      </c>
      <c r="K17" s="67">
        <v>15</v>
      </c>
      <c r="L17" s="67"/>
      <c r="M17" s="67"/>
      <c r="N17" s="67"/>
      <c r="O17" s="67" t="s">
        <v>38</v>
      </c>
      <c r="P17" s="110">
        <v>4</v>
      </c>
      <c r="Q17" s="14"/>
      <c r="R17" s="67"/>
      <c r="S17" s="67"/>
      <c r="T17" s="67"/>
      <c r="U17" s="67"/>
      <c r="V17" s="67"/>
      <c r="W17" s="110"/>
      <c r="X17" s="14"/>
      <c r="Y17" s="67"/>
      <c r="Z17" s="67"/>
      <c r="AA17" s="67"/>
      <c r="AB17" s="67"/>
      <c r="AC17" s="67"/>
      <c r="AD17" s="110"/>
      <c r="AE17" s="14"/>
      <c r="AF17" s="67"/>
      <c r="AG17" s="67"/>
      <c r="AH17" s="67"/>
      <c r="AI17" s="67"/>
      <c r="AJ17" s="67"/>
      <c r="AK17" s="110"/>
    </row>
    <row r="18" spans="1:37" ht="14.25">
      <c r="A18" s="14">
        <v>6</v>
      </c>
      <c r="B18" s="62" t="s">
        <v>87</v>
      </c>
      <c r="C18" s="63">
        <v>4</v>
      </c>
      <c r="D18" s="14">
        <v>30</v>
      </c>
      <c r="E18" s="67">
        <v>15</v>
      </c>
      <c r="F18" s="67">
        <v>15</v>
      </c>
      <c r="G18" s="67"/>
      <c r="H18" s="67"/>
      <c r="I18" s="110"/>
      <c r="J18" s="14">
        <v>15</v>
      </c>
      <c r="K18" s="67">
        <v>15</v>
      </c>
      <c r="L18" s="67"/>
      <c r="M18" s="67"/>
      <c r="N18" s="67"/>
      <c r="O18" s="67" t="s">
        <v>37</v>
      </c>
      <c r="P18" s="110">
        <v>4</v>
      </c>
      <c r="Q18" s="14"/>
      <c r="R18" s="67"/>
      <c r="S18" s="67"/>
      <c r="T18" s="67"/>
      <c r="U18" s="67"/>
      <c r="V18" s="67"/>
      <c r="W18" s="110"/>
      <c r="X18" s="14"/>
      <c r="Y18" s="67"/>
      <c r="Z18" s="67"/>
      <c r="AA18" s="67"/>
      <c r="AB18" s="67"/>
      <c r="AC18" s="67"/>
      <c r="AD18" s="110"/>
      <c r="AE18" s="14"/>
      <c r="AF18" s="67"/>
      <c r="AG18" s="67"/>
      <c r="AH18" s="67"/>
      <c r="AI18" s="67"/>
      <c r="AJ18" s="67"/>
      <c r="AK18" s="110"/>
    </row>
    <row r="19" spans="1:37" ht="14.25">
      <c r="A19" s="14">
        <v>7</v>
      </c>
      <c r="B19" s="62" t="s">
        <v>94</v>
      </c>
      <c r="C19" s="63">
        <v>4</v>
      </c>
      <c r="D19" s="14">
        <v>30</v>
      </c>
      <c r="E19" s="67"/>
      <c r="F19" s="67">
        <v>30</v>
      </c>
      <c r="G19" s="67"/>
      <c r="H19" s="111"/>
      <c r="I19" s="110"/>
      <c r="J19" s="14"/>
      <c r="K19" s="67">
        <v>30</v>
      </c>
      <c r="L19" s="67"/>
      <c r="M19" s="67"/>
      <c r="N19" s="67"/>
      <c r="O19" s="67" t="s">
        <v>38</v>
      </c>
      <c r="P19" s="110">
        <v>4</v>
      </c>
      <c r="Q19" s="14"/>
      <c r="R19" s="67"/>
      <c r="S19" s="67"/>
      <c r="T19" s="67"/>
      <c r="U19" s="67"/>
      <c r="V19" s="67"/>
      <c r="W19" s="110"/>
      <c r="X19" s="14"/>
      <c r="Y19" s="67"/>
      <c r="Z19" s="67"/>
      <c r="AA19" s="67"/>
      <c r="AB19" s="67"/>
      <c r="AC19" s="67"/>
      <c r="AD19" s="110"/>
      <c r="AE19" s="14"/>
      <c r="AF19" s="67"/>
      <c r="AG19" s="67"/>
      <c r="AH19" s="67"/>
      <c r="AI19" s="67"/>
      <c r="AJ19" s="67"/>
      <c r="AK19" s="110"/>
    </row>
    <row r="20" spans="1:37" ht="14.25">
      <c r="A20" s="14">
        <v>8</v>
      </c>
      <c r="B20" s="62" t="s">
        <v>43</v>
      </c>
      <c r="C20" s="63">
        <f>SUM(P20)</f>
        <v>1</v>
      </c>
      <c r="D20" s="14">
        <v>30</v>
      </c>
      <c r="E20" s="67"/>
      <c r="F20" s="67"/>
      <c r="G20" s="67"/>
      <c r="H20" s="67">
        <v>30</v>
      </c>
      <c r="I20" s="110"/>
      <c r="J20" s="14"/>
      <c r="K20" s="67"/>
      <c r="L20" s="67"/>
      <c r="M20" s="67">
        <v>30</v>
      </c>
      <c r="N20" s="67"/>
      <c r="O20" s="67" t="s">
        <v>38</v>
      </c>
      <c r="P20" s="110">
        <v>1</v>
      </c>
      <c r="Q20" s="14"/>
      <c r="R20" s="67"/>
      <c r="S20" s="67"/>
      <c r="T20" s="67"/>
      <c r="U20" s="67"/>
      <c r="V20" s="67"/>
      <c r="W20" s="110"/>
      <c r="X20" s="14"/>
      <c r="Y20" s="67"/>
      <c r="Z20" s="67"/>
      <c r="AA20" s="67"/>
      <c r="AB20" s="67"/>
      <c r="AC20" s="67"/>
      <c r="AD20" s="110"/>
      <c r="AE20" s="14"/>
      <c r="AF20" s="67"/>
      <c r="AG20" s="67"/>
      <c r="AH20" s="67"/>
      <c r="AI20" s="67"/>
      <c r="AJ20" s="67"/>
      <c r="AK20" s="110"/>
    </row>
    <row r="21" spans="1:37" ht="14.25">
      <c r="A21" s="14">
        <v>9</v>
      </c>
      <c r="B21" s="62" t="s">
        <v>84</v>
      </c>
      <c r="C21" s="63">
        <v>5</v>
      </c>
      <c r="D21" s="14">
        <v>30</v>
      </c>
      <c r="E21" s="67">
        <v>15</v>
      </c>
      <c r="F21" s="67">
        <v>15</v>
      </c>
      <c r="G21" s="67"/>
      <c r="H21" s="67"/>
      <c r="I21" s="110"/>
      <c r="J21" s="14"/>
      <c r="K21" s="67"/>
      <c r="L21" s="67"/>
      <c r="M21" s="67"/>
      <c r="N21" s="67"/>
      <c r="O21" s="67"/>
      <c r="P21" s="110"/>
      <c r="Q21" s="14">
        <v>15</v>
      </c>
      <c r="R21" s="67">
        <v>15</v>
      </c>
      <c r="S21" s="67"/>
      <c r="T21" s="67"/>
      <c r="U21" s="67"/>
      <c r="V21" s="67" t="s">
        <v>37</v>
      </c>
      <c r="W21" s="110">
        <v>5</v>
      </c>
      <c r="X21" s="14"/>
      <c r="Y21" s="67"/>
      <c r="Z21" s="67"/>
      <c r="AA21" s="67"/>
      <c r="AB21" s="67"/>
      <c r="AC21" s="67"/>
      <c r="AD21" s="110"/>
      <c r="AE21" s="14"/>
      <c r="AF21" s="67"/>
      <c r="AG21" s="67"/>
      <c r="AH21" s="67"/>
      <c r="AI21" s="67"/>
      <c r="AJ21" s="67"/>
      <c r="AK21" s="110"/>
    </row>
    <row r="22" spans="1:37" ht="14.25">
      <c r="A22" s="14">
        <v>10</v>
      </c>
      <c r="B22" s="62" t="s">
        <v>89</v>
      </c>
      <c r="C22" s="63">
        <v>4</v>
      </c>
      <c r="D22" s="14">
        <v>15</v>
      </c>
      <c r="E22" s="67"/>
      <c r="F22" s="67">
        <v>15</v>
      </c>
      <c r="G22" s="67"/>
      <c r="H22" s="67"/>
      <c r="I22" s="110"/>
      <c r="J22" s="14"/>
      <c r="K22" s="67"/>
      <c r="L22" s="67"/>
      <c r="M22" s="67"/>
      <c r="N22" s="67"/>
      <c r="O22" s="67"/>
      <c r="P22" s="110"/>
      <c r="Q22" s="14"/>
      <c r="R22" s="67">
        <v>15</v>
      </c>
      <c r="S22" s="67"/>
      <c r="T22" s="67"/>
      <c r="U22" s="67"/>
      <c r="V22" s="67" t="s">
        <v>38</v>
      </c>
      <c r="W22" s="110">
        <v>4</v>
      </c>
      <c r="X22" s="14"/>
      <c r="Y22" s="67"/>
      <c r="Z22" s="67"/>
      <c r="AA22" s="67"/>
      <c r="AB22" s="67"/>
      <c r="AC22" s="67"/>
      <c r="AD22" s="110"/>
      <c r="AE22" s="14"/>
      <c r="AF22" s="67"/>
      <c r="AG22" s="67"/>
      <c r="AH22" s="67"/>
      <c r="AI22" s="67"/>
      <c r="AJ22" s="67"/>
      <c r="AK22" s="110"/>
    </row>
    <row r="23" spans="1:37" ht="14.25">
      <c r="A23" s="14">
        <v>11</v>
      </c>
      <c r="B23" s="62" t="s">
        <v>90</v>
      </c>
      <c r="C23" s="63">
        <v>4</v>
      </c>
      <c r="D23" s="14">
        <v>15</v>
      </c>
      <c r="E23" s="67"/>
      <c r="F23" s="67">
        <v>15</v>
      </c>
      <c r="G23" s="67"/>
      <c r="H23" s="67"/>
      <c r="I23" s="110"/>
      <c r="J23" s="14"/>
      <c r="K23" s="67"/>
      <c r="L23" s="67"/>
      <c r="M23" s="67"/>
      <c r="N23" s="67"/>
      <c r="O23" s="67"/>
      <c r="P23" s="110"/>
      <c r="Q23" s="14"/>
      <c r="R23" s="67">
        <v>15</v>
      </c>
      <c r="S23" s="67"/>
      <c r="T23" s="67"/>
      <c r="U23" s="67"/>
      <c r="V23" s="67" t="s">
        <v>38</v>
      </c>
      <c r="W23" s="110">
        <v>4</v>
      </c>
      <c r="X23" s="14"/>
      <c r="Y23" s="67"/>
      <c r="Z23" s="67"/>
      <c r="AA23" s="67"/>
      <c r="AB23" s="67"/>
      <c r="AC23" s="67"/>
      <c r="AD23" s="110"/>
      <c r="AE23" s="14"/>
      <c r="AF23" s="67"/>
      <c r="AG23" s="67"/>
      <c r="AH23" s="67"/>
      <c r="AI23" s="67"/>
      <c r="AJ23" s="67"/>
      <c r="AK23" s="110"/>
    </row>
    <row r="24" spans="1:37" ht="14.25">
      <c r="A24" s="14">
        <v>12</v>
      </c>
      <c r="B24" s="62" t="s">
        <v>86</v>
      </c>
      <c r="C24" s="63">
        <v>4</v>
      </c>
      <c r="D24" s="14">
        <v>30</v>
      </c>
      <c r="E24" s="67">
        <v>15</v>
      </c>
      <c r="F24" s="67">
        <v>15</v>
      </c>
      <c r="G24" s="67"/>
      <c r="H24" s="67"/>
      <c r="I24" s="110"/>
      <c r="J24" s="14"/>
      <c r="K24" s="67"/>
      <c r="L24" s="67"/>
      <c r="M24" s="67"/>
      <c r="N24" s="67"/>
      <c r="O24" s="67"/>
      <c r="P24" s="110"/>
      <c r="Q24" s="14"/>
      <c r="R24" s="67"/>
      <c r="S24" s="67"/>
      <c r="T24" s="67"/>
      <c r="U24" s="67"/>
      <c r="V24" s="67"/>
      <c r="W24" s="110"/>
      <c r="X24" s="14">
        <v>15</v>
      </c>
      <c r="Y24" s="67">
        <v>15</v>
      </c>
      <c r="Z24" s="67"/>
      <c r="AA24" s="67"/>
      <c r="AB24" s="67"/>
      <c r="AC24" s="67" t="s">
        <v>37</v>
      </c>
      <c r="AD24" s="110">
        <v>4</v>
      </c>
      <c r="AE24" s="14"/>
      <c r="AF24" s="67"/>
      <c r="AG24" s="67"/>
      <c r="AH24" s="67"/>
      <c r="AI24" s="67"/>
      <c r="AJ24" s="67"/>
      <c r="AK24" s="110"/>
    </row>
    <row r="25" spans="1:37" ht="14.25">
      <c r="A25" s="14">
        <v>13</v>
      </c>
      <c r="B25" s="62" t="s">
        <v>93</v>
      </c>
      <c r="C25" s="63">
        <v>5</v>
      </c>
      <c r="D25" s="14">
        <v>45</v>
      </c>
      <c r="E25" s="67">
        <v>30</v>
      </c>
      <c r="F25" s="67">
        <v>15</v>
      </c>
      <c r="G25" s="67"/>
      <c r="H25" s="67"/>
      <c r="I25" s="110"/>
      <c r="J25" s="14"/>
      <c r="K25" s="67"/>
      <c r="L25" s="67"/>
      <c r="M25" s="67"/>
      <c r="N25" s="67"/>
      <c r="O25" s="67"/>
      <c r="P25" s="110"/>
      <c r="Q25" s="14"/>
      <c r="R25" s="67"/>
      <c r="S25" s="67"/>
      <c r="T25" s="67"/>
      <c r="U25" s="67"/>
      <c r="V25" s="67"/>
      <c r="W25" s="110"/>
      <c r="X25" s="14">
        <v>30</v>
      </c>
      <c r="Y25" s="67">
        <v>15</v>
      </c>
      <c r="Z25" s="67"/>
      <c r="AA25" s="67"/>
      <c r="AB25" s="67"/>
      <c r="AC25" s="67" t="s">
        <v>37</v>
      </c>
      <c r="AD25" s="110">
        <v>5</v>
      </c>
      <c r="AE25" s="14"/>
      <c r="AF25" s="67"/>
      <c r="AG25" s="67"/>
      <c r="AH25" s="67"/>
      <c r="AI25" s="67"/>
      <c r="AJ25" s="67"/>
      <c r="AK25" s="110"/>
    </row>
    <row r="26" spans="1:37" ht="14.25">
      <c r="A26" s="45">
        <v>14</v>
      </c>
      <c r="B26" s="46" t="s">
        <v>91</v>
      </c>
      <c r="C26" s="47">
        <v>4</v>
      </c>
      <c r="D26" s="45">
        <v>30</v>
      </c>
      <c r="E26" s="48">
        <v>15</v>
      </c>
      <c r="F26" s="48">
        <v>15</v>
      </c>
      <c r="G26" s="48"/>
      <c r="H26" s="48"/>
      <c r="I26" s="49"/>
      <c r="J26" s="45"/>
      <c r="K26" s="48"/>
      <c r="L26" s="48"/>
      <c r="M26" s="48"/>
      <c r="N26" s="48"/>
      <c r="O26" s="48"/>
      <c r="P26" s="49"/>
      <c r="Q26" s="45"/>
      <c r="R26" s="48"/>
      <c r="S26" s="48"/>
      <c r="T26" s="48"/>
      <c r="U26" s="48"/>
      <c r="V26" s="48"/>
      <c r="W26" s="49"/>
      <c r="X26" s="45">
        <v>15</v>
      </c>
      <c r="Y26" s="48">
        <v>15</v>
      </c>
      <c r="Z26" s="48"/>
      <c r="AA26" s="48"/>
      <c r="AB26" s="48"/>
      <c r="AC26" s="48" t="s">
        <v>37</v>
      </c>
      <c r="AD26" s="49">
        <v>4</v>
      </c>
      <c r="AE26" s="45"/>
      <c r="AF26" s="48"/>
      <c r="AG26" s="48"/>
      <c r="AH26" s="48"/>
      <c r="AI26" s="50"/>
      <c r="AJ26" s="50"/>
      <c r="AK26" s="51"/>
    </row>
    <row r="27" spans="1:252" s="17" customFormat="1" ht="15" thickBot="1">
      <c r="A27" s="52">
        <v>15</v>
      </c>
      <c r="B27" s="53" t="s">
        <v>58</v>
      </c>
      <c r="C27" s="112">
        <v>0</v>
      </c>
      <c r="D27" s="52">
        <v>30</v>
      </c>
      <c r="E27" s="54"/>
      <c r="F27" s="54">
        <v>30</v>
      </c>
      <c r="G27" s="54"/>
      <c r="H27" s="54"/>
      <c r="I27" s="55"/>
      <c r="J27" s="52"/>
      <c r="K27" s="54"/>
      <c r="L27" s="54"/>
      <c r="M27" s="54"/>
      <c r="N27" s="54"/>
      <c r="O27" s="54"/>
      <c r="P27" s="55"/>
      <c r="Q27" s="52"/>
      <c r="R27" s="54"/>
      <c r="S27" s="54"/>
      <c r="T27" s="54"/>
      <c r="U27" s="54"/>
      <c r="V27" s="54"/>
      <c r="W27" s="55"/>
      <c r="X27" s="52"/>
      <c r="Y27" s="54"/>
      <c r="Z27" s="54"/>
      <c r="AA27" s="54"/>
      <c r="AB27" s="54"/>
      <c r="AC27" s="54"/>
      <c r="AD27" s="55"/>
      <c r="AE27" s="52"/>
      <c r="AF27" s="54">
        <v>30</v>
      </c>
      <c r="AG27" s="54"/>
      <c r="AH27" s="54"/>
      <c r="AI27" s="56"/>
      <c r="AJ27" s="56" t="s">
        <v>38</v>
      </c>
      <c r="AK27" s="113">
        <v>0</v>
      </c>
      <c r="AL27" s="2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1:37" ht="17.25" thickBot="1">
      <c r="A28" s="187" t="s">
        <v>20</v>
      </c>
      <c r="B28" s="188"/>
      <c r="C28" s="57">
        <f>SUM(C13:C27)</f>
        <v>55</v>
      </c>
      <c r="D28" s="58">
        <f>SUM(D13:D27)</f>
        <v>465</v>
      </c>
      <c r="E28" s="59">
        <f>SUM(E13:E27)</f>
        <v>195</v>
      </c>
      <c r="F28" s="60">
        <f>SUM(F13:F27)</f>
        <v>240</v>
      </c>
      <c r="G28" s="60">
        <f aca="true" t="shared" si="0" ref="G28:AJ28">SUM(G13:G27)</f>
        <v>0</v>
      </c>
      <c r="H28" s="60">
        <f t="shared" si="0"/>
        <v>30</v>
      </c>
      <c r="I28" s="60">
        <f t="shared" si="0"/>
        <v>0</v>
      </c>
      <c r="J28" s="60">
        <f t="shared" si="0"/>
        <v>120</v>
      </c>
      <c r="K28" s="60">
        <f t="shared" si="0"/>
        <v>120</v>
      </c>
      <c r="L28" s="60">
        <f t="shared" si="0"/>
        <v>0</v>
      </c>
      <c r="M28" s="60">
        <f t="shared" si="0"/>
        <v>30</v>
      </c>
      <c r="N28" s="60">
        <f t="shared" si="0"/>
        <v>0</v>
      </c>
      <c r="O28" s="60">
        <f t="shared" si="0"/>
        <v>0</v>
      </c>
      <c r="P28" s="60">
        <f t="shared" si="0"/>
        <v>29</v>
      </c>
      <c r="Q28" s="60">
        <f t="shared" si="0"/>
        <v>15</v>
      </c>
      <c r="R28" s="60">
        <f t="shared" si="0"/>
        <v>45</v>
      </c>
      <c r="S28" s="60">
        <f t="shared" si="0"/>
        <v>0</v>
      </c>
      <c r="T28" s="60">
        <f t="shared" si="0"/>
        <v>0</v>
      </c>
      <c r="U28" s="60">
        <f t="shared" si="0"/>
        <v>0</v>
      </c>
      <c r="V28" s="60">
        <f t="shared" si="0"/>
        <v>0</v>
      </c>
      <c r="W28" s="60">
        <f t="shared" si="0"/>
        <v>13</v>
      </c>
      <c r="X28" s="60">
        <f t="shared" si="0"/>
        <v>60</v>
      </c>
      <c r="Y28" s="60">
        <f t="shared" si="0"/>
        <v>45</v>
      </c>
      <c r="Z28" s="60">
        <f t="shared" si="0"/>
        <v>0</v>
      </c>
      <c r="AA28" s="60">
        <f t="shared" si="0"/>
        <v>0</v>
      </c>
      <c r="AB28" s="60">
        <f t="shared" si="0"/>
        <v>0</v>
      </c>
      <c r="AC28" s="60">
        <f t="shared" si="0"/>
        <v>0</v>
      </c>
      <c r="AD28" s="60">
        <f t="shared" si="0"/>
        <v>13</v>
      </c>
      <c r="AE28" s="60">
        <f t="shared" si="0"/>
        <v>0</v>
      </c>
      <c r="AF28" s="60">
        <f t="shared" si="0"/>
        <v>30</v>
      </c>
      <c r="AG28" s="60">
        <f t="shared" si="0"/>
        <v>0</v>
      </c>
      <c r="AH28" s="60">
        <f t="shared" si="0"/>
        <v>0</v>
      </c>
      <c r="AI28" s="60">
        <f t="shared" si="0"/>
        <v>0</v>
      </c>
      <c r="AJ28" s="60">
        <f t="shared" si="0"/>
        <v>0</v>
      </c>
      <c r="AK28" s="61">
        <f>SUM(AK27:AK27)</f>
        <v>0</v>
      </c>
    </row>
    <row r="29" spans="1:37" ht="15" thickBot="1">
      <c r="A29" s="191" t="s">
        <v>25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3"/>
    </row>
    <row r="30" spans="1:252" s="16" customFormat="1" ht="14.25">
      <c r="A30" s="43">
        <v>16</v>
      </c>
      <c r="B30" s="103" t="s">
        <v>57</v>
      </c>
      <c r="C30" s="104">
        <v>3</v>
      </c>
      <c r="D30" s="114">
        <v>60</v>
      </c>
      <c r="E30" s="105"/>
      <c r="F30" s="105">
        <v>60</v>
      </c>
      <c r="G30" s="105"/>
      <c r="H30" s="105"/>
      <c r="I30" s="106"/>
      <c r="J30" s="114"/>
      <c r="K30" s="105">
        <v>30</v>
      </c>
      <c r="L30" s="105"/>
      <c r="M30" s="105"/>
      <c r="N30" s="105"/>
      <c r="O30" s="105" t="s">
        <v>38</v>
      </c>
      <c r="P30" s="106">
        <v>1</v>
      </c>
      <c r="Q30" s="114"/>
      <c r="R30" s="105">
        <v>30</v>
      </c>
      <c r="S30" s="105"/>
      <c r="T30" s="105"/>
      <c r="U30" s="105"/>
      <c r="V30" s="105" t="s">
        <v>37</v>
      </c>
      <c r="W30" s="106">
        <v>2</v>
      </c>
      <c r="X30" s="115"/>
      <c r="Y30" s="116"/>
      <c r="Z30" s="116"/>
      <c r="AA30" s="116"/>
      <c r="AB30" s="116"/>
      <c r="AC30" s="116"/>
      <c r="AD30" s="117"/>
      <c r="AE30" s="115"/>
      <c r="AF30" s="116"/>
      <c r="AG30" s="116"/>
      <c r="AH30" s="116"/>
      <c r="AI30" s="116"/>
      <c r="AJ30" s="116"/>
      <c r="AK30" s="117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</row>
    <row r="31" spans="1:37" ht="14.25">
      <c r="A31" s="44">
        <v>17</v>
      </c>
      <c r="B31" s="80" t="s">
        <v>100</v>
      </c>
      <c r="C31" s="108">
        <v>3</v>
      </c>
      <c r="D31" s="74">
        <v>30</v>
      </c>
      <c r="E31" s="73">
        <v>15</v>
      </c>
      <c r="F31" s="73">
        <v>15</v>
      </c>
      <c r="G31" s="73"/>
      <c r="H31" s="73"/>
      <c r="I31" s="109"/>
      <c r="J31" s="74"/>
      <c r="K31" s="73"/>
      <c r="L31" s="73"/>
      <c r="M31" s="73"/>
      <c r="N31" s="73"/>
      <c r="O31" s="73"/>
      <c r="P31" s="109"/>
      <c r="Q31" s="74">
        <v>15</v>
      </c>
      <c r="R31" s="73">
        <v>15</v>
      </c>
      <c r="S31" s="73"/>
      <c r="T31" s="73"/>
      <c r="U31" s="73"/>
      <c r="V31" s="73" t="s">
        <v>37</v>
      </c>
      <c r="W31" s="109">
        <v>3</v>
      </c>
      <c r="X31" s="74"/>
      <c r="Y31" s="73"/>
      <c r="Z31" s="73"/>
      <c r="AA31" s="73"/>
      <c r="AB31" s="73"/>
      <c r="AC31" s="73"/>
      <c r="AD31" s="109"/>
      <c r="AE31" s="74"/>
      <c r="AF31" s="73"/>
      <c r="AG31" s="73"/>
      <c r="AH31" s="73"/>
      <c r="AI31" s="73"/>
      <c r="AJ31" s="73"/>
      <c r="AK31" s="109"/>
    </row>
    <row r="32" spans="1:37" ht="14.25">
      <c r="A32" s="14">
        <v>18</v>
      </c>
      <c r="B32" s="118" t="s">
        <v>60</v>
      </c>
      <c r="C32" s="63">
        <f>SUM(W32)</f>
        <v>3</v>
      </c>
      <c r="D32" s="68">
        <v>30</v>
      </c>
      <c r="E32" s="67">
        <v>15</v>
      </c>
      <c r="F32" s="67">
        <v>15</v>
      </c>
      <c r="G32" s="67"/>
      <c r="H32" s="67"/>
      <c r="I32" s="110"/>
      <c r="J32" s="68"/>
      <c r="K32" s="67"/>
      <c r="L32" s="67"/>
      <c r="M32" s="67"/>
      <c r="N32" s="67"/>
      <c r="O32" s="67"/>
      <c r="P32" s="110"/>
      <c r="Q32" s="68">
        <v>15</v>
      </c>
      <c r="R32" s="67">
        <v>15</v>
      </c>
      <c r="S32" s="67"/>
      <c r="T32" s="67"/>
      <c r="U32" s="67"/>
      <c r="V32" s="67" t="s">
        <v>37</v>
      </c>
      <c r="W32" s="110">
        <v>3</v>
      </c>
      <c r="X32" s="68"/>
      <c r="Y32" s="67"/>
      <c r="Z32" s="67"/>
      <c r="AA32" s="67"/>
      <c r="AB32" s="67"/>
      <c r="AC32" s="67"/>
      <c r="AD32" s="110"/>
      <c r="AE32" s="68"/>
      <c r="AF32" s="67"/>
      <c r="AG32" s="67"/>
      <c r="AH32" s="67"/>
      <c r="AI32" s="67"/>
      <c r="AJ32" s="67"/>
      <c r="AK32" s="110"/>
    </row>
    <row r="33" spans="1:37" ht="14.25">
      <c r="A33" s="14">
        <v>19</v>
      </c>
      <c r="B33" s="118" t="s">
        <v>61</v>
      </c>
      <c r="C33" s="63">
        <v>2</v>
      </c>
      <c r="D33" s="68">
        <v>15</v>
      </c>
      <c r="E33" s="67">
        <v>15</v>
      </c>
      <c r="F33" s="67"/>
      <c r="G33" s="67"/>
      <c r="H33" s="67"/>
      <c r="I33" s="110"/>
      <c r="J33" s="68"/>
      <c r="K33" s="67"/>
      <c r="L33" s="67"/>
      <c r="M33" s="67"/>
      <c r="N33" s="67"/>
      <c r="O33" s="67"/>
      <c r="P33" s="110"/>
      <c r="Q33" s="68">
        <v>15</v>
      </c>
      <c r="R33" s="67"/>
      <c r="S33" s="67"/>
      <c r="T33" s="67"/>
      <c r="U33" s="67"/>
      <c r="V33" s="67" t="s">
        <v>37</v>
      </c>
      <c r="W33" s="110">
        <v>2</v>
      </c>
      <c r="X33" s="68"/>
      <c r="Y33" s="67"/>
      <c r="Z33" s="67"/>
      <c r="AA33" s="67"/>
      <c r="AB33" s="67"/>
      <c r="AC33" s="67"/>
      <c r="AD33" s="110"/>
      <c r="AE33" s="68"/>
      <c r="AF33" s="67"/>
      <c r="AG33" s="67"/>
      <c r="AH33" s="67"/>
      <c r="AI33" s="67"/>
      <c r="AJ33" s="67"/>
      <c r="AK33" s="110"/>
    </row>
    <row r="34" spans="1:37" ht="14.25">
      <c r="A34" s="14">
        <v>20</v>
      </c>
      <c r="B34" s="118" t="s">
        <v>62</v>
      </c>
      <c r="C34" s="63">
        <v>2</v>
      </c>
      <c r="D34" s="68">
        <v>15</v>
      </c>
      <c r="E34" s="67"/>
      <c r="F34" s="67"/>
      <c r="G34" s="67"/>
      <c r="H34" s="67">
        <v>15</v>
      </c>
      <c r="I34" s="110"/>
      <c r="J34" s="68"/>
      <c r="K34" s="67"/>
      <c r="L34" s="67"/>
      <c r="M34" s="67"/>
      <c r="N34" s="67"/>
      <c r="O34" s="67"/>
      <c r="P34" s="110"/>
      <c r="Q34" s="68"/>
      <c r="R34" s="67"/>
      <c r="S34" s="67"/>
      <c r="T34" s="67"/>
      <c r="U34" s="67"/>
      <c r="V34" s="67"/>
      <c r="W34" s="110"/>
      <c r="X34" s="68"/>
      <c r="Y34" s="67"/>
      <c r="Z34" s="67"/>
      <c r="AA34" s="67">
        <v>15</v>
      </c>
      <c r="AB34" s="67"/>
      <c r="AC34" s="67" t="s">
        <v>38</v>
      </c>
      <c r="AD34" s="110">
        <v>2</v>
      </c>
      <c r="AE34" s="68"/>
      <c r="AF34" s="67"/>
      <c r="AG34" s="67"/>
      <c r="AH34" s="67"/>
      <c r="AI34" s="67"/>
      <c r="AJ34" s="67"/>
      <c r="AK34" s="110"/>
    </row>
    <row r="35" spans="1:37" ht="14.25">
      <c r="A35" s="14">
        <v>21</v>
      </c>
      <c r="B35" s="118" t="s">
        <v>63</v>
      </c>
      <c r="C35" s="63">
        <v>3</v>
      </c>
      <c r="D35" s="68">
        <v>20</v>
      </c>
      <c r="E35" s="67">
        <v>20</v>
      </c>
      <c r="F35" s="67"/>
      <c r="G35" s="67"/>
      <c r="H35" s="67"/>
      <c r="I35" s="110"/>
      <c r="J35" s="68"/>
      <c r="K35" s="67"/>
      <c r="L35" s="67"/>
      <c r="M35" s="67"/>
      <c r="N35" s="67"/>
      <c r="O35" s="67"/>
      <c r="P35" s="110"/>
      <c r="Q35" s="68"/>
      <c r="R35" s="67"/>
      <c r="S35" s="67"/>
      <c r="T35" s="67"/>
      <c r="U35" s="67"/>
      <c r="V35" s="67"/>
      <c r="W35" s="110"/>
      <c r="X35" s="68">
        <v>20</v>
      </c>
      <c r="Y35" s="67"/>
      <c r="Z35" s="67"/>
      <c r="AA35" s="67"/>
      <c r="AB35" s="67"/>
      <c r="AC35" s="67" t="s">
        <v>37</v>
      </c>
      <c r="AD35" s="110">
        <v>3</v>
      </c>
      <c r="AE35" s="68"/>
      <c r="AF35" s="67"/>
      <c r="AG35" s="67"/>
      <c r="AH35" s="67"/>
      <c r="AI35" s="67"/>
      <c r="AJ35" s="67"/>
      <c r="AK35" s="110"/>
    </row>
    <row r="36" spans="1:37" ht="14.25">
      <c r="A36" s="14">
        <v>22</v>
      </c>
      <c r="B36" s="118" t="s">
        <v>64</v>
      </c>
      <c r="C36" s="63">
        <v>2</v>
      </c>
      <c r="D36" s="68">
        <v>15</v>
      </c>
      <c r="E36" s="67">
        <v>15</v>
      </c>
      <c r="F36" s="67"/>
      <c r="G36" s="67"/>
      <c r="H36" s="67"/>
      <c r="I36" s="110"/>
      <c r="J36" s="68"/>
      <c r="K36" s="67"/>
      <c r="L36" s="67"/>
      <c r="M36" s="67"/>
      <c r="N36" s="67"/>
      <c r="O36" s="67"/>
      <c r="P36" s="110"/>
      <c r="Q36" s="68"/>
      <c r="R36" s="67"/>
      <c r="S36" s="67"/>
      <c r="T36" s="67"/>
      <c r="U36" s="67"/>
      <c r="V36" s="67"/>
      <c r="W36" s="110"/>
      <c r="X36" s="68">
        <v>15</v>
      </c>
      <c r="Y36" s="67"/>
      <c r="Z36" s="67"/>
      <c r="AA36" s="67"/>
      <c r="AB36" s="67"/>
      <c r="AC36" s="67" t="s">
        <v>37</v>
      </c>
      <c r="AD36" s="110">
        <v>2</v>
      </c>
      <c r="AE36" s="68"/>
      <c r="AF36" s="67"/>
      <c r="AG36" s="67"/>
      <c r="AH36" s="67"/>
      <c r="AI36" s="67"/>
      <c r="AJ36" s="67"/>
      <c r="AK36" s="110"/>
    </row>
    <row r="37" spans="1:37" ht="14.25">
      <c r="A37" s="14">
        <v>23</v>
      </c>
      <c r="B37" s="118" t="s">
        <v>65</v>
      </c>
      <c r="C37" s="63">
        <v>2</v>
      </c>
      <c r="D37" s="68">
        <v>15</v>
      </c>
      <c r="E37" s="67"/>
      <c r="F37" s="67">
        <v>15</v>
      </c>
      <c r="G37" s="67"/>
      <c r="H37" s="67"/>
      <c r="I37" s="110"/>
      <c r="J37" s="68"/>
      <c r="K37" s="67"/>
      <c r="L37" s="67"/>
      <c r="M37" s="67"/>
      <c r="N37" s="67"/>
      <c r="O37" s="67"/>
      <c r="P37" s="110"/>
      <c r="Q37" s="68"/>
      <c r="R37" s="67"/>
      <c r="S37" s="67"/>
      <c r="T37" s="67"/>
      <c r="U37" s="67"/>
      <c r="V37" s="67"/>
      <c r="W37" s="110"/>
      <c r="X37" s="14"/>
      <c r="Y37" s="67">
        <v>15</v>
      </c>
      <c r="Z37" s="67"/>
      <c r="AA37" s="67"/>
      <c r="AB37" s="67"/>
      <c r="AC37" s="67" t="s">
        <v>38</v>
      </c>
      <c r="AD37" s="110">
        <v>2</v>
      </c>
      <c r="AE37" s="14"/>
      <c r="AF37" s="67"/>
      <c r="AG37" s="67"/>
      <c r="AH37" s="67"/>
      <c r="AI37" s="67"/>
      <c r="AJ37" s="67"/>
      <c r="AK37" s="110"/>
    </row>
    <row r="38" spans="1:37" ht="14.25">
      <c r="A38" s="14">
        <v>24</v>
      </c>
      <c r="B38" s="118" t="s">
        <v>66</v>
      </c>
      <c r="C38" s="63">
        <v>2</v>
      </c>
      <c r="D38" s="64">
        <v>15</v>
      </c>
      <c r="E38" s="65"/>
      <c r="F38" s="65"/>
      <c r="G38" s="65"/>
      <c r="H38" s="65">
        <v>15</v>
      </c>
      <c r="I38" s="110"/>
      <c r="J38" s="64"/>
      <c r="K38" s="65"/>
      <c r="L38" s="65"/>
      <c r="M38" s="65"/>
      <c r="N38" s="67"/>
      <c r="O38" s="68"/>
      <c r="P38" s="110"/>
      <c r="Q38" s="64"/>
      <c r="R38" s="65"/>
      <c r="S38" s="65"/>
      <c r="T38" s="65"/>
      <c r="U38" s="67"/>
      <c r="V38" s="67"/>
      <c r="W38" s="69"/>
      <c r="X38" s="66"/>
      <c r="Y38" s="65"/>
      <c r="Z38" s="65"/>
      <c r="AA38" s="65">
        <v>15</v>
      </c>
      <c r="AB38" s="67"/>
      <c r="AC38" s="67" t="s">
        <v>38</v>
      </c>
      <c r="AD38" s="69">
        <v>2</v>
      </c>
      <c r="AE38" s="66"/>
      <c r="AF38" s="65"/>
      <c r="AG38" s="65"/>
      <c r="AH38" s="65"/>
      <c r="AI38" s="67"/>
      <c r="AJ38" s="67"/>
      <c r="AK38" s="69"/>
    </row>
    <row r="39" spans="1:37" ht="14.25">
      <c r="A39" s="14">
        <v>25</v>
      </c>
      <c r="B39" s="118" t="s">
        <v>99</v>
      </c>
      <c r="C39" s="63">
        <v>2</v>
      </c>
      <c r="D39" s="64">
        <v>15</v>
      </c>
      <c r="E39" s="65"/>
      <c r="F39" s="65"/>
      <c r="G39" s="65"/>
      <c r="H39" s="65">
        <v>15</v>
      </c>
      <c r="I39" s="110"/>
      <c r="J39" s="64"/>
      <c r="K39" s="65"/>
      <c r="L39" s="65"/>
      <c r="M39" s="65"/>
      <c r="N39" s="67"/>
      <c r="O39" s="68"/>
      <c r="P39" s="110"/>
      <c r="Q39" s="64"/>
      <c r="R39" s="65"/>
      <c r="S39" s="65"/>
      <c r="T39" s="65"/>
      <c r="U39" s="67"/>
      <c r="V39" s="67"/>
      <c r="W39" s="69"/>
      <c r="X39" s="66"/>
      <c r="Y39" s="65"/>
      <c r="Z39" s="65"/>
      <c r="AA39" s="65"/>
      <c r="AB39" s="67"/>
      <c r="AC39" s="67"/>
      <c r="AD39" s="69"/>
      <c r="AE39" s="66"/>
      <c r="AF39" s="65"/>
      <c r="AG39" s="65"/>
      <c r="AH39" s="65">
        <v>15</v>
      </c>
      <c r="AI39" s="67"/>
      <c r="AJ39" s="67" t="s">
        <v>38</v>
      </c>
      <c r="AK39" s="69">
        <v>2</v>
      </c>
    </row>
    <row r="40" spans="1:37" ht="14.25">
      <c r="A40" s="14">
        <v>26</v>
      </c>
      <c r="B40" s="118" t="s">
        <v>67</v>
      </c>
      <c r="C40" s="63">
        <v>2</v>
      </c>
      <c r="D40" s="64">
        <v>15</v>
      </c>
      <c r="E40" s="65"/>
      <c r="F40" s="65"/>
      <c r="G40" s="65"/>
      <c r="H40" s="65">
        <v>15</v>
      </c>
      <c r="I40" s="110"/>
      <c r="J40" s="64"/>
      <c r="K40" s="65"/>
      <c r="L40" s="65"/>
      <c r="M40" s="65"/>
      <c r="N40" s="67"/>
      <c r="O40" s="68"/>
      <c r="P40" s="110"/>
      <c r="Q40" s="64"/>
      <c r="R40" s="65"/>
      <c r="S40" s="65"/>
      <c r="T40" s="65"/>
      <c r="U40" s="67"/>
      <c r="V40" s="67"/>
      <c r="W40" s="69"/>
      <c r="X40" s="66"/>
      <c r="Y40" s="65"/>
      <c r="Z40" s="65"/>
      <c r="AA40" s="65"/>
      <c r="AB40" s="67"/>
      <c r="AC40" s="67"/>
      <c r="AD40" s="69"/>
      <c r="AE40" s="66"/>
      <c r="AF40" s="65"/>
      <c r="AG40" s="65"/>
      <c r="AH40" s="65">
        <v>15</v>
      </c>
      <c r="AI40" s="67"/>
      <c r="AJ40" s="67" t="s">
        <v>38</v>
      </c>
      <c r="AK40" s="69">
        <v>2</v>
      </c>
    </row>
    <row r="41" spans="1:37" ht="14.25">
      <c r="A41" s="14">
        <v>27</v>
      </c>
      <c r="B41" s="118" t="s">
        <v>68</v>
      </c>
      <c r="C41" s="63">
        <v>2</v>
      </c>
      <c r="D41" s="64">
        <v>15</v>
      </c>
      <c r="E41" s="65"/>
      <c r="F41" s="65"/>
      <c r="G41" s="65"/>
      <c r="H41" s="65">
        <v>15</v>
      </c>
      <c r="I41" s="110"/>
      <c r="J41" s="64"/>
      <c r="K41" s="65"/>
      <c r="L41" s="65"/>
      <c r="M41" s="65"/>
      <c r="N41" s="67"/>
      <c r="O41" s="68"/>
      <c r="P41" s="110"/>
      <c r="Q41" s="64"/>
      <c r="R41" s="65"/>
      <c r="S41" s="65"/>
      <c r="T41" s="65"/>
      <c r="U41" s="67"/>
      <c r="V41" s="67"/>
      <c r="W41" s="69"/>
      <c r="X41" s="66"/>
      <c r="Y41" s="65"/>
      <c r="Z41" s="65"/>
      <c r="AA41" s="65"/>
      <c r="AB41" s="67"/>
      <c r="AC41" s="67"/>
      <c r="AD41" s="69"/>
      <c r="AE41" s="66"/>
      <c r="AF41" s="65"/>
      <c r="AG41" s="65"/>
      <c r="AH41" s="65">
        <v>15</v>
      </c>
      <c r="AI41" s="67"/>
      <c r="AJ41" s="67" t="s">
        <v>38</v>
      </c>
      <c r="AK41" s="69">
        <v>2</v>
      </c>
    </row>
    <row r="42" spans="1:37" ht="14.25" customHeight="1">
      <c r="A42" s="14">
        <v>28</v>
      </c>
      <c r="B42" s="62" t="s">
        <v>40</v>
      </c>
      <c r="C42" s="63">
        <v>4</v>
      </c>
      <c r="D42" s="64">
        <v>60</v>
      </c>
      <c r="E42" s="65">
        <v>30</v>
      </c>
      <c r="F42" s="65">
        <v>30</v>
      </c>
      <c r="G42" s="65"/>
      <c r="H42" s="65"/>
      <c r="I42" s="65"/>
      <c r="J42" s="66"/>
      <c r="K42" s="65"/>
      <c r="L42" s="65"/>
      <c r="M42" s="65"/>
      <c r="N42" s="67"/>
      <c r="O42" s="68"/>
      <c r="P42" s="64"/>
      <c r="Q42" s="66">
        <v>15</v>
      </c>
      <c r="R42" s="65">
        <v>15</v>
      </c>
      <c r="S42" s="65"/>
      <c r="T42" s="65"/>
      <c r="U42" s="67"/>
      <c r="V42" s="67" t="s">
        <v>38</v>
      </c>
      <c r="W42" s="69">
        <v>2</v>
      </c>
      <c r="X42" s="66">
        <v>15</v>
      </c>
      <c r="Y42" s="65">
        <v>15</v>
      </c>
      <c r="Z42" s="65"/>
      <c r="AA42" s="65"/>
      <c r="AB42" s="67"/>
      <c r="AC42" s="67" t="s">
        <v>38</v>
      </c>
      <c r="AD42" s="69">
        <v>2</v>
      </c>
      <c r="AE42" s="66"/>
      <c r="AF42" s="65"/>
      <c r="AG42" s="65"/>
      <c r="AH42" s="65"/>
      <c r="AI42" s="67"/>
      <c r="AJ42" s="67"/>
      <c r="AK42" s="69"/>
    </row>
    <row r="43" spans="1:37" ht="14.25" customHeight="1">
      <c r="A43" s="14">
        <v>29</v>
      </c>
      <c r="B43" s="62" t="s">
        <v>41</v>
      </c>
      <c r="C43" s="63">
        <v>4</v>
      </c>
      <c r="D43" s="70">
        <v>60</v>
      </c>
      <c r="E43" s="71">
        <v>30</v>
      </c>
      <c r="F43" s="71">
        <v>30</v>
      </c>
      <c r="G43" s="71"/>
      <c r="H43" s="71"/>
      <c r="I43" s="71"/>
      <c r="J43" s="72"/>
      <c r="K43" s="71"/>
      <c r="L43" s="71"/>
      <c r="M43" s="71"/>
      <c r="N43" s="73"/>
      <c r="O43" s="74"/>
      <c r="P43" s="70"/>
      <c r="Q43" s="72">
        <v>15</v>
      </c>
      <c r="R43" s="71">
        <v>15</v>
      </c>
      <c r="S43" s="71"/>
      <c r="T43" s="71"/>
      <c r="U43" s="73"/>
      <c r="V43" s="73" t="s">
        <v>38</v>
      </c>
      <c r="W43" s="75">
        <v>2</v>
      </c>
      <c r="X43" s="70">
        <v>15</v>
      </c>
      <c r="Y43" s="71">
        <v>15</v>
      </c>
      <c r="Z43" s="71"/>
      <c r="AA43" s="71"/>
      <c r="AB43" s="73"/>
      <c r="AC43" s="73" t="s">
        <v>38</v>
      </c>
      <c r="AD43" s="70">
        <v>2</v>
      </c>
      <c r="AE43" s="66"/>
      <c r="AF43" s="65"/>
      <c r="AG43" s="65"/>
      <c r="AH43" s="65"/>
      <c r="AI43" s="67"/>
      <c r="AJ43" s="67"/>
      <c r="AK43" s="69"/>
    </row>
    <row r="44" spans="1:37" ht="14.25" customHeight="1">
      <c r="A44" s="76">
        <v>30</v>
      </c>
      <c r="B44" s="62" t="s">
        <v>108</v>
      </c>
      <c r="C44" s="119">
        <v>9</v>
      </c>
      <c r="D44" s="70">
        <v>90</v>
      </c>
      <c r="E44" s="71"/>
      <c r="F44" s="71"/>
      <c r="G44" s="71"/>
      <c r="H44" s="71"/>
      <c r="I44" s="71">
        <v>90</v>
      </c>
      <c r="J44" s="72"/>
      <c r="K44" s="71"/>
      <c r="L44" s="71"/>
      <c r="M44" s="71"/>
      <c r="N44" s="73"/>
      <c r="O44" s="74"/>
      <c r="P44" s="70"/>
      <c r="Q44" s="72"/>
      <c r="R44" s="71"/>
      <c r="S44" s="71"/>
      <c r="T44" s="71"/>
      <c r="U44" s="73">
        <v>30</v>
      </c>
      <c r="V44" s="73" t="s">
        <v>38</v>
      </c>
      <c r="W44" s="75">
        <v>2</v>
      </c>
      <c r="X44" s="70"/>
      <c r="Y44" s="71"/>
      <c r="Z44" s="71"/>
      <c r="AA44" s="71"/>
      <c r="AB44" s="73">
        <v>30</v>
      </c>
      <c r="AC44" s="73" t="s">
        <v>38</v>
      </c>
      <c r="AD44" s="70">
        <v>2</v>
      </c>
      <c r="AE44" s="77"/>
      <c r="AF44" s="78"/>
      <c r="AG44" s="78"/>
      <c r="AH44" s="78"/>
      <c r="AI44" s="50">
        <v>30</v>
      </c>
      <c r="AJ44" s="50" t="s">
        <v>38</v>
      </c>
      <c r="AK44" s="120">
        <v>5</v>
      </c>
    </row>
    <row r="45" spans="1:37" ht="14.25" customHeight="1" thickBot="1">
      <c r="A45" s="79">
        <v>31</v>
      </c>
      <c r="B45" s="80" t="s">
        <v>45</v>
      </c>
      <c r="C45" s="81">
        <v>1</v>
      </c>
      <c r="D45" s="82">
        <v>15</v>
      </c>
      <c r="E45" s="83">
        <v>15</v>
      </c>
      <c r="F45" s="83"/>
      <c r="G45" s="83"/>
      <c r="H45" s="83"/>
      <c r="I45" s="83"/>
      <c r="J45" s="84"/>
      <c r="K45" s="83"/>
      <c r="L45" s="83"/>
      <c r="M45" s="83"/>
      <c r="N45" s="85"/>
      <c r="O45" s="86"/>
      <c r="P45" s="82"/>
      <c r="Q45" s="84">
        <v>15</v>
      </c>
      <c r="R45" s="83"/>
      <c r="S45" s="83"/>
      <c r="T45" s="83"/>
      <c r="U45" s="85"/>
      <c r="V45" s="85" t="s">
        <v>38</v>
      </c>
      <c r="W45" s="87">
        <v>1</v>
      </c>
      <c r="X45" s="82"/>
      <c r="Y45" s="83"/>
      <c r="Z45" s="83"/>
      <c r="AA45" s="83"/>
      <c r="AB45" s="85"/>
      <c r="AC45" s="85"/>
      <c r="AD45" s="82"/>
      <c r="AE45" s="88"/>
      <c r="AF45" s="89"/>
      <c r="AG45" s="89"/>
      <c r="AH45" s="89"/>
      <c r="AI45" s="56"/>
      <c r="AJ45" s="90"/>
      <c r="AK45" s="91"/>
    </row>
    <row r="46" spans="1:37" ht="17.25" thickBot="1">
      <c r="A46" s="187" t="s">
        <v>21</v>
      </c>
      <c r="B46" s="189"/>
      <c r="C46" s="57">
        <f>SUM(C30:C45)</f>
        <v>46</v>
      </c>
      <c r="D46" s="58">
        <f>SUM(D30:D45)</f>
        <v>485</v>
      </c>
      <c r="E46" s="59">
        <f>SUM(E30:E45)</f>
        <v>155</v>
      </c>
      <c r="F46" s="60">
        <f>SUM(F30:F45)</f>
        <v>165</v>
      </c>
      <c r="G46" s="60">
        <f aca="true" t="shared" si="1" ref="G46:AK46">SUM(G30:G45)</f>
        <v>0</v>
      </c>
      <c r="H46" s="60">
        <f t="shared" si="1"/>
        <v>75</v>
      </c>
      <c r="I46" s="60">
        <f t="shared" si="1"/>
        <v>90</v>
      </c>
      <c r="J46" s="60">
        <f t="shared" si="1"/>
        <v>0</v>
      </c>
      <c r="K46" s="60">
        <f t="shared" si="1"/>
        <v>30</v>
      </c>
      <c r="L46" s="60">
        <f t="shared" si="1"/>
        <v>0</v>
      </c>
      <c r="M46" s="60">
        <f t="shared" si="1"/>
        <v>0</v>
      </c>
      <c r="N46" s="60">
        <f t="shared" si="1"/>
        <v>0</v>
      </c>
      <c r="O46" s="60">
        <f t="shared" si="1"/>
        <v>0</v>
      </c>
      <c r="P46" s="60">
        <f t="shared" si="1"/>
        <v>1</v>
      </c>
      <c r="Q46" s="60">
        <f t="shared" si="1"/>
        <v>90</v>
      </c>
      <c r="R46" s="60">
        <f t="shared" si="1"/>
        <v>90</v>
      </c>
      <c r="S46" s="60">
        <f t="shared" si="1"/>
        <v>0</v>
      </c>
      <c r="T46" s="60">
        <f t="shared" si="1"/>
        <v>0</v>
      </c>
      <c r="U46" s="60">
        <f t="shared" si="1"/>
        <v>30</v>
      </c>
      <c r="V46" s="60">
        <f t="shared" si="1"/>
        <v>0</v>
      </c>
      <c r="W46" s="60">
        <f t="shared" si="1"/>
        <v>17</v>
      </c>
      <c r="X46" s="60">
        <f t="shared" si="1"/>
        <v>65</v>
      </c>
      <c r="Y46" s="60">
        <f t="shared" si="1"/>
        <v>45</v>
      </c>
      <c r="Z46" s="60">
        <f t="shared" si="1"/>
        <v>0</v>
      </c>
      <c r="AA46" s="60">
        <f t="shared" si="1"/>
        <v>30</v>
      </c>
      <c r="AB46" s="60">
        <f t="shared" si="1"/>
        <v>30</v>
      </c>
      <c r="AC46" s="60">
        <f t="shared" si="1"/>
        <v>0</v>
      </c>
      <c r="AD46" s="60">
        <f t="shared" si="1"/>
        <v>17</v>
      </c>
      <c r="AE46" s="60">
        <f t="shared" si="1"/>
        <v>0</v>
      </c>
      <c r="AF46" s="60">
        <f t="shared" si="1"/>
        <v>0</v>
      </c>
      <c r="AG46" s="60">
        <f t="shared" si="1"/>
        <v>0</v>
      </c>
      <c r="AH46" s="60">
        <f t="shared" si="1"/>
        <v>45</v>
      </c>
      <c r="AI46" s="60">
        <f t="shared" si="1"/>
        <v>30</v>
      </c>
      <c r="AJ46" s="60">
        <f t="shared" si="1"/>
        <v>0</v>
      </c>
      <c r="AK46" s="60">
        <f t="shared" si="1"/>
        <v>11</v>
      </c>
    </row>
    <row r="47" spans="1:37" ht="16.5" thickBot="1">
      <c r="A47" s="182" t="s">
        <v>18</v>
      </c>
      <c r="B47" s="183"/>
      <c r="C47" s="57">
        <f>SUM(C28,C46)</f>
        <v>101</v>
      </c>
      <c r="D47" s="58">
        <f>SUM(D28,D46)</f>
        <v>950</v>
      </c>
      <c r="E47" s="59">
        <f>SUM(E28,E46)</f>
        <v>350</v>
      </c>
      <c r="F47" s="60">
        <f>SUM(F28,F46)</f>
        <v>405</v>
      </c>
      <c r="G47" s="60">
        <f aca="true" t="shared" si="2" ref="G47:AJ47">SUM(G28,G46)</f>
        <v>0</v>
      </c>
      <c r="H47" s="60">
        <f t="shared" si="2"/>
        <v>105</v>
      </c>
      <c r="I47" s="60">
        <f t="shared" si="2"/>
        <v>90</v>
      </c>
      <c r="J47" s="60">
        <f t="shared" si="2"/>
        <v>120</v>
      </c>
      <c r="K47" s="60">
        <f t="shared" si="2"/>
        <v>150</v>
      </c>
      <c r="L47" s="60">
        <f t="shared" si="2"/>
        <v>0</v>
      </c>
      <c r="M47" s="60">
        <f t="shared" si="2"/>
        <v>30</v>
      </c>
      <c r="N47" s="60">
        <f t="shared" si="2"/>
        <v>0</v>
      </c>
      <c r="O47" s="60">
        <f t="shared" si="2"/>
        <v>0</v>
      </c>
      <c r="P47" s="60">
        <f t="shared" si="2"/>
        <v>30</v>
      </c>
      <c r="Q47" s="60">
        <f t="shared" si="2"/>
        <v>105</v>
      </c>
      <c r="R47" s="60">
        <f t="shared" si="2"/>
        <v>135</v>
      </c>
      <c r="S47" s="60">
        <f t="shared" si="2"/>
        <v>0</v>
      </c>
      <c r="T47" s="60">
        <f t="shared" si="2"/>
        <v>0</v>
      </c>
      <c r="U47" s="60">
        <f t="shared" si="2"/>
        <v>30</v>
      </c>
      <c r="V47" s="60">
        <f t="shared" si="2"/>
        <v>0</v>
      </c>
      <c r="W47" s="60">
        <f t="shared" si="2"/>
        <v>30</v>
      </c>
      <c r="X47" s="60">
        <f t="shared" si="2"/>
        <v>125</v>
      </c>
      <c r="Y47" s="60">
        <f t="shared" si="2"/>
        <v>90</v>
      </c>
      <c r="Z47" s="60">
        <f t="shared" si="2"/>
        <v>0</v>
      </c>
      <c r="AA47" s="60">
        <f t="shared" si="2"/>
        <v>30</v>
      </c>
      <c r="AB47" s="60">
        <f t="shared" si="2"/>
        <v>30</v>
      </c>
      <c r="AC47" s="60">
        <f t="shared" si="2"/>
        <v>0</v>
      </c>
      <c r="AD47" s="60">
        <f t="shared" si="2"/>
        <v>30</v>
      </c>
      <c r="AE47" s="60">
        <f t="shared" si="2"/>
        <v>0</v>
      </c>
      <c r="AF47" s="60">
        <f t="shared" si="2"/>
        <v>30</v>
      </c>
      <c r="AG47" s="60">
        <f t="shared" si="2"/>
        <v>0</v>
      </c>
      <c r="AH47" s="60">
        <f t="shared" si="2"/>
        <v>45</v>
      </c>
      <c r="AI47" s="60">
        <f t="shared" si="2"/>
        <v>30</v>
      </c>
      <c r="AJ47" s="60">
        <f t="shared" si="2"/>
        <v>0</v>
      </c>
      <c r="AK47" s="61">
        <f>SUM(AK28,AK46)</f>
        <v>11</v>
      </c>
    </row>
    <row r="48" spans="1:37" ht="17.25" thickBot="1">
      <c r="A48" s="227" t="s">
        <v>8</v>
      </c>
      <c r="B48" s="228"/>
      <c r="C48" s="228"/>
      <c r="D48" s="228"/>
      <c r="E48" s="228"/>
      <c r="F48" s="228"/>
      <c r="G48" s="228"/>
      <c r="H48" s="228"/>
      <c r="I48" s="228"/>
      <c r="J48" s="237">
        <f>SUM(J47:N47)</f>
        <v>300</v>
      </c>
      <c r="K48" s="232"/>
      <c r="L48" s="232"/>
      <c r="M48" s="232"/>
      <c r="N48" s="232"/>
      <c r="O48" s="232"/>
      <c r="P48" s="233"/>
      <c r="Q48" s="237">
        <f>SUM(Q47:U47)</f>
        <v>270</v>
      </c>
      <c r="R48" s="232"/>
      <c r="S48" s="232"/>
      <c r="T48" s="232"/>
      <c r="U48" s="232"/>
      <c r="V48" s="232"/>
      <c r="W48" s="233"/>
      <c r="X48" s="232">
        <f>SUM(X47:AB47)</f>
        <v>275</v>
      </c>
      <c r="Y48" s="232"/>
      <c r="Z48" s="232"/>
      <c r="AA48" s="232"/>
      <c r="AB48" s="232"/>
      <c r="AC48" s="232"/>
      <c r="AD48" s="233"/>
      <c r="AE48" s="237">
        <f>SUM(AE47:AI47)</f>
        <v>105</v>
      </c>
      <c r="AF48" s="232"/>
      <c r="AG48" s="232"/>
      <c r="AH48" s="232"/>
      <c r="AI48" s="232"/>
      <c r="AJ48" s="232"/>
      <c r="AK48" s="233"/>
    </row>
    <row r="49" spans="1:37" ht="15" thickBot="1">
      <c r="A49" s="92">
        <v>32</v>
      </c>
      <c r="B49" s="121" t="s">
        <v>27</v>
      </c>
      <c r="C49" s="162">
        <v>4</v>
      </c>
      <c r="D49" s="238" t="s">
        <v>82</v>
      </c>
      <c r="E49" s="239"/>
      <c r="F49" s="239"/>
      <c r="G49" s="239"/>
      <c r="H49" s="239"/>
      <c r="I49" s="240"/>
      <c r="J49" s="93"/>
      <c r="K49" s="167"/>
      <c r="L49" s="168"/>
      <c r="M49" s="168"/>
      <c r="N49" s="168"/>
      <c r="O49" s="168"/>
      <c r="P49" s="169"/>
      <c r="Q49" s="93"/>
      <c r="R49" s="164"/>
      <c r="S49" s="165"/>
      <c r="T49" s="165"/>
      <c r="U49" s="165"/>
      <c r="V49" s="165"/>
      <c r="W49" s="166"/>
      <c r="X49" s="93"/>
      <c r="Y49" s="167"/>
      <c r="Z49" s="168"/>
      <c r="AA49" s="168"/>
      <c r="AB49" s="168"/>
      <c r="AC49" s="168"/>
      <c r="AD49" s="169"/>
      <c r="AE49" s="93"/>
      <c r="AF49" s="167" t="s">
        <v>80</v>
      </c>
      <c r="AG49" s="168"/>
      <c r="AH49" s="168"/>
      <c r="AI49" s="168"/>
      <c r="AJ49" s="168"/>
      <c r="AK49" s="169"/>
    </row>
    <row r="50" spans="1:37" ht="15" thickBot="1">
      <c r="A50" s="94"/>
      <c r="B50" s="123" t="s">
        <v>30</v>
      </c>
      <c r="C50" s="122"/>
      <c r="D50" s="215"/>
      <c r="E50" s="216"/>
      <c r="F50" s="216"/>
      <c r="G50" s="216"/>
      <c r="H50" s="216"/>
      <c r="I50" s="217"/>
      <c r="J50" s="93"/>
      <c r="K50" s="167"/>
      <c r="L50" s="168"/>
      <c r="M50" s="168"/>
      <c r="N50" s="168"/>
      <c r="O50" s="168"/>
      <c r="P50" s="169"/>
      <c r="Q50" s="93"/>
      <c r="R50" s="164"/>
      <c r="S50" s="165"/>
      <c r="T50" s="165"/>
      <c r="U50" s="165"/>
      <c r="V50" s="165"/>
      <c r="W50" s="166"/>
      <c r="X50" s="93"/>
      <c r="Y50" s="167"/>
      <c r="Z50" s="168"/>
      <c r="AA50" s="168"/>
      <c r="AB50" s="168"/>
      <c r="AC50" s="168"/>
      <c r="AD50" s="169"/>
      <c r="AE50" s="93"/>
      <c r="AF50" s="167"/>
      <c r="AG50" s="168"/>
      <c r="AH50" s="168"/>
      <c r="AI50" s="168"/>
      <c r="AJ50" s="168"/>
      <c r="AK50" s="169"/>
    </row>
    <row r="51" spans="1:37" ht="17.25" customHeight="1" thickBot="1">
      <c r="A51" s="94"/>
      <c r="B51" s="123" t="s">
        <v>31</v>
      </c>
      <c r="C51" s="122"/>
      <c r="D51" s="215"/>
      <c r="E51" s="216"/>
      <c r="F51" s="216"/>
      <c r="G51" s="216"/>
      <c r="H51" s="216"/>
      <c r="I51" s="217"/>
      <c r="J51" s="93"/>
      <c r="K51" s="167"/>
      <c r="L51" s="168"/>
      <c r="M51" s="168"/>
      <c r="N51" s="168"/>
      <c r="O51" s="168"/>
      <c r="P51" s="169"/>
      <c r="Q51" s="93"/>
      <c r="R51" s="164"/>
      <c r="S51" s="165"/>
      <c r="T51" s="165"/>
      <c r="U51" s="165"/>
      <c r="V51" s="165"/>
      <c r="W51" s="166"/>
      <c r="X51" s="93"/>
      <c r="Y51" s="167"/>
      <c r="Z51" s="168"/>
      <c r="AA51" s="168"/>
      <c r="AB51" s="168"/>
      <c r="AC51" s="168"/>
      <c r="AD51" s="169"/>
      <c r="AE51" s="93"/>
      <c r="AF51" s="167"/>
      <c r="AG51" s="168"/>
      <c r="AH51" s="168"/>
      <c r="AI51" s="168"/>
      <c r="AJ51" s="168"/>
      <c r="AK51" s="169"/>
    </row>
    <row r="52" spans="1:37" ht="15.75" customHeight="1" thickBot="1">
      <c r="A52" s="94"/>
      <c r="B52" s="123" t="s">
        <v>28</v>
      </c>
      <c r="C52" s="124"/>
      <c r="D52" s="215"/>
      <c r="E52" s="216"/>
      <c r="F52" s="216"/>
      <c r="G52" s="216"/>
      <c r="H52" s="216"/>
      <c r="I52" s="217"/>
      <c r="J52" s="93"/>
      <c r="K52" s="167"/>
      <c r="L52" s="168"/>
      <c r="M52" s="168"/>
      <c r="N52" s="168"/>
      <c r="O52" s="168"/>
      <c r="P52" s="169"/>
      <c r="Q52" s="93"/>
      <c r="R52" s="164"/>
      <c r="S52" s="165"/>
      <c r="T52" s="165"/>
      <c r="U52" s="165"/>
      <c r="V52" s="165"/>
      <c r="W52" s="166"/>
      <c r="X52" s="93"/>
      <c r="Y52" s="167"/>
      <c r="Z52" s="168"/>
      <c r="AA52" s="168"/>
      <c r="AB52" s="168"/>
      <c r="AC52" s="168"/>
      <c r="AD52" s="169"/>
      <c r="AE52" s="93"/>
      <c r="AF52" s="167"/>
      <c r="AG52" s="168"/>
      <c r="AH52" s="168"/>
      <c r="AI52" s="168"/>
      <c r="AJ52" s="168"/>
      <c r="AK52" s="169"/>
    </row>
    <row r="53" spans="1:37" ht="24" customHeight="1" thickBot="1">
      <c r="A53" s="212" t="s">
        <v>46</v>
      </c>
      <c r="B53" s="213"/>
      <c r="C53" s="125"/>
      <c r="D53" s="214"/>
      <c r="E53" s="165"/>
      <c r="F53" s="165"/>
      <c r="G53" s="165"/>
      <c r="H53" s="165"/>
      <c r="I53" s="166"/>
      <c r="J53" s="170"/>
      <c r="K53" s="171"/>
      <c r="L53" s="171"/>
      <c r="M53" s="171"/>
      <c r="N53" s="171"/>
      <c r="O53" s="171"/>
      <c r="P53" s="172"/>
      <c r="Q53" s="170"/>
      <c r="R53" s="171"/>
      <c r="S53" s="171"/>
      <c r="T53" s="171"/>
      <c r="U53" s="171"/>
      <c r="V53" s="171"/>
      <c r="W53" s="172"/>
      <c r="X53" s="170"/>
      <c r="Y53" s="171"/>
      <c r="Z53" s="171"/>
      <c r="AA53" s="171"/>
      <c r="AB53" s="171"/>
      <c r="AC53" s="171"/>
      <c r="AD53" s="172"/>
      <c r="AE53" s="170"/>
      <c r="AF53" s="171"/>
      <c r="AG53" s="171"/>
      <c r="AH53" s="171"/>
      <c r="AI53" s="171"/>
      <c r="AJ53" s="171"/>
      <c r="AK53" s="172"/>
    </row>
    <row r="54" spans="1:37" ht="24" customHeight="1" thickBot="1">
      <c r="A54" s="210" t="s">
        <v>32</v>
      </c>
      <c r="B54" s="211"/>
      <c r="C54" s="126">
        <v>15</v>
      </c>
      <c r="D54" s="127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70">
        <v>15</v>
      </c>
      <c r="AF54" s="171"/>
      <c r="AG54" s="171"/>
      <c r="AH54" s="171"/>
      <c r="AI54" s="171"/>
      <c r="AJ54" s="171"/>
      <c r="AK54" s="172"/>
    </row>
    <row r="55" spans="1:37" ht="17.25" thickBot="1">
      <c r="A55" s="227" t="s">
        <v>9</v>
      </c>
      <c r="B55" s="228"/>
      <c r="C55" s="228"/>
      <c r="D55" s="228"/>
      <c r="E55" s="228"/>
      <c r="F55" s="228"/>
      <c r="G55" s="228"/>
      <c r="H55" s="228"/>
      <c r="I55" s="228"/>
      <c r="J55" s="224">
        <f>SUM(P47)</f>
        <v>30</v>
      </c>
      <c r="K55" s="225"/>
      <c r="L55" s="225"/>
      <c r="M55" s="225"/>
      <c r="N55" s="225"/>
      <c r="O55" s="225"/>
      <c r="P55" s="226"/>
      <c r="Q55" s="224">
        <f>SUM(W47)</f>
        <v>30</v>
      </c>
      <c r="R55" s="225"/>
      <c r="S55" s="225"/>
      <c r="T55" s="225"/>
      <c r="U55" s="225"/>
      <c r="V55" s="225"/>
      <c r="W55" s="226"/>
      <c r="X55" s="224">
        <f>SUM(AD47)</f>
        <v>30</v>
      </c>
      <c r="Y55" s="225"/>
      <c r="Z55" s="225"/>
      <c r="AA55" s="225"/>
      <c r="AB55" s="225"/>
      <c r="AC55" s="225"/>
      <c r="AD55" s="226"/>
      <c r="AE55" s="224">
        <f>SUM(AK47,C49,AE54)</f>
        <v>30</v>
      </c>
      <c r="AF55" s="225"/>
      <c r="AG55" s="225"/>
      <c r="AH55" s="225"/>
      <c r="AI55" s="225"/>
      <c r="AJ55" s="225"/>
      <c r="AK55" s="226"/>
    </row>
    <row r="56" spans="1:37" ht="23.25" customHeight="1" thickBot="1">
      <c r="A56" s="222" t="s">
        <v>19</v>
      </c>
      <c r="B56" s="223"/>
      <c r="C56" s="95">
        <f>SUM(C47:C49,C54)</f>
        <v>120</v>
      </c>
      <c r="D56" s="95">
        <v>1070</v>
      </c>
      <c r="E56" s="95">
        <f aca="true" t="shared" si="3" ref="E56:AJ56">SUM(E47:E49,E54)</f>
        <v>350</v>
      </c>
      <c r="F56" s="95">
        <f t="shared" si="3"/>
        <v>405</v>
      </c>
      <c r="G56" s="95">
        <f t="shared" si="3"/>
        <v>0</v>
      </c>
      <c r="H56" s="95">
        <f t="shared" si="3"/>
        <v>105</v>
      </c>
      <c r="I56" s="95">
        <f t="shared" si="3"/>
        <v>90</v>
      </c>
      <c r="J56" s="95">
        <f t="shared" si="3"/>
        <v>420</v>
      </c>
      <c r="K56" s="95">
        <f t="shared" si="3"/>
        <v>150</v>
      </c>
      <c r="L56" s="95">
        <f t="shared" si="3"/>
        <v>0</v>
      </c>
      <c r="M56" s="95">
        <f t="shared" si="3"/>
        <v>30</v>
      </c>
      <c r="N56" s="95">
        <f t="shared" si="3"/>
        <v>0</v>
      </c>
      <c r="O56" s="95">
        <f t="shared" si="3"/>
        <v>0</v>
      </c>
      <c r="P56" s="95">
        <f t="shared" si="3"/>
        <v>30</v>
      </c>
      <c r="Q56" s="95">
        <f t="shared" si="3"/>
        <v>375</v>
      </c>
      <c r="R56" s="95">
        <f t="shared" si="3"/>
        <v>135</v>
      </c>
      <c r="S56" s="95">
        <f t="shared" si="3"/>
        <v>0</v>
      </c>
      <c r="T56" s="95">
        <f t="shared" si="3"/>
        <v>0</v>
      </c>
      <c r="U56" s="95">
        <f t="shared" si="3"/>
        <v>30</v>
      </c>
      <c r="V56" s="95">
        <f t="shared" si="3"/>
        <v>0</v>
      </c>
      <c r="W56" s="95">
        <f t="shared" si="3"/>
        <v>30</v>
      </c>
      <c r="X56" s="95">
        <f t="shared" si="3"/>
        <v>400</v>
      </c>
      <c r="Y56" s="95">
        <f t="shared" si="3"/>
        <v>90</v>
      </c>
      <c r="Z56" s="95">
        <f t="shared" si="3"/>
        <v>0</v>
      </c>
      <c r="AA56" s="95">
        <f t="shared" si="3"/>
        <v>30</v>
      </c>
      <c r="AB56" s="95">
        <f t="shared" si="3"/>
        <v>30</v>
      </c>
      <c r="AC56" s="95">
        <f t="shared" si="3"/>
        <v>0</v>
      </c>
      <c r="AD56" s="95">
        <f t="shared" si="3"/>
        <v>30</v>
      </c>
      <c r="AE56" s="95">
        <v>0</v>
      </c>
      <c r="AF56" s="95">
        <f t="shared" si="3"/>
        <v>30</v>
      </c>
      <c r="AG56" s="95">
        <f t="shared" si="3"/>
        <v>0</v>
      </c>
      <c r="AH56" s="95">
        <f t="shared" si="3"/>
        <v>45</v>
      </c>
      <c r="AI56" s="95">
        <f t="shared" si="3"/>
        <v>30</v>
      </c>
      <c r="AJ56" s="95">
        <f t="shared" si="3"/>
        <v>0</v>
      </c>
      <c r="AK56" s="95">
        <v>30</v>
      </c>
    </row>
    <row r="57" spans="1:37" ht="14.2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</row>
    <row r="58" spans="1:37" ht="27" customHeight="1">
      <c r="A58" s="220" t="s">
        <v>110</v>
      </c>
      <c r="B58" s="221"/>
      <c r="C58" s="221"/>
      <c r="D58" s="221"/>
      <c r="E58" s="221"/>
      <c r="F58" s="221"/>
      <c r="G58" s="221"/>
      <c r="H58" s="245" t="s">
        <v>111</v>
      </c>
      <c r="I58" s="246"/>
      <c r="J58" s="246"/>
      <c r="K58" s="246"/>
      <c r="L58" s="246"/>
      <c r="M58" s="246"/>
      <c r="N58" s="247"/>
      <c r="O58" s="131"/>
      <c r="P58" s="131"/>
      <c r="Q58" s="96"/>
      <c r="R58" s="96"/>
      <c r="S58" s="96"/>
      <c r="T58" s="96"/>
      <c r="U58" s="96"/>
      <c r="V58" s="96"/>
      <c r="W58" s="96"/>
      <c r="X58" s="218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130"/>
      <c r="AK58" s="130"/>
    </row>
    <row r="59" spans="1:37" ht="18" customHeight="1">
      <c r="A59" s="96"/>
      <c r="B59" s="132"/>
      <c r="C59" s="132"/>
      <c r="D59" s="132"/>
      <c r="E59" s="132"/>
      <c r="F59" s="132"/>
      <c r="G59" s="132"/>
      <c r="H59" s="133"/>
      <c r="I59" s="131"/>
      <c r="J59" s="131"/>
      <c r="K59" s="131"/>
      <c r="L59" s="131"/>
      <c r="M59" s="131"/>
      <c r="N59" s="131"/>
      <c r="O59" s="131"/>
      <c r="P59" s="131"/>
      <c r="Q59" s="96"/>
      <c r="R59" s="96"/>
      <c r="S59" s="96"/>
      <c r="T59" s="96"/>
      <c r="U59" s="96"/>
      <c r="V59" s="96"/>
      <c r="W59" s="96"/>
      <c r="X59" s="96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</row>
    <row r="60" spans="1:37" ht="15" customHeight="1">
      <c r="A60" s="98"/>
      <c r="B60" s="98" t="s">
        <v>22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</row>
    <row r="61" spans="1:37" ht="14.25">
      <c r="A61" s="98"/>
      <c r="B61" s="98" t="s">
        <v>26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</row>
    <row r="62" spans="1:37" ht="14.25">
      <c r="A62" s="98"/>
      <c r="B62" s="98" t="s">
        <v>78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</row>
    <row r="63" spans="1:37" ht="15">
      <c r="A63" s="98"/>
      <c r="B63" s="230" t="s">
        <v>79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</row>
    <row r="64" spans="1:37" ht="14.25">
      <c r="A64" s="98"/>
      <c r="B64" s="229" t="s">
        <v>34</v>
      </c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</row>
    <row r="87" ht="15.75" customHeight="1"/>
    <row r="88" ht="15.75" customHeight="1"/>
    <row r="93" ht="26.25" customHeight="1"/>
    <row r="114" ht="15.75" customHeight="1"/>
    <row r="115" ht="15.75" customHeight="1"/>
    <row r="119" ht="24.75" customHeight="1"/>
    <row r="139" ht="13.5" customHeight="1"/>
    <row r="140" ht="13.5" customHeight="1"/>
    <row r="144" ht="26.25" customHeight="1"/>
    <row r="145" ht="21.75" customHeight="1"/>
    <row r="154" ht="13.5" customHeight="1"/>
  </sheetData>
  <sheetProtection/>
  <mergeCells count="68">
    <mergeCell ref="B1:O1"/>
    <mergeCell ref="R1:AJ1"/>
    <mergeCell ref="C7:X7"/>
    <mergeCell ref="K52:P52"/>
    <mergeCell ref="D50:I50"/>
    <mergeCell ref="D52:I52"/>
    <mergeCell ref="D51:I51"/>
    <mergeCell ref="R52:W52"/>
    <mergeCell ref="K51:P51"/>
    <mergeCell ref="R51:W51"/>
    <mergeCell ref="X48:AD48"/>
    <mergeCell ref="A12:AK12"/>
    <mergeCell ref="A29:AK29"/>
    <mergeCell ref="D10:D11"/>
    <mergeCell ref="A9:A11"/>
    <mergeCell ref="B9:B11"/>
    <mergeCell ref="C9:C11"/>
    <mergeCell ref="X10:AB10"/>
    <mergeCell ref="D9:I9"/>
    <mergeCell ref="J9:W9"/>
    <mergeCell ref="AE10:AK10"/>
    <mergeCell ref="E10:I10"/>
    <mergeCell ref="J10:P10"/>
    <mergeCell ref="A48:I48"/>
    <mergeCell ref="A28:B28"/>
    <mergeCell ref="Q10:W10"/>
    <mergeCell ref="AE48:AK48"/>
    <mergeCell ref="A46:B46"/>
    <mergeCell ref="A47:B47"/>
    <mergeCell ref="B64:AK64"/>
    <mergeCell ref="B63:AK63"/>
    <mergeCell ref="A53:B53"/>
    <mergeCell ref="A56:B56"/>
    <mergeCell ref="J55:P55"/>
    <mergeCell ref="J53:P53"/>
    <mergeCell ref="X58:AI58"/>
    <mergeCell ref="A55:I55"/>
    <mergeCell ref="A54:B54"/>
    <mergeCell ref="J48:P48"/>
    <mergeCell ref="Q48:W48"/>
    <mergeCell ref="R50:W50"/>
    <mergeCell ref="Y52:AD52"/>
    <mergeCell ref="Y50:AD50"/>
    <mergeCell ref="AF49:AK49"/>
    <mergeCell ref="AF50:AK50"/>
    <mergeCell ref="A58:G58"/>
    <mergeCell ref="H58:N58"/>
    <mergeCell ref="AF51:AK51"/>
    <mergeCell ref="AF52:AK52"/>
    <mergeCell ref="K50:P50"/>
    <mergeCell ref="AE54:AK54"/>
    <mergeCell ref="Q55:W55"/>
    <mergeCell ref="D53:I53"/>
    <mergeCell ref="X55:AD55"/>
    <mergeCell ref="Q53:W53"/>
    <mergeCell ref="AE55:AK55"/>
    <mergeCell ref="AE53:AK53"/>
    <mergeCell ref="X53:AD53"/>
    <mergeCell ref="Y51:AD51"/>
    <mergeCell ref="C3:AE3"/>
    <mergeCell ref="C4:AE4"/>
    <mergeCell ref="C5:Q5"/>
    <mergeCell ref="C6:Q6"/>
    <mergeCell ref="Y49:AD49"/>
    <mergeCell ref="X9:AK9"/>
    <mergeCell ref="D49:I49"/>
    <mergeCell ref="K49:P49"/>
    <mergeCell ref="R49:W49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70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F64"/>
  <sheetViews>
    <sheetView view="pageBreakPreview" zoomScaleSheetLayoutView="100" zoomScalePageLayoutView="0" workbookViewId="0" topLeftCell="A43">
      <selection activeCell="E71" sqref="E71"/>
    </sheetView>
  </sheetViews>
  <sheetFormatPr defaultColWidth="8.796875" defaultRowHeight="14.25"/>
  <cols>
    <col min="1" max="1" width="3.19921875" style="0" customWidth="1"/>
    <col min="2" max="2" width="30.8984375" style="0" customWidth="1"/>
    <col min="3" max="3" width="3.69921875" style="0" customWidth="1"/>
    <col min="4" max="4" width="5.59765625" style="0" customWidth="1"/>
    <col min="5" max="8" width="3.5" style="0" customWidth="1"/>
    <col min="9" max="9" width="4.09765625" style="0" customWidth="1"/>
    <col min="10" max="11" width="3.19921875" style="0" customWidth="1"/>
    <col min="12" max="13" width="3.09765625" style="0" customWidth="1"/>
    <col min="14" max="16" width="3.5" style="0" customWidth="1"/>
    <col min="17" max="17" width="3.3984375" style="0" customWidth="1"/>
    <col min="18" max="18" width="3.19921875" style="0" customWidth="1"/>
    <col min="19" max="20" width="3.09765625" style="0" customWidth="1"/>
    <col min="21" max="23" width="3.59765625" style="0" customWidth="1"/>
    <col min="24" max="25" width="3.19921875" style="0" customWidth="1"/>
    <col min="26" max="27" width="3.09765625" style="0" customWidth="1"/>
    <col min="28" max="30" width="3.69921875" style="0" customWidth="1"/>
    <col min="31" max="34" width="3.09765625" style="0" customWidth="1"/>
    <col min="35" max="37" width="4" style="0" customWidth="1"/>
  </cols>
  <sheetData>
    <row r="1" spans="1:37" ht="15.75">
      <c r="A1" s="98"/>
      <c r="B1" s="190" t="s">
        <v>81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244"/>
      <c r="O1" s="244"/>
      <c r="P1" s="244"/>
      <c r="Q1" s="244"/>
      <c r="R1" s="198" t="s">
        <v>109</v>
      </c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98"/>
    </row>
    <row r="2" spans="1:37" ht="15">
      <c r="A2" s="98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99"/>
      <c r="Y2" s="99"/>
      <c r="Z2" s="99"/>
      <c r="AA2" s="99"/>
      <c r="AB2" s="99"/>
      <c r="AC2" s="99"/>
      <c r="AD2" s="99"/>
      <c r="AE2" s="99"/>
      <c r="AF2" s="98"/>
      <c r="AG2" s="98"/>
      <c r="AH2" s="98"/>
      <c r="AI2" s="98"/>
      <c r="AJ2" s="98"/>
      <c r="AK2" s="98"/>
    </row>
    <row r="3" spans="1:37" ht="15.75" customHeight="1">
      <c r="A3" s="101"/>
      <c r="B3" s="99" t="s">
        <v>13</v>
      </c>
      <c r="C3" s="195" t="s">
        <v>35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28"/>
      <c r="AG3" s="28"/>
      <c r="AH3" s="28"/>
      <c r="AI3" s="28"/>
      <c r="AJ3" s="28"/>
      <c r="AK3" s="28"/>
    </row>
    <row r="4" spans="1:37" ht="15.75" customHeight="1">
      <c r="A4" s="29"/>
      <c r="B4" s="99" t="s">
        <v>14</v>
      </c>
      <c r="C4" s="196" t="s">
        <v>69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29"/>
      <c r="AG4" s="29"/>
      <c r="AH4" s="29"/>
      <c r="AI4" s="29"/>
      <c r="AJ4" s="29"/>
      <c r="AK4" s="29"/>
    </row>
    <row r="5" spans="1:37" ht="15.75" customHeight="1">
      <c r="A5" s="29"/>
      <c r="B5" s="99" t="s">
        <v>15</v>
      </c>
      <c r="C5" s="197" t="s">
        <v>42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29"/>
      <c r="AG5" s="29"/>
      <c r="AH5" s="29"/>
      <c r="AI5" s="29"/>
      <c r="AJ5" s="29"/>
      <c r="AK5" s="29"/>
    </row>
    <row r="6" spans="1:37" ht="15.75" customHeight="1">
      <c r="A6" s="101"/>
      <c r="B6" s="99" t="s">
        <v>16</v>
      </c>
      <c r="C6" s="197" t="s">
        <v>36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28"/>
      <c r="AG6" s="28"/>
      <c r="AH6" s="28"/>
      <c r="AI6" s="28"/>
      <c r="AJ6" s="28"/>
      <c r="AK6" s="28"/>
    </row>
    <row r="7" spans="1:37" ht="15.75" customHeight="1">
      <c r="A7" s="101"/>
      <c r="B7" s="102" t="s">
        <v>17</v>
      </c>
      <c r="C7" s="194" t="s">
        <v>39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02"/>
      <c r="Z7" s="102"/>
      <c r="AA7" s="102"/>
      <c r="AB7" s="102"/>
      <c r="AC7" s="102"/>
      <c r="AD7" s="102"/>
      <c r="AE7" s="102"/>
      <c r="AF7" s="30"/>
      <c r="AG7" s="30"/>
      <c r="AH7" s="30"/>
      <c r="AI7" s="30"/>
      <c r="AJ7" s="30"/>
      <c r="AK7" s="30"/>
    </row>
    <row r="8" spans="1:37" ht="11.25" customHeight="1" thickBo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30"/>
      <c r="AG8" s="30"/>
      <c r="AH8" s="30"/>
      <c r="AI8" s="30"/>
      <c r="AJ8" s="30"/>
      <c r="AK8" s="30"/>
    </row>
    <row r="9" spans="1:37" ht="18.75" customHeight="1" thickBot="1">
      <c r="A9" s="201" t="s">
        <v>0</v>
      </c>
      <c r="B9" s="173" t="s">
        <v>23</v>
      </c>
      <c r="C9" s="176" t="s">
        <v>2</v>
      </c>
      <c r="D9" s="206" t="s">
        <v>29</v>
      </c>
      <c r="E9" s="206"/>
      <c r="F9" s="206"/>
      <c r="G9" s="206"/>
      <c r="H9" s="206"/>
      <c r="I9" s="206"/>
      <c r="J9" s="184" t="s">
        <v>3</v>
      </c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6"/>
      <c r="X9" s="184" t="s">
        <v>4</v>
      </c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6"/>
    </row>
    <row r="10" spans="1:37" ht="17.25" thickBot="1">
      <c r="A10" s="202"/>
      <c r="B10" s="174"/>
      <c r="C10" s="177"/>
      <c r="D10" s="199" t="s">
        <v>5</v>
      </c>
      <c r="E10" s="204" t="s">
        <v>44</v>
      </c>
      <c r="F10" s="205"/>
      <c r="G10" s="205"/>
      <c r="H10" s="205"/>
      <c r="I10" s="205"/>
      <c r="J10" s="207">
        <v>1</v>
      </c>
      <c r="K10" s="208"/>
      <c r="L10" s="208"/>
      <c r="M10" s="208"/>
      <c r="N10" s="208"/>
      <c r="O10" s="208"/>
      <c r="P10" s="209"/>
      <c r="Q10" s="207">
        <v>2</v>
      </c>
      <c r="R10" s="208"/>
      <c r="S10" s="208"/>
      <c r="T10" s="208"/>
      <c r="U10" s="208"/>
      <c r="V10" s="208"/>
      <c r="W10" s="209"/>
      <c r="X10" s="241">
        <v>3</v>
      </c>
      <c r="Y10" s="242"/>
      <c r="Z10" s="242"/>
      <c r="AA10" s="242"/>
      <c r="AB10" s="243"/>
      <c r="AC10" s="159"/>
      <c r="AD10" s="159"/>
      <c r="AE10" s="184">
        <v>4</v>
      </c>
      <c r="AF10" s="185"/>
      <c r="AG10" s="185"/>
      <c r="AH10" s="185"/>
      <c r="AI10" s="185"/>
      <c r="AJ10" s="185"/>
      <c r="AK10" s="186"/>
    </row>
    <row r="11" spans="1:37" ht="64.5" customHeight="1" thickBot="1">
      <c r="A11" s="203"/>
      <c r="B11" s="175"/>
      <c r="C11" s="178"/>
      <c r="D11" s="200"/>
      <c r="E11" s="153" t="s">
        <v>6</v>
      </c>
      <c r="F11" s="154" t="s">
        <v>7</v>
      </c>
      <c r="G11" s="154" t="s">
        <v>10</v>
      </c>
      <c r="H11" s="154" t="s">
        <v>11</v>
      </c>
      <c r="I11" s="34" t="s">
        <v>12</v>
      </c>
      <c r="J11" s="155" t="s">
        <v>6</v>
      </c>
      <c r="K11" s="156" t="s">
        <v>7</v>
      </c>
      <c r="L11" s="157" t="s">
        <v>10</v>
      </c>
      <c r="M11" s="157" t="s">
        <v>11</v>
      </c>
      <c r="N11" s="38" t="s">
        <v>12</v>
      </c>
      <c r="O11" s="39" t="s">
        <v>1</v>
      </c>
      <c r="P11" s="40" t="s">
        <v>2</v>
      </c>
      <c r="Q11" s="155" t="s">
        <v>6</v>
      </c>
      <c r="R11" s="156" t="s">
        <v>7</v>
      </c>
      <c r="S11" s="157" t="s">
        <v>10</v>
      </c>
      <c r="T11" s="157" t="s">
        <v>11</v>
      </c>
      <c r="U11" s="38" t="s">
        <v>12</v>
      </c>
      <c r="V11" s="39" t="s">
        <v>1</v>
      </c>
      <c r="W11" s="41" t="s">
        <v>2</v>
      </c>
      <c r="X11" s="155" t="s">
        <v>6</v>
      </c>
      <c r="Y11" s="156" t="s">
        <v>7</v>
      </c>
      <c r="Z11" s="157" t="s">
        <v>10</v>
      </c>
      <c r="AA11" s="157" t="s">
        <v>11</v>
      </c>
      <c r="AB11" s="38" t="s">
        <v>12</v>
      </c>
      <c r="AC11" s="39" t="s">
        <v>1</v>
      </c>
      <c r="AD11" s="41" t="s">
        <v>2</v>
      </c>
      <c r="AE11" s="155" t="s">
        <v>6</v>
      </c>
      <c r="AF11" s="157" t="s">
        <v>7</v>
      </c>
      <c r="AG11" s="157" t="s">
        <v>10</v>
      </c>
      <c r="AH11" s="157" t="s">
        <v>11</v>
      </c>
      <c r="AI11" s="42" t="s">
        <v>12</v>
      </c>
      <c r="AJ11" s="39" t="s">
        <v>1</v>
      </c>
      <c r="AK11" s="41" t="s">
        <v>2</v>
      </c>
    </row>
    <row r="12" spans="1:37" ht="15" thickBot="1">
      <c r="A12" s="191" t="s">
        <v>24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3"/>
    </row>
    <row r="13" spans="1:37" ht="14.25">
      <c r="A13" s="43">
        <v>1</v>
      </c>
      <c r="B13" s="146" t="s">
        <v>83</v>
      </c>
      <c r="C13" s="104">
        <v>5</v>
      </c>
      <c r="D13" s="43">
        <v>45</v>
      </c>
      <c r="E13" s="105">
        <v>30</v>
      </c>
      <c r="F13" s="105">
        <v>15</v>
      </c>
      <c r="G13" s="105"/>
      <c r="H13" s="105"/>
      <c r="I13" s="106"/>
      <c r="J13" s="43">
        <v>30</v>
      </c>
      <c r="K13" s="105">
        <v>15</v>
      </c>
      <c r="L13" s="105"/>
      <c r="M13" s="105"/>
      <c r="N13" s="105"/>
      <c r="O13" s="105" t="s">
        <v>37</v>
      </c>
      <c r="P13" s="106">
        <v>5</v>
      </c>
      <c r="Q13" s="43"/>
      <c r="R13" s="105"/>
      <c r="S13" s="105"/>
      <c r="T13" s="105"/>
      <c r="U13" s="105"/>
      <c r="V13" s="105"/>
      <c r="W13" s="106"/>
      <c r="X13" s="43"/>
      <c r="Y13" s="105"/>
      <c r="Z13" s="105"/>
      <c r="AA13" s="105"/>
      <c r="AB13" s="105"/>
      <c r="AC13" s="105"/>
      <c r="AD13" s="106"/>
      <c r="AE13" s="43"/>
      <c r="AF13" s="105"/>
      <c r="AG13" s="105"/>
      <c r="AH13" s="105"/>
      <c r="AI13" s="105"/>
      <c r="AJ13" s="105"/>
      <c r="AK13" s="106"/>
    </row>
    <row r="14" spans="1:37" ht="14.25">
      <c r="A14" s="44">
        <v>2</v>
      </c>
      <c r="B14" s="147" t="s">
        <v>95</v>
      </c>
      <c r="C14" s="108">
        <v>4</v>
      </c>
      <c r="D14" s="44">
        <v>30</v>
      </c>
      <c r="E14" s="73">
        <v>15</v>
      </c>
      <c r="F14" s="73">
        <v>15</v>
      </c>
      <c r="G14" s="73"/>
      <c r="H14" s="73"/>
      <c r="I14" s="109"/>
      <c r="J14" s="44">
        <v>15</v>
      </c>
      <c r="K14" s="73">
        <v>15</v>
      </c>
      <c r="L14" s="73"/>
      <c r="M14" s="73"/>
      <c r="N14" s="73"/>
      <c r="O14" s="73" t="s">
        <v>37</v>
      </c>
      <c r="P14" s="109">
        <v>4</v>
      </c>
      <c r="Q14" s="44"/>
      <c r="R14" s="73"/>
      <c r="S14" s="73"/>
      <c r="T14" s="73"/>
      <c r="U14" s="73"/>
      <c r="V14" s="73"/>
      <c r="W14" s="109"/>
      <c r="X14" s="44"/>
      <c r="Y14" s="73"/>
      <c r="Z14" s="73"/>
      <c r="AA14" s="73"/>
      <c r="AB14" s="73"/>
      <c r="AC14" s="73"/>
      <c r="AD14" s="109"/>
      <c r="AE14" s="44"/>
      <c r="AF14" s="73"/>
      <c r="AG14" s="73"/>
      <c r="AH14" s="73"/>
      <c r="AI14" s="73"/>
      <c r="AJ14" s="73"/>
      <c r="AK14" s="109"/>
    </row>
    <row r="15" spans="1:37" ht="14.25">
      <c r="A15" s="14">
        <v>3</v>
      </c>
      <c r="B15" s="140" t="s">
        <v>88</v>
      </c>
      <c r="C15" s="63">
        <v>3</v>
      </c>
      <c r="D15" s="14">
        <v>30</v>
      </c>
      <c r="E15" s="67">
        <v>15</v>
      </c>
      <c r="F15" s="67">
        <v>15</v>
      </c>
      <c r="G15" s="67"/>
      <c r="H15" s="67"/>
      <c r="I15" s="110"/>
      <c r="J15" s="14">
        <v>15</v>
      </c>
      <c r="K15" s="67">
        <v>15</v>
      </c>
      <c r="L15" s="67"/>
      <c r="M15" s="67"/>
      <c r="N15" s="67"/>
      <c r="O15" s="67" t="s">
        <v>37</v>
      </c>
      <c r="P15" s="110">
        <v>3</v>
      </c>
      <c r="Q15" s="14"/>
      <c r="R15" s="67"/>
      <c r="S15" s="67"/>
      <c r="T15" s="67"/>
      <c r="U15" s="67"/>
      <c r="V15" s="67"/>
      <c r="W15" s="110"/>
      <c r="X15" s="14"/>
      <c r="Y15" s="67"/>
      <c r="Z15" s="67"/>
      <c r="AA15" s="67"/>
      <c r="AB15" s="67"/>
      <c r="AC15" s="67"/>
      <c r="AD15" s="110"/>
      <c r="AE15" s="14"/>
      <c r="AF15" s="67"/>
      <c r="AG15" s="67"/>
      <c r="AH15" s="67"/>
      <c r="AI15" s="67"/>
      <c r="AJ15" s="67"/>
      <c r="AK15" s="110"/>
    </row>
    <row r="16" spans="1:37" ht="14.25">
      <c r="A16" s="14">
        <v>4</v>
      </c>
      <c r="B16" s="140" t="s">
        <v>92</v>
      </c>
      <c r="C16" s="63">
        <v>4</v>
      </c>
      <c r="D16" s="14">
        <v>45</v>
      </c>
      <c r="E16" s="67">
        <v>30</v>
      </c>
      <c r="F16" s="67">
        <v>15</v>
      </c>
      <c r="G16" s="67"/>
      <c r="H16" s="67"/>
      <c r="I16" s="110"/>
      <c r="J16" s="14">
        <v>30</v>
      </c>
      <c r="K16" s="67">
        <v>15</v>
      </c>
      <c r="L16" s="67"/>
      <c r="M16" s="67"/>
      <c r="N16" s="67"/>
      <c r="O16" s="67" t="s">
        <v>38</v>
      </c>
      <c r="P16" s="110">
        <v>4</v>
      </c>
      <c r="Q16" s="14"/>
      <c r="R16" s="67"/>
      <c r="S16" s="67"/>
      <c r="T16" s="67"/>
      <c r="U16" s="67"/>
      <c r="V16" s="67"/>
      <c r="W16" s="110"/>
      <c r="X16" s="14"/>
      <c r="Y16" s="67"/>
      <c r="Z16" s="67"/>
      <c r="AA16" s="67"/>
      <c r="AB16" s="67"/>
      <c r="AC16" s="67"/>
      <c r="AD16" s="110"/>
      <c r="AE16" s="14"/>
      <c r="AF16" s="67"/>
      <c r="AG16" s="67"/>
      <c r="AH16" s="67"/>
      <c r="AI16" s="67"/>
      <c r="AJ16" s="67"/>
      <c r="AK16" s="110"/>
    </row>
    <row r="17" spans="1:37" ht="25.5">
      <c r="A17" s="14">
        <v>5</v>
      </c>
      <c r="B17" s="148" t="s">
        <v>85</v>
      </c>
      <c r="C17" s="63">
        <v>4</v>
      </c>
      <c r="D17" s="14">
        <v>30</v>
      </c>
      <c r="E17" s="67">
        <v>15</v>
      </c>
      <c r="F17" s="67">
        <v>15</v>
      </c>
      <c r="G17" s="67"/>
      <c r="H17" s="67"/>
      <c r="I17" s="110"/>
      <c r="J17" s="14">
        <v>15</v>
      </c>
      <c r="K17" s="67">
        <v>15</v>
      </c>
      <c r="L17" s="67"/>
      <c r="M17" s="67"/>
      <c r="N17" s="67"/>
      <c r="O17" s="67" t="s">
        <v>38</v>
      </c>
      <c r="P17" s="110">
        <v>4</v>
      </c>
      <c r="Q17" s="14"/>
      <c r="R17" s="67"/>
      <c r="S17" s="67"/>
      <c r="T17" s="67"/>
      <c r="U17" s="67"/>
      <c r="V17" s="67"/>
      <c r="W17" s="110"/>
      <c r="X17" s="14"/>
      <c r="Y17" s="67"/>
      <c r="Z17" s="67"/>
      <c r="AA17" s="67"/>
      <c r="AB17" s="67"/>
      <c r="AC17" s="67"/>
      <c r="AD17" s="110"/>
      <c r="AE17" s="14"/>
      <c r="AF17" s="67"/>
      <c r="AG17" s="67"/>
      <c r="AH17" s="67"/>
      <c r="AI17" s="67"/>
      <c r="AJ17" s="67"/>
      <c r="AK17" s="110"/>
    </row>
    <row r="18" spans="1:37" ht="14.25">
      <c r="A18" s="14">
        <v>6</v>
      </c>
      <c r="B18" s="140" t="s">
        <v>87</v>
      </c>
      <c r="C18" s="63">
        <v>4</v>
      </c>
      <c r="D18" s="14">
        <v>30</v>
      </c>
      <c r="E18" s="67">
        <v>15</v>
      </c>
      <c r="F18" s="67">
        <v>15</v>
      </c>
      <c r="G18" s="67"/>
      <c r="H18" s="67"/>
      <c r="I18" s="110"/>
      <c r="J18" s="14">
        <v>15</v>
      </c>
      <c r="K18" s="67">
        <v>15</v>
      </c>
      <c r="L18" s="67"/>
      <c r="M18" s="67"/>
      <c r="N18" s="67"/>
      <c r="O18" s="67" t="s">
        <v>37</v>
      </c>
      <c r="P18" s="110">
        <v>4</v>
      </c>
      <c r="Q18" s="14"/>
      <c r="R18" s="67"/>
      <c r="S18" s="67"/>
      <c r="T18" s="67"/>
      <c r="U18" s="67"/>
      <c r="V18" s="67"/>
      <c r="W18" s="110"/>
      <c r="X18" s="14"/>
      <c r="Y18" s="67"/>
      <c r="Z18" s="67"/>
      <c r="AA18" s="67"/>
      <c r="AB18" s="67"/>
      <c r="AC18" s="67"/>
      <c r="AD18" s="110"/>
      <c r="AE18" s="14"/>
      <c r="AF18" s="67"/>
      <c r="AG18" s="67"/>
      <c r="AH18" s="67"/>
      <c r="AI18" s="67"/>
      <c r="AJ18" s="67"/>
      <c r="AK18" s="110"/>
    </row>
    <row r="19" spans="1:37" ht="14.25">
      <c r="A19" s="14">
        <v>7</v>
      </c>
      <c r="B19" s="140" t="s">
        <v>94</v>
      </c>
      <c r="C19" s="63">
        <v>4</v>
      </c>
      <c r="D19" s="14">
        <v>30</v>
      </c>
      <c r="E19" s="67"/>
      <c r="F19" s="67">
        <v>30</v>
      </c>
      <c r="G19" s="67"/>
      <c r="H19" s="67"/>
      <c r="I19" s="110"/>
      <c r="J19" s="14"/>
      <c r="K19" s="67">
        <v>30</v>
      </c>
      <c r="L19" s="67"/>
      <c r="M19" s="67"/>
      <c r="N19" s="67"/>
      <c r="O19" s="67" t="s">
        <v>38</v>
      </c>
      <c r="P19" s="110">
        <v>4</v>
      </c>
      <c r="Q19" s="14"/>
      <c r="R19" s="67"/>
      <c r="S19" s="67"/>
      <c r="T19" s="67"/>
      <c r="U19" s="67"/>
      <c r="V19" s="67"/>
      <c r="W19" s="110"/>
      <c r="X19" s="14"/>
      <c r="Y19" s="67"/>
      <c r="Z19" s="67"/>
      <c r="AA19" s="67"/>
      <c r="AB19" s="67"/>
      <c r="AC19" s="67"/>
      <c r="AD19" s="110"/>
      <c r="AE19" s="14"/>
      <c r="AF19" s="67"/>
      <c r="AG19" s="67"/>
      <c r="AH19" s="67"/>
      <c r="AI19" s="67"/>
      <c r="AJ19" s="67"/>
      <c r="AK19" s="110"/>
    </row>
    <row r="20" spans="1:37" ht="14.25">
      <c r="A20" s="14">
        <v>8</v>
      </c>
      <c r="B20" s="140" t="s">
        <v>43</v>
      </c>
      <c r="C20" s="63">
        <f>SUM(P20)</f>
        <v>1</v>
      </c>
      <c r="D20" s="14">
        <v>30</v>
      </c>
      <c r="E20" s="67"/>
      <c r="F20" s="67"/>
      <c r="G20" s="67"/>
      <c r="H20" s="67">
        <v>30</v>
      </c>
      <c r="I20" s="110"/>
      <c r="J20" s="14"/>
      <c r="K20" s="67"/>
      <c r="L20" s="67"/>
      <c r="M20" s="67">
        <v>30</v>
      </c>
      <c r="N20" s="67"/>
      <c r="O20" s="67" t="s">
        <v>38</v>
      </c>
      <c r="P20" s="110">
        <v>1</v>
      </c>
      <c r="Q20" s="14"/>
      <c r="R20" s="67"/>
      <c r="S20" s="67"/>
      <c r="T20" s="67"/>
      <c r="U20" s="67"/>
      <c r="V20" s="67"/>
      <c r="W20" s="110"/>
      <c r="X20" s="14"/>
      <c r="Y20" s="67"/>
      <c r="Z20" s="67"/>
      <c r="AA20" s="67"/>
      <c r="AB20" s="67"/>
      <c r="AC20" s="67"/>
      <c r="AD20" s="110"/>
      <c r="AE20" s="14"/>
      <c r="AF20" s="67"/>
      <c r="AG20" s="67"/>
      <c r="AH20" s="67"/>
      <c r="AI20" s="67"/>
      <c r="AJ20" s="67"/>
      <c r="AK20" s="110"/>
    </row>
    <row r="21" spans="1:37" ht="14.25">
      <c r="A21" s="14">
        <v>9</v>
      </c>
      <c r="B21" s="140" t="s">
        <v>84</v>
      </c>
      <c r="C21" s="63">
        <v>5</v>
      </c>
      <c r="D21" s="14">
        <v>30</v>
      </c>
      <c r="E21" s="67">
        <v>15</v>
      </c>
      <c r="F21" s="67">
        <v>15</v>
      </c>
      <c r="G21" s="67"/>
      <c r="H21" s="67"/>
      <c r="I21" s="110"/>
      <c r="J21" s="14"/>
      <c r="K21" s="67"/>
      <c r="L21" s="67"/>
      <c r="M21" s="67"/>
      <c r="N21" s="67"/>
      <c r="O21" s="67"/>
      <c r="P21" s="110"/>
      <c r="Q21" s="14">
        <v>15</v>
      </c>
      <c r="R21" s="67">
        <v>15</v>
      </c>
      <c r="S21" s="67"/>
      <c r="T21" s="67"/>
      <c r="U21" s="67"/>
      <c r="V21" s="67" t="s">
        <v>37</v>
      </c>
      <c r="W21" s="110">
        <v>5</v>
      </c>
      <c r="X21" s="14"/>
      <c r="Y21" s="67"/>
      <c r="Z21" s="67"/>
      <c r="AA21" s="67"/>
      <c r="AB21" s="67"/>
      <c r="AC21" s="67"/>
      <c r="AD21" s="110"/>
      <c r="AE21" s="14"/>
      <c r="AF21" s="67"/>
      <c r="AG21" s="67"/>
      <c r="AH21" s="67"/>
      <c r="AI21" s="67"/>
      <c r="AJ21" s="67"/>
      <c r="AK21" s="110"/>
    </row>
    <row r="22" spans="1:37" ht="15" customHeight="1">
      <c r="A22" s="14">
        <v>10</v>
      </c>
      <c r="B22" s="140" t="s">
        <v>89</v>
      </c>
      <c r="C22" s="63">
        <v>4</v>
      </c>
      <c r="D22" s="14">
        <v>15</v>
      </c>
      <c r="E22" s="67"/>
      <c r="F22" s="67">
        <v>15</v>
      </c>
      <c r="G22" s="67"/>
      <c r="H22" s="67"/>
      <c r="I22" s="110"/>
      <c r="J22" s="14"/>
      <c r="K22" s="67"/>
      <c r="L22" s="67"/>
      <c r="M22" s="67"/>
      <c r="N22" s="67"/>
      <c r="O22" s="67"/>
      <c r="P22" s="110"/>
      <c r="Q22" s="14"/>
      <c r="R22" s="67">
        <v>15</v>
      </c>
      <c r="S22" s="67"/>
      <c r="T22" s="67"/>
      <c r="U22" s="67"/>
      <c r="V22" s="67" t="s">
        <v>38</v>
      </c>
      <c r="W22" s="110">
        <v>4</v>
      </c>
      <c r="X22" s="14"/>
      <c r="Y22" s="67"/>
      <c r="Z22" s="67"/>
      <c r="AA22" s="67"/>
      <c r="AB22" s="67"/>
      <c r="AC22" s="67"/>
      <c r="AD22" s="110"/>
      <c r="AE22" s="14"/>
      <c r="AF22" s="67"/>
      <c r="AG22" s="67"/>
      <c r="AH22" s="67"/>
      <c r="AI22" s="67"/>
      <c r="AJ22" s="67"/>
      <c r="AK22" s="110"/>
    </row>
    <row r="23" spans="1:37" ht="14.25">
      <c r="A23" s="14">
        <v>11</v>
      </c>
      <c r="B23" s="140" t="s">
        <v>90</v>
      </c>
      <c r="C23" s="63">
        <v>4</v>
      </c>
      <c r="D23" s="14">
        <v>15</v>
      </c>
      <c r="E23" s="67"/>
      <c r="F23" s="67">
        <v>15</v>
      </c>
      <c r="G23" s="67"/>
      <c r="H23" s="67"/>
      <c r="I23" s="110"/>
      <c r="J23" s="14"/>
      <c r="K23" s="67"/>
      <c r="L23" s="67"/>
      <c r="M23" s="67"/>
      <c r="N23" s="67"/>
      <c r="O23" s="67"/>
      <c r="P23" s="110"/>
      <c r="Q23" s="14"/>
      <c r="R23" s="67">
        <v>15</v>
      </c>
      <c r="S23" s="67"/>
      <c r="T23" s="67"/>
      <c r="U23" s="67"/>
      <c r="V23" s="67" t="s">
        <v>38</v>
      </c>
      <c r="W23" s="110">
        <v>4</v>
      </c>
      <c r="X23" s="14"/>
      <c r="Y23" s="67"/>
      <c r="Z23" s="67"/>
      <c r="AA23" s="67"/>
      <c r="AB23" s="67"/>
      <c r="AC23" s="67"/>
      <c r="AD23" s="110"/>
      <c r="AE23" s="14"/>
      <c r="AF23" s="67"/>
      <c r="AG23" s="67"/>
      <c r="AH23" s="67"/>
      <c r="AI23" s="67"/>
      <c r="AJ23" s="67"/>
      <c r="AK23" s="110"/>
    </row>
    <row r="24" spans="1:37" ht="14.25">
      <c r="A24" s="14">
        <v>12</v>
      </c>
      <c r="B24" s="140" t="s">
        <v>86</v>
      </c>
      <c r="C24" s="63">
        <v>4</v>
      </c>
      <c r="D24" s="14">
        <v>30</v>
      </c>
      <c r="E24" s="67">
        <v>15</v>
      </c>
      <c r="F24" s="67">
        <v>15</v>
      </c>
      <c r="G24" s="67"/>
      <c r="H24" s="67"/>
      <c r="I24" s="110"/>
      <c r="J24" s="14"/>
      <c r="K24" s="67"/>
      <c r="L24" s="67"/>
      <c r="M24" s="67"/>
      <c r="N24" s="67"/>
      <c r="O24" s="67"/>
      <c r="P24" s="110"/>
      <c r="Q24" s="14"/>
      <c r="R24" s="67"/>
      <c r="S24" s="67"/>
      <c r="T24" s="67"/>
      <c r="U24" s="67"/>
      <c r="V24" s="67"/>
      <c r="W24" s="110"/>
      <c r="X24" s="14">
        <v>15</v>
      </c>
      <c r="Y24" s="67">
        <v>15</v>
      </c>
      <c r="Z24" s="67"/>
      <c r="AA24" s="67"/>
      <c r="AB24" s="67"/>
      <c r="AC24" s="67" t="s">
        <v>37</v>
      </c>
      <c r="AD24" s="110">
        <v>4</v>
      </c>
      <c r="AE24" s="14"/>
      <c r="AF24" s="67"/>
      <c r="AG24" s="67"/>
      <c r="AH24" s="67"/>
      <c r="AI24" s="67"/>
      <c r="AJ24" s="67"/>
      <c r="AK24" s="110"/>
    </row>
    <row r="25" spans="1:37" ht="14.25">
      <c r="A25" s="14">
        <v>13</v>
      </c>
      <c r="B25" s="140" t="s">
        <v>93</v>
      </c>
      <c r="C25" s="63">
        <v>5</v>
      </c>
      <c r="D25" s="14">
        <v>45</v>
      </c>
      <c r="E25" s="67">
        <v>30</v>
      </c>
      <c r="F25" s="67">
        <v>15</v>
      </c>
      <c r="G25" s="67"/>
      <c r="H25" s="67"/>
      <c r="I25" s="110"/>
      <c r="J25" s="14"/>
      <c r="K25" s="67"/>
      <c r="L25" s="67"/>
      <c r="M25" s="67"/>
      <c r="N25" s="67"/>
      <c r="O25" s="67"/>
      <c r="P25" s="110"/>
      <c r="Q25" s="14"/>
      <c r="R25" s="67"/>
      <c r="S25" s="67"/>
      <c r="T25" s="67"/>
      <c r="U25" s="67"/>
      <c r="V25" s="67"/>
      <c r="W25" s="110"/>
      <c r="X25" s="14">
        <v>30</v>
      </c>
      <c r="Y25" s="67">
        <v>15</v>
      </c>
      <c r="Z25" s="67"/>
      <c r="AA25" s="67"/>
      <c r="AB25" s="67"/>
      <c r="AC25" s="67" t="s">
        <v>37</v>
      </c>
      <c r="AD25" s="110">
        <v>5</v>
      </c>
      <c r="AE25" s="14"/>
      <c r="AF25" s="67"/>
      <c r="AG25" s="67"/>
      <c r="AH25" s="67"/>
      <c r="AI25" s="67"/>
      <c r="AJ25" s="67"/>
      <c r="AK25" s="110"/>
    </row>
    <row r="26" spans="1:45" ht="14.25">
      <c r="A26" s="45">
        <v>14</v>
      </c>
      <c r="B26" s="135" t="s">
        <v>91</v>
      </c>
      <c r="C26" s="47">
        <v>4</v>
      </c>
      <c r="D26" s="136">
        <v>30</v>
      </c>
      <c r="E26" s="48">
        <v>15</v>
      </c>
      <c r="F26" s="137">
        <v>15</v>
      </c>
      <c r="G26" s="137"/>
      <c r="H26" s="137"/>
      <c r="I26" s="137"/>
      <c r="J26" s="45"/>
      <c r="K26" s="48"/>
      <c r="L26" s="48"/>
      <c r="M26" s="48"/>
      <c r="N26" s="48"/>
      <c r="O26" s="48"/>
      <c r="P26" s="49"/>
      <c r="Q26" s="45"/>
      <c r="R26" s="48"/>
      <c r="S26" s="48"/>
      <c r="T26" s="48"/>
      <c r="U26" s="48"/>
      <c r="V26" s="48"/>
      <c r="W26" s="49"/>
      <c r="X26" s="136">
        <v>15</v>
      </c>
      <c r="Y26" s="48">
        <v>15</v>
      </c>
      <c r="Z26" s="137"/>
      <c r="AA26" s="137"/>
      <c r="AB26" s="48"/>
      <c r="AC26" s="48" t="s">
        <v>37</v>
      </c>
      <c r="AD26" s="138">
        <v>4</v>
      </c>
      <c r="AE26" s="45"/>
      <c r="AF26" s="48"/>
      <c r="AG26" s="137"/>
      <c r="AH26" s="137"/>
      <c r="AI26" s="50"/>
      <c r="AJ26" s="139"/>
      <c r="AK26" s="51"/>
      <c r="AL26" s="4"/>
      <c r="AM26" s="4"/>
      <c r="AN26" s="4"/>
      <c r="AO26" s="4"/>
      <c r="AP26" s="4"/>
      <c r="AQ26" s="4"/>
      <c r="AR26" s="4"/>
      <c r="AS26" s="4"/>
    </row>
    <row r="27" spans="1:45" s="26" customFormat="1" ht="15" thickBot="1">
      <c r="A27" s="52">
        <v>15</v>
      </c>
      <c r="B27" s="53" t="s">
        <v>58</v>
      </c>
      <c r="C27" s="112">
        <v>0</v>
      </c>
      <c r="D27" s="52">
        <v>30</v>
      </c>
      <c r="E27" s="54"/>
      <c r="F27" s="54">
        <v>30</v>
      </c>
      <c r="G27" s="54"/>
      <c r="H27" s="54"/>
      <c r="I27" s="55"/>
      <c r="J27" s="52"/>
      <c r="K27" s="54"/>
      <c r="L27" s="54"/>
      <c r="M27" s="54"/>
      <c r="N27" s="54"/>
      <c r="O27" s="54"/>
      <c r="P27" s="55"/>
      <c r="Q27" s="52"/>
      <c r="R27" s="54"/>
      <c r="S27" s="54"/>
      <c r="T27" s="54"/>
      <c r="U27" s="54"/>
      <c r="V27" s="54"/>
      <c r="W27" s="55"/>
      <c r="X27" s="52"/>
      <c r="Y27" s="54"/>
      <c r="Z27" s="54"/>
      <c r="AA27" s="54"/>
      <c r="AB27" s="54"/>
      <c r="AC27" s="54"/>
      <c r="AD27" s="55"/>
      <c r="AE27" s="52"/>
      <c r="AF27" s="54">
        <v>30</v>
      </c>
      <c r="AG27" s="54"/>
      <c r="AH27" s="54"/>
      <c r="AI27" s="56"/>
      <c r="AJ27" s="56" t="s">
        <v>38</v>
      </c>
      <c r="AK27" s="113">
        <v>0</v>
      </c>
      <c r="AL27" s="25"/>
      <c r="AM27" s="25"/>
      <c r="AN27" s="25"/>
      <c r="AO27" s="25"/>
      <c r="AP27" s="25"/>
      <c r="AQ27" s="25"/>
      <c r="AR27" s="25"/>
      <c r="AS27" s="25"/>
    </row>
    <row r="28" spans="1:45" ht="17.25" thickBot="1">
      <c r="A28" s="187" t="s">
        <v>20</v>
      </c>
      <c r="B28" s="188"/>
      <c r="C28" s="57">
        <f>SUM(C13:C27)</f>
        <v>55</v>
      </c>
      <c r="D28" s="58">
        <f>SUM(D13:D27)</f>
        <v>465</v>
      </c>
      <c r="E28" s="59">
        <f>SUM(E13:E27)</f>
        <v>195</v>
      </c>
      <c r="F28" s="60">
        <f>SUM(F13:F27)</f>
        <v>240</v>
      </c>
      <c r="G28" s="60">
        <f aca="true" t="shared" si="0" ref="G28:AK28">SUM(G13:G27)</f>
        <v>0</v>
      </c>
      <c r="H28" s="60">
        <f t="shared" si="0"/>
        <v>30</v>
      </c>
      <c r="I28" s="60">
        <f t="shared" si="0"/>
        <v>0</v>
      </c>
      <c r="J28" s="60">
        <f t="shared" si="0"/>
        <v>120</v>
      </c>
      <c r="K28" s="60">
        <f t="shared" si="0"/>
        <v>120</v>
      </c>
      <c r="L28" s="60">
        <f t="shared" si="0"/>
        <v>0</v>
      </c>
      <c r="M28" s="60">
        <f t="shared" si="0"/>
        <v>30</v>
      </c>
      <c r="N28" s="60">
        <f t="shared" si="0"/>
        <v>0</v>
      </c>
      <c r="O28" s="60">
        <f t="shared" si="0"/>
        <v>0</v>
      </c>
      <c r="P28" s="60">
        <f t="shared" si="0"/>
        <v>29</v>
      </c>
      <c r="Q28" s="60">
        <f t="shared" si="0"/>
        <v>15</v>
      </c>
      <c r="R28" s="60">
        <f t="shared" si="0"/>
        <v>45</v>
      </c>
      <c r="S28" s="60">
        <f t="shared" si="0"/>
        <v>0</v>
      </c>
      <c r="T28" s="60">
        <f t="shared" si="0"/>
        <v>0</v>
      </c>
      <c r="U28" s="60">
        <f t="shared" si="0"/>
        <v>0</v>
      </c>
      <c r="V28" s="60">
        <f t="shared" si="0"/>
        <v>0</v>
      </c>
      <c r="W28" s="60">
        <f t="shared" si="0"/>
        <v>13</v>
      </c>
      <c r="X28" s="60">
        <f t="shared" si="0"/>
        <v>60</v>
      </c>
      <c r="Y28" s="60">
        <f t="shared" si="0"/>
        <v>45</v>
      </c>
      <c r="Z28" s="60">
        <f t="shared" si="0"/>
        <v>0</v>
      </c>
      <c r="AA28" s="60">
        <f t="shared" si="0"/>
        <v>0</v>
      </c>
      <c r="AB28" s="60">
        <f t="shared" si="0"/>
        <v>0</v>
      </c>
      <c r="AC28" s="60">
        <f t="shared" si="0"/>
        <v>0</v>
      </c>
      <c r="AD28" s="60">
        <f t="shared" si="0"/>
        <v>13</v>
      </c>
      <c r="AE28" s="60">
        <f t="shared" si="0"/>
        <v>0</v>
      </c>
      <c r="AF28" s="60">
        <f t="shared" si="0"/>
        <v>30</v>
      </c>
      <c r="AG28" s="60">
        <f t="shared" si="0"/>
        <v>0</v>
      </c>
      <c r="AH28" s="60">
        <f t="shared" si="0"/>
        <v>0</v>
      </c>
      <c r="AI28" s="60">
        <f t="shared" si="0"/>
        <v>0</v>
      </c>
      <c r="AJ28" s="60">
        <f t="shared" si="0"/>
        <v>0</v>
      </c>
      <c r="AK28" s="60">
        <f t="shared" si="0"/>
        <v>0</v>
      </c>
      <c r="AL28" s="4"/>
      <c r="AM28" s="4"/>
      <c r="AN28" s="4"/>
      <c r="AO28" s="4"/>
      <c r="AP28" s="4"/>
      <c r="AQ28" s="4"/>
      <c r="AR28" s="4"/>
      <c r="AS28" s="4"/>
    </row>
    <row r="29" spans="1:45" ht="15" thickBot="1">
      <c r="A29" s="191" t="s">
        <v>25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3"/>
      <c r="AL29" s="4"/>
      <c r="AM29" s="4"/>
      <c r="AN29" s="4"/>
      <c r="AO29" s="4"/>
      <c r="AP29" s="4"/>
      <c r="AQ29" s="4"/>
      <c r="AR29" s="4"/>
      <c r="AS29" s="4"/>
    </row>
    <row r="30" spans="1:214" s="16" customFormat="1" ht="14.25">
      <c r="A30" s="43">
        <v>16</v>
      </c>
      <c r="B30" s="103" t="s">
        <v>57</v>
      </c>
      <c r="C30" s="104">
        <v>3</v>
      </c>
      <c r="D30" s="114">
        <v>60</v>
      </c>
      <c r="E30" s="105"/>
      <c r="F30" s="105">
        <v>60</v>
      </c>
      <c r="G30" s="105"/>
      <c r="H30" s="105"/>
      <c r="I30" s="106"/>
      <c r="J30" s="114"/>
      <c r="K30" s="105">
        <v>30</v>
      </c>
      <c r="L30" s="105"/>
      <c r="M30" s="105"/>
      <c r="N30" s="105"/>
      <c r="O30" s="105" t="s">
        <v>38</v>
      </c>
      <c r="P30" s="106">
        <v>1</v>
      </c>
      <c r="Q30" s="114"/>
      <c r="R30" s="105">
        <v>30</v>
      </c>
      <c r="S30" s="105"/>
      <c r="T30" s="105"/>
      <c r="U30" s="105"/>
      <c r="V30" s="105" t="s">
        <v>37</v>
      </c>
      <c r="W30" s="106">
        <v>2</v>
      </c>
      <c r="X30" s="115"/>
      <c r="Y30" s="116"/>
      <c r="Z30" s="116"/>
      <c r="AA30" s="116"/>
      <c r="AB30" s="116"/>
      <c r="AC30" s="116"/>
      <c r="AD30" s="117"/>
      <c r="AE30" s="115"/>
      <c r="AF30" s="116"/>
      <c r="AG30" s="116"/>
      <c r="AH30" s="116"/>
      <c r="AI30" s="116"/>
      <c r="AJ30" s="116"/>
      <c r="AK30" s="117"/>
      <c r="AL30" s="4"/>
      <c r="AM30" s="4"/>
      <c r="AN30" s="4"/>
      <c r="AO30" s="4"/>
      <c r="AP30" s="4"/>
      <c r="AQ30" s="4"/>
      <c r="AR30" s="4"/>
      <c r="AS30" s="4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</row>
    <row r="31" spans="1:45" ht="14.25">
      <c r="A31" s="44">
        <v>17</v>
      </c>
      <c r="B31" s="147" t="s">
        <v>70</v>
      </c>
      <c r="C31" s="72">
        <v>3</v>
      </c>
      <c r="D31" s="44">
        <v>30</v>
      </c>
      <c r="E31" s="73">
        <v>15</v>
      </c>
      <c r="F31" s="73">
        <v>15</v>
      </c>
      <c r="G31" s="73"/>
      <c r="H31" s="73"/>
      <c r="I31" s="109"/>
      <c r="J31" s="44"/>
      <c r="K31" s="73"/>
      <c r="L31" s="73"/>
      <c r="M31" s="73"/>
      <c r="N31" s="73"/>
      <c r="O31" s="73"/>
      <c r="P31" s="71"/>
      <c r="Q31" s="44">
        <v>15</v>
      </c>
      <c r="R31" s="73">
        <v>15</v>
      </c>
      <c r="S31" s="73"/>
      <c r="T31" s="73"/>
      <c r="U31" s="73"/>
      <c r="V31" s="73" t="s">
        <v>37</v>
      </c>
      <c r="W31" s="109">
        <v>3</v>
      </c>
      <c r="X31" s="44"/>
      <c r="Y31" s="73"/>
      <c r="Z31" s="73"/>
      <c r="AA31" s="73"/>
      <c r="AB31" s="73"/>
      <c r="AC31" s="73"/>
      <c r="AD31" s="109"/>
      <c r="AE31" s="44"/>
      <c r="AF31" s="73"/>
      <c r="AG31" s="73"/>
      <c r="AH31" s="73"/>
      <c r="AI31" s="73"/>
      <c r="AJ31" s="73"/>
      <c r="AK31" s="109"/>
      <c r="AL31" s="4"/>
      <c r="AM31" s="4"/>
      <c r="AN31" s="4"/>
      <c r="AO31" s="4"/>
      <c r="AP31" s="4"/>
      <c r="AQ31" s="4"/>
      <c r="AR31" s="4"/>
      <c r="AS31" s="4"/>
    </row>
    <row r="32" spans="1:45" ht="14.25">
      <c r="A32" s="14">
        <v>18</v>
      </c>
      <c r="B32" s="140" t="s">
        <v>77</v>
      </c>
      <c r="C32" s="66">
        <v>2</v>
      </c>
      <c r="D32" s="14">
        <v>15</v>
      </c>
      <c r="E32" s="67"/>
      <c r="F32" s="67">
        <v>15</v>
      </c>
      <c r="G32" s="67"/>
      <c r="H32" s="67"/>
      <c r="I32" s="110"/>
      <c r="J32" s="14"/>
      <c r="K32" s="67"/>
      <c r="L32" s="67"/>
      <c r="M32" s="67"/>
      <c r="N32" s="67"/>
      <c r="O32" s="67"/>
      <c r="P32" s="65"/>
      <c r="Q32" s="14"/>
      <c r="R32" s="67">
        <v>15</v>
      </c>
      <c r="S32" s="67"/>
      <c r="T32" s="67"/>
      <c r="U32" s="67"/>
      <c r="V32" s="67" t="s">
        <v>38</v>
      </c>
      <c r="W32" s="110">
        <v>2</v>
      </c>
      <c r="X32" s="14"/>
      <c r="Y32" s="67"/>
      <c r="Z32" s="67"/>
      <c r="AA32" s="67"/>
      <c r="AB32" s="67"/>
      <c r="AC32" s="67"/>
      <c r="AD32" s="110"/>
      <c r="AE32" s="14"/>
      <c r="AF32" s="67"/>
      <c r="AG32" s="67"/>
      <c r="AH32" s="67"/>
      <c r="AI32" s="67"/>
      <c r="AJ32" s="67"/>
      <c r="AK32" s="110"/>
      <c r="AL32" s="4"/>
      <c r="AM32" s="4"/>
      <c r="AN32" s="4"/>
      <c r="AO32" s="4"/>
      <c r="AP32" s="4"/>
      <c r="AQ32" s="4"/>
      <c r="AR32" s="4"/>
      <c r="AS32" s="4"/>
    </row>
    <row r="33" spans="1:37" ht="14.25">
      <c r="A33" s="14">
        <v>19</v>
      </c>
      <c r="B33" s="140" t="s">
        <v>71</v>
      </c>
      <c r="C33" s="66">
        <v>3</v>
      </c>
      <c r="D33" s="14">
        <v>30</v>
      </c>
      <c r="E33" s="67">
        <v>15</v>
      </c>
      <c r="F33" s="67">
        <v>15</v>
      </c>
      <c r="G33" s="67"/>
      <c r="H33" s="67"/>
      <c r="I33" s="110"/>
      <c r="J33" s="14"/>
      <c r="K33" s="67"/>
      <c r="L33" s="67"/>
      <c r="M33" s="67"/>
      <c r="N33" s="67"/>
      <c r="O33" s="67"/>
      <c r="P33" s="65"/>
      <c r="Q33" s="14">
        <v>15</v>
      </c>
      <c r="R33" s="67">
        <v>15</v>
      </c>
      <c r="S33" s="67"/>
      <c r="T33" s="67"/>
      <c r="U33" s="67"/>
      <c r="V33" s="67" t="s">
        <v>37</v>
      </c>
      <c r="W33" s="110">
        <v>3</v>
      </c>
      <c r="X33" s="14"/>
      <c r="Y33" s="67"/>
      <c r="Z33" s="67"/>
      <c r="AA33" s="67"/>
      <c r="AB33" s="67"/>
      <c r="AC33" s="67"/>
      <c r="AD33" s="110"/>
      <c r="AE33" s="14"/>
      <c r="AF33" s="67"/>
      <c r="AG33" s="67"/>
      <c r="AH33" s="67"/>
      <c r="AI33" s="67"/>
      <c r="AJ33" s="67"/>
      <c r="AK33" s="110"/>
    </row>
    <row r="34" spans="1:37" s="15" customFormat="1" ht="14.25">
      <c r="A34" s="14">
        <v>20</v>
      </c>
      <c r="B34" s="140" t="s">
        <v>96</v>
      </c>
      <c r="C34" s="66">
        <v>2</v>
      </c>
      <c r="D34" s="14">
        <v>15</v>
      </c>
      <c r="E34" s="67">
        <v>15</v>
      </c>
      <c r="F34" s="67"/>
      <c r="G34" s="67"/>
      <c r="H34" s="67"/>
      <c r="I34" s="110"/>
      <c r="J34" s="14"/>
      <c r="K34" s="67"/>
      <c r="L34" s="67"/>
      <c r="M34" s="67"/>
      <c r="N34" s="67"/>
      <c r="O34" s="67"/>
      <c r="P34" s="65"/>
      <c r="Q34" s="14"/>
      <c r="R34" s="67"/>
      <c r="S34" s="67"/>
      <c r="T34" s="67"/>
      <c r="U34" s="67"/>
      <c r="V34" s="67"/>
      <c r="W34" s="110"/>
      <c r="X34" s="14">
        <v>15</v>
      </c>
      <c r="Y34" s="67"/>
      <c r="Z34" s="67"/>
      <c r="AA34" s="67"/>
      <c r="AB34" s="67"/>
      <c r="AC34" s="67" t="s">
        <v>37</v>
      </c>
      <c r="AD34" s="110">
        <v>2</v>
      </c>
      <c r="AE34" s="14"/>
      <c r="AF34" s="67"/>
      <c r="AG34" s="67"/>
      <c r="AH34" s="67"/>
      <c r="AI34" s="67"/>
      <c r="AJ34" s="67"/>
      <c r="AK34" s="110"/>
    </row>
    <row r="35" spans="1:37" ht="14.25">
      <c r="A35" s="14">
        <v>21</v>
      </c>
      <c r="B35" s="140" t="s">
        <v>72</v>
      </c>
      <c r="C35" s="66">
        <v>2</v>
      </c>
      <c r="D35" s="14">
        <v>15</v>
      </c>
      <c r="E35" s="67"/>
      <c r="F35" s="67">
        <v>15</v>
      </c>
      <c r="G35" s="67"/>
      <c r="H35" s="67"/>
      <c r="I35" s="110"/>
      <c r="J35" s="14"/>
      <c r="K35" s="67"/>
      <c r="L35" s="67"/>
      <c r="M35" s="67"/>
      <c r="N35" s="67"/>
      <c r="O35" s="67"/>
      <c r="P35" s="65"/>
      <c r="Q35" s="14"/>
      <c r="R35" s="67"/>
      <c r="S35" s="67"/>
      <c r="T35" s="67"/>
      <c r="U35" s="67"/>
      <c r="V35" s="67"/>
      <c r="W35" s="110"/>
      <c r="X35" s="14"/>
      <c r="Y35" s="67">
        <v>15</v>
      </c>
      <c r="Z35" s="67"/>
      <c r="AA35" s="67"/>
      <c r="AB35" s="67"/>
      <c r="AC35" s="67" t="s">
        <v>37</v>
      </c>
      <c r="AD35" s="110">
        <v>2</v>
      </c>
      <c r="AE35" s="14"/>
      <c r="AF35" s="67"/>
      <c r="AG35" s="67"/>
      <c r="AH35" s="67"/>
      <c r="AI35" s="67"/>
      <c r="AJ35" s="67"/>
      <c r="AK35" s="110"/>
    </row>
    <row r="36" spans="1:37" ht="14.25">
      <c r="A36" s="14">
        <v>22</v>
      </c>
      <c r="B36" s="140" t="s">
        <v>97</v>
      </c>
      <c r="C36" s="161">
        <v>3</v>
      </c>
      <c r="D36" s="14">
        <v>20</v>
      </c>
      <c r="E36" s="67"/>
      <c r="F36" s="67">
        <v>20</v>
      </c>
      <c r="G36" s="67"/>
      <c r="H36" s="67"/>
      <c r="I36" s="110"/>
      <c r="J36" s="14"/>
      <c r="K36" s="67"/>
      <c r="L36" s="67"/>
      <c r="M36" s="67"/>
      <c r="N36" s="67"/>
      <c r="O36" s="67"/>
      <c r="P36" s="65"/>
      <c r="Q36" s="14"/>
      <c r="R36" s="67"/>
      <c r="S36" s="67"/>
      <c r="T36" s="67"/>
      <c r="U36" s="67"/>
      <c r="V36" s="67"/>
      <c r="W36" s="110"/>
      <c r="X36" s="14"/>
      <c r="Y36" s="67">
        <v>20</v>
      </c>
      <c r="Z36" s="67"/>
      <c r="AA36" s="67"/>
      <c r="AB36" s="67"/>
      <c r="AC36" s="67" t="s">
        <v>38</v>
      </c>
      <c r="AD36" s="110">
        <v>3</v>
      </c>
      <c r="AE36" s="14"/>
      <c r="AF36" s="67"/>
      <c r="AG36" s="67"/>
      <c r="AH36" s="67"/>
      <c r="AI36" s="67"/>
      <c r="AJ36" s="67"/>
      <c r="AK36" s="110"/>
    </row>
    <row r="37" spans="1:37" ht="14.25">
      <c r="A37" s="14">
        <v>23</v>
      </c>
      <c r="B37" s="140" t="s">
        <v>98</v>
      </c>
      <c r="C37" s="66">
        <v>4</v>
      </c>
      <c r="D37" s="14">
        <v>30</v>
      </c>
      <c r="E37" s="67"/>
      <c r="F37" s="67">
        <v>30</v>
      </c>
      <c r="G37" s="67"/>
      <c r="H37" s="67"/>
      <c r="I37" s="110"/>
      <c r="J37" s="14"/>
      <c r="K37" s="67"/>
      <c r="L37" s="67"/>
      <c r="M37" s="67"/>
      <c r="N37" s="67"/>
      <c r="O37" s="67"/>
      <c r="P37" s="65"/>
      <c r="Q37" s="14"/>
      <c r="R37" s="67"/>
      <c r="S37" s="67"/>
      <c r="T37" s="67"/>
      <c r="U37" s="67"/>
      <c r="V37" s="67"/>
      <c r="W37" s="110"/>
      <c r="X37" s="14"/>
      <c r="Y37" s="67">
        <v>30</v>
      </c>
      <c r="Z37" s="67"/>
      <c r="AA37" s="67"/>
      <c r="AB37" s="67"/>
      <c r="AC37" s="67" t="s">
        <v>38</v>
      </c>
      <c r="AD37" s="110">
        <v>4</v>
      </c>
      <c r="AE37" s="14"/>
      <c r="AF37" s="67"/>
      <c r="AG37" s="67"/>
      <c r="AH37" s="67"/>
      <c r="AI37" s="67"/>
      <c r="AJ37" s="67"/>
      <c r="AK37" s="110"/>
    </row>
    <row r="38" spans="1:37" ht="14.25">
      <c r="A38" s="14">
        <v>24</v>
      </c>
      <c r="B38" s="140" t="s">
        <v>73</v>
      </c>
      <c r="C38" s="66">
        <v>2</v>
      </c>
      <c r="D38" s="14">
        <v>15</v>
      </c>
      <c r="E38" s="67"/>
      <c r="F38" s="67">
        <v>15</v>
      </c>
      <c r="G38" s="67"/>
      <c r="H38" s="67"/>
      <c r="I38" s="110"/>
      <c r="J38" s="14"/>
      <c r="K38" s="67"/>
      <c r="L38" s="67"/>
      <c r="M38" s="67"/>
      <c r="N38" s="67"/>
      <c r="O38" s="67"/>
      <c r="P38" s="65"/>
      <c r="Q38" s="14"/>
      <c r="R38" s="67"/>
      <c r="S38" s="67"/>
      <c r="T38" s="67"/>
      <c r="U38" s="67"/>
      <c r="V38" s="67"/>
      <c r="W38" s="110"/>
      <c r="X38" s="14"/>
      <c r="Y38" s="67"/>
      <c r="Z38" s="67"/>
      <c r="AA38" s="67"/>
      <c r="AB38" s="67"/>
      <c r="AC38" s="67"/>
      <c r="AD38" s="110"/>
      <c r="AE38" s="14"/>
      <c r="AF38" s="67">
        <v>15</v>
      </c>
      <c r="AG38" s="67"/>
      <c r="AH38" s="67"/>
      <c r="AI38" s="67"/>
      <c r="AJ38" s="67" t="s">
        <v>38</v>
      </c>
      <c r="AK38" s="110">
        <v>2</v>
      </c>
    </row>
    <row r="39" spans="1:37" ht="14.25">
      <c r="A39" s="14">
        <v>25</v>
      </c>
      <c r="B39" s="140" t="s">
        <v>74</v>
      </c>
      <c r="C39" s="66">
        <v>2</v>
      </c>
      <c r="D39" s="14">
        <v>15</v>
      </c>
      <c r="E39" s="67"/>
      <c r="F39" s="67">
        <v>15</v>
      </c>
      <c r="G39" s="67"/>
      <c r="H39" s="67"/>
      <c r="I39" s="110"/>
      <c r="J39" s="14"/>
      <c r="K39" s="67"/>
      <c r="L39" s="67"/>
      <c r="M39" s="67"/>
      <c r="N39" s="67"/>
      <c r="O39" s="67"/>
      <c r="P39" s="65"/>
      <c r="Q39" s="14"/>
      <c r="R39" s="67"/>
      <c r="S39" s="67"/>
      <c r="T39" s="67"/>
      <c r="U39" s="67"/>
      <c r="V39" s="67"/>
      <c r="W39" s="110"/>
      <c r="X39" s="14"/>
      <c r="Y39" s="67"/>
      <c r="Z39" s="67"/>
      <c r="AA39" s="67"/>
      <c r="AB39" s="67"/>
      <c r="AC39" s="67"/>
      <c r="AD39" s="110"/>
      <c r="AE39" s="14"/>
      <c r="AF39" s="67">
        <v>15</v>
      </c>
      <c r="AG39" s="67"/>
      <c r="AH39" s="67"/>
      <c r="AI39" s="67"/>
      <c r="AJ39" s="67" t="s">
        <v>38</v>
      </c>
      <c r="AK39" s="110">
        <v>2</v>
      </c>
    </row>
    <row r="40" spans="1:37" ht="14.25">
      <c r="A40" s="14">
        <v>26</v>
      </c>
      <c r="B40" s="140" t="s">
        <v>75</v>
      </c>
      <c r="C40" s="66">
        <v>2</v>
      </c>
      <c r="D40" s="14">
        <v>15</v>
      </c>
      <c r="E40" s="67"/>
      <c r="F40" s="67">
        <v>15</v>
      </c>
      <c r="G40" s="67"/>
      <c r="H40" s="67"/>
      <c r="I40" s="110"/>
      <c r="J40" s="14"/>
      <c r="K40" s="67"/>
      <c r="L40" s="67"/>
      <c r="M40" s="67"/>
      <c r="N40" s="67"/>
      <c r="O40" s="67"/>
      <c r="P40" s="65"/>
      <c r="Q40" s="14"/>
      <c r="R40" s="67"/>
      <c r="S40" s="67"/>
      <c r="T40" s="67"/>
      <c r="U40" s="67"/>
      <c r="V40" s="67"/>
      <c r="W40" s="110"/>
      <c r="X40" s="14"/>
      <c r="Y40" s="67"/>
      <c r="Z40" s="67"/>
      <c r="AA40" s="67"/>
      <c r="AB40" s="67"/>
      <c r="AC40" s="67"/>
      <c r="AD40" s="110"/>
      <c r="AE40" s="14"/>
      <c r="AF40" s="67">
        <v>15</v>
      </c>
      <c r="AG40" s="67"/>
      <c r="AH40" s="67"/>
      <c r="AI40" s="67"/>
      <c r="AJ40" s="67" t="s">
        <v>38</v>
      </c>
      <c r="AK40" s="110">
        <v>2</v>
      </c>
    </row>
    <row r="41" spans="1:37" ht="14.25">
      <c r="A41" s="14">
        <v>28</v>
      </c>
      <c r="B41" s="140" t="s">
        <v>40</v>
      </c>
      <c r="C41" s="66">
        <v>4</v>
      </c>
      <c r="D41" s="14">
        <v>60</v>
      </c>
      <c r="E41" s="67">
        <v>30</v>
      </c>
      <c r="F41" s="67">
        <v>30</v>
      </c>
      <c r="G41" s="67"/>
      <c r="H41" s="67"/>
      <c r="I41" s="110"/>
      <c r="J41" s="14"/>
      <c r="K41" s="67"/>
      <c r="L41" s="67"/>
      <c r="M41" s="67"/>
      <c r="N41" s="67"/>
      <c r="O41" s="67"/>
      <c r="P41" s="65"/>
      <c r="Q41" s="14">
        <v>15</v>
      </c>
      <c r="R41" s="67">
        <v>15</v>
      </c>
      <c r="S41" s="67"/>
      <c r="T41" s="67"/>
      <c r="U41" s="67"/>
      <c r="V41" s="67" t="s">
        <v>38</v>
      </c>
      <c r="W41" s="110">
        <v>2</v>
      </c>
      <c r="X41" s="14">
        <v>15</v>
      </c>
      <c r="Y41" s="67">
        <v>15</v>
      </c>
      <c r="Z41" s="67"/>
      <c r="AA41" s="67"/>
      <c r="AB41" s="67"/>
      <c r="AC41" s="67" t="s">
        <v>38</v>
      </c>
      <c r="AD41" s="110">
        <v>2</v>
      </c>
      <c r="AE41" s="14"/>
      <c r="AF41" s="67"/>
      <c r="AG41" s="67"/>
      <c r="AH41" s="67"/>
      <c r="AI41" s="67"/>
      <c r="AJ41" s="67"/>
      <c r="AK41" s="110"/>
    </row>
    <row r="42" spans="1:37" ht="14.25">
      <c r="A42" s="14">
        <v>29</v>
      </c>
      <c r="B42" s="140" t="s">
        <v>41</v>
      </c>
      <c r="C42" s="66">
        <v>4</v>
      </c>
      <c r="D42" s="14">
        <v>60</v>
      </c>
      <c r="E42" s="67">
        <v>30</v>
      </c>
      <c r="F42" s="67">
        <v>30</v>
      </c>
      <c r="G42" s="67"/>
      <c r="H42" s="67"/>
      <c r="I42" s="110"/>
      <c r="J42" s="14"/>
      <c r="K42" s="67"/>
      <c r="L42" s="67"/>
      <c r="M42" s="67"/>
      <c r="N42" s="67"/>
      <c r="O42" s="67"/>
      <c r="P42" s="65"/>
      <c r="Q42" s="14">
        <v>15</v>
      </c>
      <c r="R42" s="67">
        <v>15</v>
      </c>
      <c r="S42" s="67"/>
      <c r="T42" s="67"/>
      <c r="U42" s="67"/>
      <c r="V42" s="67" t="s">
        <v>38</v>
      </c>
      <c r="W42" s="110">
        <v>2</v>
      </c>
      <c r="X42" s="14">
        <v>15</v>
      </c>
      <c r="Y42" s="67">
        <v>15</v>
      </c>
      <c r="Z42" s="67"/>
      <c r="AA42" s="67"/>
      <c r="AB42" s="67"/>
      <c r="AC42" s="67" t="s">
        <v>38</v>
      </c>
      <c r="AD42" s="110">
        <v>2</v>
      </c>
      <c r="AE42" s="14"/>
      <c r="AF42" s="67"/>
      <c r="AG42" s="67"/>
      <c r="AH42" s="67"/>
      <c r="AI42" s="67"/>
      <c r="AJ42" s="67"/>
      <c r="AK42" s="110"/>
    </row>
    <row r="43" spans="1:37" ht="15" customHeight="1">
      <c r="A43" s="141">
        <v>30</v>
      </c>
      <c r="B43" s="142" t="s">
        <v>108</v>
      </c>
      <c r="C43" s="119">
        <v>9</v>
      </c>
      <c r="D43" s="70">
        <v>90</v>
      </c>
      <c r="E43" s="71"/>
      <c r="F43" s="71"/>
      <c r="G43" s="71"/>
      <c r="H43" s="71"/>
      <c r="I43" s="71">
        <v>90</v>
      </c>
      <c r="J43" s="72"/>
      <c r="K43" s="71"/>
      <c r="L43" s="71"/>
      <c r="M43" s="71"/>
      <c r="N43" s="73"/>
      <c r="O43" s="74"/>
      <c r="P43" s="70"/>
      <c r="Q43" s="141"/>
      <c r="R43" s="50"/>
      <c r="S43" s="50"/>
      <c r="T43" s="50"/>
      <c r="U43" s="50">
        <v>30</v>
      </c>
      <c r="V43" s="50" t="s">
        <v>38</v>
      </c>
      <c r="W43" s="51">
        <v>2</v>
      </c>
      <c r="X43" s="84"/>
      <c r="Y43" s="83"/>
      <c r="Z43" s="83"/>
      <c r="AA43" s="83"/>
      <c r="AB43" s="85">
        <v>30</v>
      </c>
      <c r="AC43" s="85" t="s">
        <v>38</v>
      </c>
      <c r="AD43" s="87">
        <v>2</v>
      </c>
      <c r="AE43" s="141"/>
      <c r="AF43" s="50"/>
      <c r="AG43" s="50"/>
      <c r="AH43" s="50"/>
      <c r="AI43" s="50">
        <v>30</v>
      </c>
      <c r="AJ43" s="50" t="s">
        <v>38</v>
      </c>
      <c r="AK43" s="51">
        <v>5</v>
      </c>
    </row>
    <row r="44" spans="1:37" ht="15" customHeight="1" thickBot="1">
      <c r="A44" s="79">
        <v>31</v>
      </c>
      <c r="B44" s="143" t="s">
        <v>45</v>
      </c>
      <c r="C44" s="81">
        <v>1</v>
      </c>
      <c r="D44" s="82">
        <v>15</v>
      </c>
      <c r="E44" s="83">
        <v>15</v>
      </c>
      <c r="F44" s="83"/>
      <c r="G44" s="83"/>
      <c r="H44" s="83"/>
      <c r="I44" s="83"/>
      <c r="J44" s="84"/>
      <c r="K44" s="83"/>
      <c r="L44" s="83"/>
      <c r="M44" s="83"/>
      <c r="N44" s="85"/>
      <c r="O44" s="86"/>
      <c r="P44" s="82"/>
      <c r="Q44" s="79">
        <v>15</v>
      </c>
      <c r="R44" s="56"/>
      <c r="S44" s="89"/>
      <c r="T44" s="89"/>
      <c r="U44" s="56"/>
      <c r="V44" s="56" t="s">
        <v>38</v>
      </c>
      <c r="W44" s="91">
        <v>1</v>
      </c>
      <c r="X44" s="144"/>
      <c r="Y44" s="89"/>
      <c r="Z44" s="89"/>
      <c r="AA44" s="89"/>
      <c r="AB44" s="56"/>
      <c r="AC44" s="56"/>
      <c r="AD44" s="144"/>
      <c r="AE44" s="79"/>
      <c r="AF44" s="56"/>
      <c r="AG44" s="89"/>
      <c r="AH44" s="89"/>
      <c r="AI44" s="56"/>
      <c r="AJ44" s="90"/>
      <c r="AK44" s="113"/>
    </row>
    <row r="45" spans="1:37" ht="17.25" thickBot="1">
      <c r="A45" s="187" t="s">
        <v>21</v>
      </c>
      <c r="B45" s="189"/>
      <c r="C45" s="57">
        <f>SUM(C30:C44)</f>
        <v>46</v>
      </c>
      <c r="D45" s="58">
        <f>SUM(D30:D44)</f>
        <v>485</v>
      </c>
      <c r="E45" s="59">
        <f>SUM(E30:E44)</f>
        <v>120</v>
      </c>
      <c r="F45" s="60">
        <f>SUM(F30:F44)</f>
        <v>275</v>
      </c>
      <c r="G45" s="60">
        <f aca="true" t="shared" si="1" ref="G45:AK45">SUM(G30:G44)</f>
        <v>0</v>
      </c>
      <c r="H45" s="60">
        <f t="shared" si="1"/>
        <v>0</v>
      </c>
      <c r="I45" s="60">
        <f t="shared" si="1"/>
        <v>90</v>
      </c>
      <c r="J45" s="60">
        <f t="shared" si="1"/>
        <v>0</v>
      </c>
      <c r="K45" s="60">
        <f t="shared" si="1"/>
        <v>30</v>
      </c>
      <c r="L45" s="60">
        <f t="shared" si="1"/>
        <v>0</v>
      </c>
      <c r="M45" s="60">
        <f t="shared" si="1"/>
        <v>0</v>
      </c>
      <c r="N45" s="60">
        <f t="shared" si="1"/>
        <v>0</v>
      </c>
      <c r="O45" s="60">
        <f t="shared" si="1"/>
        <v>0</v>
      </c>
      <c r="P45" s="60">
        <f t="shared" si="1"/>
        <v>1</v>
      </c>
      <c r="Q45" s="60">
        <f t="shared" si="1"/>
        <v>75</v>
      </c>
      <c r="R45" s="60">
        <f t="shared" si="1"/>
        <v>105</v>
      </c>
      <c r="S45" s="60">
        <f t="shared" si="1"/>
        <v>0</v>
      </c>
      <c r="T45" s="60">
        <f t="shared" si="1"/>
        <v>0</v>
      </c>
      <c r="U45" s="60">
        <f t="shared" si="1"/>
        <v>30</v>
      </c>
      <c r="V45" s="60">
        <f t="shared" si="1"/>
        <v>0</v>
      </c>
      <c r="W45" s="60">
        <f t="shared" si="1"/>
        <v>17</v>
      </c>
      <c r="X45" s="60">
        <f t="shared" si="1"/>
        <v>45</v>
      </c>
      <c r="Y45" s="60">
        <f t="shared" si="1"/>
        <v>95</v>
      </c>
      <c r="Z45" s="60">
        <f t="shared" si="1"/>
        <v>0</v>
      </c>
      <c r="AA45" s="60">
        <f t="shared" si="1"/>
        <v>0</v>
      </c>
      <c r="AB45" s="60">
        <f t="shared" si="1"/>
        <v>30</v>
      </c>
      <c r="AC45" s="60">
        <f t="shared" si="1"/>
        <v>0</v>
      </c>
      <c r="AD45" s="60">
        <f t="shared" si="1"/>
        <v>17</v>
      </c>
      <c r="AE45" s="60">
        <f t="shared" si="1"/>
        <v>0</v>
      </c>
      <c r="AF45" s="60">
        <f t="shared" si="1"/>
        <v>45</v>
      </c>
      <c r="AG45" s="60">
        <f t="shared" si="1"/>
        <v>0</v>
      </c>
      <c r="AH45" s="60">
        <f t="shared" si="1"/>
        <v>0</v>
      </c>
      <c r="AI45" s="60">
        <f t="shared" si="1"/>
        <v>30</v>
      </c>
      <c r="AJ45" s="60">
        <f t="shared" si="1"/>
        <v>0</v>
      </c>
      <c r="AK45" s="60">
        <f t="shared" si="1"/>
        <v>11</v>
      </c>
    </row>
    <row r="46" spans="1:37" ht="16.5" thickBot="1">
      <c r="A46" s="182" t="s">
        <v>18</v>
      </c>
      <c r="B46" s="183"/>
      <c r="C46" s="57">
        <f>SUM(C28,C45)</f>
        <v>101</v>
      </c>
      <c r="D46" s="58">
        <f>SUM(D28,D45)</f>
        <v>950</v>
      </c>
      <c r="E46" s="59">
        <f>SUM(E28,E45)</f>
        <v>315</v>
      </c>
      <c r="F46" s="60">
        <f>SUM(F28,F45)</f>
        <v>515</v>
      </c>
      <c r="G46" s="60">
        <f aca="true" t="shared" si="2" ref="G46:AK46">SUM(G28,G45)</f>
        <v>0</v>
      </c>
      <c r="H46" s="60">
        <f t="shared" si="2"/>
        <v>30</v>
      </c>
      <c r="I46" s="60">
        <f t="shared" si="2"/>
        <v>90</v>
      </c>
      <c r="J46" s="60">
        <f t="shared" si="2"/>
        <v>120</v>
      </c>
      <c r="K46" s="60">
        <f t="shared" si="2"/>
        <v>150</v>
      </c>
      <c r="L46" s="60">
        <f t="shared" si="2"/>
        <v>0</v>
      </c>
      <c r="M46" s="60">
        <f t="shared" si="2"/>
        <v>30</v>
      </c>
      <c r="N46" s="60">
        <f t="shared" si="2"/>
        <v>0</v>
      </c>
      <c r="O46" s="60">
        <f t="shared" si="2"/>
        <v>0</v>
      </c>
      <c r="P46" s="60">
        <f t="shared" si="2"/>
        <v>30</v>
      </c>
      <c r="Q46" s="60">
        <f t="shared" si="2"/>
        <v>90</v>
      </c>
      <c r="R46" s="60">
        <f t="shared" si="2"/>
        <v>150</v>
      </c>
      <c r="S46" s="60">
        <f t="shared" si="2"/>
        <v>0</v>
      </c>
      <c r="T46" s="60">
        <f t="shared" si="2"/>
        <v>0</v>
      </c>
      <c r="U46" s="60">
        <f t="shared" si="2"/>
        <v>30</v>
      </c>
      <c r="V46" s="60">
        <f t="shared" si="2"/>
        <v>0</v>
      </c>
      <c r="W46" s="60">
        <f t="shared" si="2"/>
        <v>30</v>
      </c>
      <c r="X46" s="60">
        <f t="shared" si="2"/>
        <v>105</v>
      </c>
      <c r="Y46" s="60">
        <f t="shared" si="2"/>
        <v>140</v>
      </c>
      <c r="Z46" s="60">
        <f t="shared" si="2"/>
        <v>0</v>
      </c>
      <c r="AA46" s="60">
        <f t="shared" si="2"/>
        <v>0</v>
      </c>
      <c r="AB46" s="60">
        <f t="shared" si="2"/>
        <v>30</v>
      </c>
      <c r="AC46" s="60">
        <f t="shared" si="2"/>
        <v>0</v>
      </c>
      <c r="AD46" s="60">
        <f t="shared" si="2"/>
        <v>30</v>
      </c>
      <c r="AE46" s="60">
        <f t="shared" si="2"/>
        <v>0</v>
      </c>
      <c r="AF46" s="60">
        <f t="shared" si="2"/>
        <v>75</v>
      </c>
      <c r="AG46" s="60">
        <f t="shared" si="2"/>
        <v>0</v>
      </c>
      <c r="AH46" s="60">
        <f t="shared" si="2"/>
        <v>0</v>
      </c>
      <c r="AI46" s="60">
        <f t="shared" si="2"/>
        <v>30</v>
      </c>
      <c r="AJ46" s="60">
        <f t="shared" si="2"/>
        <v>0</v>
      </c>
      <c r="AK46" s="60">
        <f t="shared" si="2"/>
        <v>11</v>
      </c>
    </row>
    <row r="47" spans="1:37" ht="17.25" thickBot="1">
      <c r="A47" s="145" t="s">
        <v>8</v>
      </c>
      <c r="B47" s="128"/>
      <c r="C47" s="128"/>
      <c r="D47" s="170"/>
      <c r="E47" s="171"/>
      <c r="F47" s="171"/>
      <c r="G47" s="171"/>
      <c r="H47" s="171"/>
      <c r="I47" s="172"/>
      <c r="J47" s="237">
        <f>SUM(J46:N46)</f>
        <v>300</v>
      </c>
      <c r="K47" s="232"/>
      <c r="L47" s="232"/>
      <c r="M47" s="232"/>
      <c r="N47" s="232"/>
      <c r="O47" s="232"/>
      <c r="P47" s="233"/>
      <c r="Q47" s="237">
        <f>SUM(Q46:U46)</f>
        <v>270</v>
      </c>
      <c r="R47" s="232"/>
      <c r="S47" s="232"/>
      <c r="T47" s="232"/>
      <c r="U47" s="232"/>
      <c r="V47" s="232"/>
      <c r="W47" s="232"/>
      <c r="X47" s="237">
        <f>SUM(X46:AB46)</f>
        <v>275</v>
      </c>
      <c r="Y47" s="232"/>
      <c r="Z47" s="232"/>
      <c r="AA47" s="232"/>
      <c r="AB47" s="232"/>
      <c r="AC47" s="232"/>
      <c r="AD47" s="233"/>
      <c r="AE47" s="237">
        <f>SUM(AE46:AI46)</f>
        <v>105</v>
      </c>
      <c r="AF47" s="232"/>
      <c r="AG47" s="232"/>
      <c r="AH47" s="232"/>
      <c r="AI47" s="232"/>
      <c r="AJ47" s="232"/>
      <c r="AK47" s="233"/>
    </row>
    <row r="48" spans="1:37" ht="15" thickBot="1">
      <c r="A48" s="160">
        <v>32</v>
      </c>
      <c r="B48" s="121" t="s">
        <v>27</v>
      </c>
      <c r="C48" s="162">
        <v>4</v>
      </c>
      <c r="D48" s="238" t="s">
        <v>82</v>
      </c>
      <c r="E48" s="239"/>
      <c r="F48" s="239"/>
      <c r="G48" s="239"/>
      <c r="H48" s="239"/>
      <c r="I48" s="240"/>
      <c r="J48" s="93"/>
      <c r="K48" s="167"/>
      <c r="L48" s="168"/>
      <c r="M48" s="168"/>
      <c r="N48" s="168"/>
      <c r="O48" s="168"/>
      <c r="P48" s="169"/>
      <c r="Q48" s="93"/>
      <c r="R48" s="164"/>
      <c r="S48" s="165"/>
      <c r="T48" s="165"/>
      <c r="U48" s="165"/>
      <c r="V48" s="165"/>
      <c r="W48" s="166"/>
      <c r="X48" s="93"/>
      <c r="Y48" s="167"/>
      <c r="Z48" s="168"/>
      <c r="AA48" s="168"/>
      <c r="AB48" s="168"/>
      <c r="AC48" s="168"/>
      <c r="AD48" s="169"/>
      <c r="AE48" s="93"/>
      <c r="AF48" s="167" t="s">
        <v>80</v>
      </c>
      <c r="AG48" s="168"/>
      <c r="AH48" s="168"/>
      <c r="AI48" s="168"/>
      <c r="AJ48" s="168"/>
      <c r="AK48" s="169"/>
    </row>
    <row r="49" spans="1:37" ht="15" thickBot="1">
      <c r="A49" s="160"/>
      <c r="B49" s="123" t="s">
        <v>30</v>
      </c>
      <c r="C49" s="122"/>
      <c r="D49" s="215"/>
      <c r="E49" s="216"/>
      <c r="F49" s="216"/>
      <c r="G49" s="216"/>
      <c r="H49" s="216"/>
      <c r="I49" s="217"/>
      <c r="J49" s="93"/>
      <c r="K49" s="167"/>
      <c r="L49" s="168"/>
      <c r="M49" s="168"/>
      <c r="N49" s="168"/>
      <c r="O49" s="168"/>
      <c r="P49" s="169"/>
      <c r="Q49" s="93"/>
      <c r="R49" s="164"/>
      <c r="S49" s="165"/>
      <c r="T49" s="165"/>
      <c r="U49" s="165"/>
      <c r="V49" s="165"/>
      <c r="W49" s="166"/>
      <c r="X49" s="93"/>
      <c r="Y49" s="167"/>
      <c r="Z49" s="168"/>
      <c r="AA49" s="168"/>
      <c r="AB49" s="168"/>
      <c r="AC49" s="168"/>
      <c r="AD49" s="169"/>
      <c r="AE49" s="93"/>
      <c r="AF49" s="167"/>
      <c r="AG49" s="168"/>
      <c r="AH49" s="168"/>
      <c r="AI49" s="168"/>
      <c r="AJ49" s="168"/>
      <c r="AK49" s="169"/>
    </row>
    <row r="50" spans="1:37" ht="17.25" customHeight="1" thickBot="1">
      <c r="A50" s="160"/>
      <c r="B50" s="123" t="s">
        <v>31</v>
      </c>
      <c r="C50" s="122"/>
      <c r="D50" s="215"/>
      <c r="E50" s="216"/>
      <c r="F50" s="216"/>
      <c r="G50" s="216"/>
      <c r="H50" s="216"/>
      <c r="I50" s="217"/>
      <c r="J50" s="93"/>
      <c r="K50" s="167"/>
      <c r="L50" s="168"/>
      <c r="M50" s="168"/>
      <c r="N50" s="168"/>
      <c r="O50" s="168"/>
      <c r="P50" s="169"/>
      <c r="Q50" s="93"/>
      <c r="R50" s="164"/>
      <c r="S50" s="165"/>
      <c r="T50" s="165"/>
      <c r="U50" s="165"/>
      <c r="V50" s="165"/>
      <c r="W50" s="166"/>
      <c r="X50" s="93"/>
      <c r="Y50" s="167"/>
      <c r="Z50" s="168"/>
      <c r="AA50" s="168"/>
      <c r="AB50" s="168"/>
      <c r="AC50" s="168"/>
      <c r="AD50" s="169"/>
      <c r="AE50" s="93"/>
      <c r="AF50" s="167"/>
      <c r="AG50" s="168"/>
      <c r="AH50" s="168"/>
      <c r="AI50" s="168"/>
      <c r="AJ50" s="168"/>
      <c r="AK50" s="169"/>
    </row>
    <row r="51" spans="1:37" ht="15.75" customHeight="1" thickBot="1">
      <c r="A51" s="160"/>
      <c r="B51" s="123" t="s">
        <v>28</v>
      </c>
      <c r="C51" s="124"/>
      <c r="D51" s="215"/>
      <c r="E51" s="216"/>
      <c r="F51" s="216"/>
      <c r="G51" s="216"/>
      <c r="H51" s="216"/>
      <c r="I51" s="217"/>
      <c r="J51" s="93"/>
      <c r="K51" s="167"/>
      <c r="L51" s="168"/>
      <c r="M51" s="168"/>
      <c r="N51" s="168"/>
      <c r="O51" s="168"/>
      <c r="P51" s="169"/>
      <c r="Q51" s="93"/>
      <c r="R51" s="164"/>
      <c r="S51" s="165"/>
      <c r="T51" s="165"/>
      <c r="U51" s="165"/>
      <c r="V51" s="165"/>
      <c r="W51" s="166"/>
      <c r="X51" s="93"/>
      <c r="Y51" s="167"/>
      <c r="Z51" s="168"/>
      <c r="AA51" s="168"/>
      <c r="AB51" s="168"/>
      <c r="AC51" s="168"/>
      <c r="AD51" s="169"/>
      <c r="AE51" s="93"/>
      <c r="AF51" s="167"/>
      <c r="AG51" s="168"/>
      <c r="AH51" s="168"/>
      <c r="AI51" s="168"/>
      <c r="AJ51" s="168"/>
      <c r="AK51" s="169"/>
    </row>
    <row r="52" spans="1:37" ht="24" customHeight="1" thickBot="1">
      <c r="A52" s="212" t="s">
        <v>46</v>
      </c>
      <c r="B52" s="213"/>
      <c r="C52" s="125"/>
      <c r="D52" s="214"/>
      <c r="E52" s="165"/>
      <c r="F52" s="165"/>
      <c r="G52" s="165"/>
      <c r="H52" s="165"/>
      <c r="I52" s="166"/>
      <c r="J52" s="170"/>
      <c r="K52" s="171"/>
      <c r="L52" s="171"/>
      <c r="M52" s="171"/>
      <c r="N52" s="171"/>
      <c r="O52" s="171"/>
      <c r="P52" s="172"/>
      <c r="Q52" s="170"/>
      <c r="R52" s="171"/>
      <c r="S52" s="171"/>
      <c r="T52" s="171"/>
      <c r="U52" s="171"/>
      <c r="V52" s="171"/>
      <c r="W52" s="172"/>
      <c r="X52" s="170"/>
      <c r="Y52" s="171"/>
      <c r="Z52" s="171"/>
      <c r="AA52" s="171"/>
      <c r="AB52" s="171"/>
      <c r="AC52" s="171"/>
      <c r="AD52" s="172"/>
      <c r="AE52" s="170"/>
      <c r="AF52" s="171"/>
      <c r="AG52" s="171"/>
      <c r="AH52" s="171"/>
      <c r="AI52" s="171"/>
      <c r="AJ52" s="171"/>
      <c r="AK52" s="172"/>
    </row>
    <row r="53" spans="1:37" ht="24" customHeight="1" thickBot="1">
      <c r="A53" s="210" t="s">
        <v>32</v>
      </c>
      <c r="B53" s="211"/>
      <c r="C53" s="126">
        <v>15</v>
      </c>
      <c r="D53" s="127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70">
        <v>15</v>
      </c>
      <c r="AF53" s="171"/>
      <c r="AG53" s="171"/>
      <c r="AH53" s="171"/>
      <c r="AI53" s="171"/>
      <c r="AJ53" s="171"/>
      <c r="AK53" s="172"/>
    </row>
    <row r="54" spans="1:37" ht="17.25" thickBot="1">
      <c r="A54" s="227" t="s">
        <v>9</v>
      </c>
      <c r="B54" s="228"/>
      <c r="C54" s="228"/>
      <c r="D54" s="228"/>
      <c r="E54" s="228"/>
      <c r="F54" s="228"/>
      <c r="G54" s="228"/>
      <c r="H54" s="228"/>
      <c r="I54" s="228"/>
      <c r="J54" s="224">
        <f>SUM(P46)</f>
        <v>30</v>
      </c>
      <c r="K54" s="225"/>
      <c r="L54" s="225"/>
      <c r="M54" s="225"/>
      <c r="N54" s="225"/>
      <c r="O54" s="225"/>
      <c r="P54" s="226"/>
      <c r="Q54" s="224">
        <f>SUM(W46)</f>
        <v>30</v>
      </c>
      <c r="R54" s="225"/>
      <c r="S54" s="225"/>
      <c r="T54" s="225"/>
      <c r="U54" s="225"/>
      <c r="V54" s="225"/>
      <c r="W54" s="226"/>
      <c r="X54" s="224">
        <f>SUM(AD46)</f>
        <v>30</v>
      </c>
      <c r="Y54" s="225"/>
      <c r="Z54" s="225"/>
      <c r="AA54" s="225"/>
      <c r="AB54" s="225"/>
      <c r="AC54" s="225"/>
      <c r="AD54" s="226"/>
      <c r="AE54" s="224">
        <f>SUM(AK46,C48,AE53)</f>
        <v>30</v>
      </c>
      <c r="AF54" s="225"/>
      <c r="AG54" s="225"/>
      <c r="AH54" s="225"/>
      <c r="AI54" s="225"/>
      <c r="AJ54" s="225"/>
      <c r="AK54" s="226"/>
    </row>
    <row r="55" spans="1:37" ht="23.25" customHeight="1" thickBot="1">
      <c r="A55" s="222" t="s">
        <v>19</v>
      </c>
      <c r="B55" s="223"/>
      <c r="C55" s="95">
        <f>SUM(C46,C48,C53)</f>
        <v>120</v>
      </c>
      <c r="D55" s="95">
        <v>1070</v>
      </c>
      <c r="E55" s="95">
        <f aca="true" t="shared" si="3" ref="E55:AJ55">SUM(E46,E48,E53)</f>
        <v>315</v>
      </c>
      <c r="F55" s="95">
        <f t="shared" si="3"/>
        <v>515</v>
      </c>
      <c r="G55" s="95">
        <f t="shared" si="3"/>
        <v>0</v>
      </c>
      <c r="H55" s="95">
        <f t="shared" si="3"/>
        <v>30</v>
      </c>
      <c r="I55" s="95">
        <f t="shared" si="3"/>
        <v>90</v>
      </c>
      <c r="J55" s="95">
        <f t="shared" si="3"/>
        <v>120</v>
      </c>
      <c r="K55" s="95">
        <f t="shared" si="3"/>
        <v>150</v>
      </c>
      <c r="L55" s="95">
        <f t="shared" si="3"/>
        <v>0</v>
      </c>
      <c r="M55" s="95">
        <f t="shared" si="3"/>
        <v>30</v>
      </c>
      <c r="N55" s="95">
        <f t="shared" si="3"/>
        <v>0</v>
      </c>
      <c r="O55" s="95">
        <f t="shared" si="3"/>
        <v>0</v>
      </c>
      <c r="P55" s="95">
        <f t="shared" si="3"/>
        <v>30</v>
      </c>
      <c r="Q55" s="95">
        <f t="shared" si="3"/>
        <v>90</v>
      </c>
      <c r="R55" s="95">
        <f t="shared" si="3"/>
        <v>150</v>
      </c>
      <c r="S55" s="95">
        <f t="shared" si="3"/>
        <v>0</v>
      </c>
      <c r="T55" s="95">
        <f t="shared" si="3"/>
        <v>0</v>
      </c>
      <c r="U55" s="95">
        <f t="shared" si="3"/>
        <v>30</v>
      </c>
      <c r="V55" s="95">
        <f t="shared" si="3"/>
        <v>0</v>
      </c>
      <c r="W55" s="95">
        <f t="shared" si="3"/>
        <v>30</v>
      </c>
      <c r="X55" s="95">
        <f t="shared" si="3"/>
        <v>105</v>
      </c>
      <c r="Y55" s="95">
        <f t="shared" si="3"/>
        <v>140</v>
      </c>
      <c r="Z55" s="95">
        <f t="shared" si="3"/>
        <v>0</v>
      </c>
      <c r="AA55" s="95">
        <f t="shared" si="3"/>
        <v>0</v>
      </c>
      <c r="AB55" s="95">
        <f t="shared" si="3"/>
        <v>30</v>
      </c>
      <c r="AC55" s="95">
        <f t="shared" si="3"/>
        <v>0</v>
      </c>
      <c r="AD55" s="95">
        <f t="shared" si="3"/>
        <v>30</v>
      </c>
      <c r="AE55" s="95">
        <v>0</v>
      </c>
      <c r="AF55" s="95">
        <f t="shared" si="3"/>
        <v>75</v>
      </c>
      <c r="AG55" s="95">
        <f t="shared" si="3"/>
        <v>0</v>
      </c>
      <c r="AH55" s="95">
        <f t="shared" si="3"/>
        <v>0</v>
      </c>
      <c r="AI55" s="95">
        <f t="shared" si="3"/>
        <v>30</v>
      </c>
      <c r="AJ55" s="95">
        <f t="shared" si="3"/>
        <v>0</v>
      </c>
      <c r="AK55" s="95">
        <v>30</v>
      </c>
    </row>
    <row r="56" spans="1:37" ht="14.2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</row>
    <row r="57" spans="1:37" ht="9" customHeight="1">
      <c r="A57" s="220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130"/>
      <c r="P57" s="130"/>
      <c r="Q57" s="96"/>
      <c r="R57" s="96"/>
      <c r="S57" s="96"/>
      <c r="T57" s="96"/>
      <c r="U57" s="96"/>
      <c r="V57" s="96"/>
      <c r="W57" s="96"/>
      <c r="X57" s="218" t="s">
        <v>33</v>
      </c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97"/>
      <c r="AK57" s="97"/>
    </row>
    <row r="58" spans="1:37" ht="27" customHeight="1">
      <c r="A58" s="220" t="s">
        <v>110</v>
      </c>
      <c r="B58" s="221"/>
      <c r="C58" s="221"/>
      <c r="D58" s="221"/>
      <c r="E58" s="221"/>
      <c r="F58" s="221"/>
      <c r="G58" s="221"/>
      <c r="H58" s="245" t="s">
        <v>111</v>
      </c>
      <c r="I58" s="246"/>
      <c r="J58" s="246"/>
      <c r="K58" s="246"/>
      <c r="L58" s="246"/>
      <c r="M58" s="246"/>
      <c r="N58" s="247"/>
      <c r="O58" s="131"/>
      <c r="P58" s="131"/>
      <c r="Q58" s="96"/>
      <c r="R58" s="96"/>
      <c r="S58" s="96"/>
      <c r="T58" s="96"/>
      <c r="U58" s="96"/>
      <c r="V58" s="96"/>
      <c r="W58" s="96"/>
      <c r="X58" s="218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130"/>
      <c r="AK58" s="130"/>
    </row>
    <row r="59" spans="1:37" ht="18" customHeight="1">
      <c r="A59" s="96"/>
      <c r="B59" s="132"/>
      <c r="C59" s="132"/>
      <c r="D59" s="132"/>
      <c r="E59" s="132"/>
      <c r="F59" s="132"/>
      <c r="G59" s="132"/>
      <c r="H59" s="133"/>
      <c r="I59" s="131"/>
      <c r="J59" s="131"/>
      <c r="K59" s="131"/>
      <c r="L59" s="131"/>
      <c r="M59" s="131"/>
      <c r="N59" s="131"/>
      <c r="O59" s="131"/>
      <c r="P59" s="131"/>
      <c r="Q59" s="96"/>
      <c r="R59" s="96"/>
      <c r="S59" s="96"/>
      <c r="T59" s="96"/>
      <c r="U59" s="96"/>
      <c r="V59" s="96"/>
      <c r="W59" s="96"/>
      <c r="X59" s="96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</row>
    <row r="60" spans="1:37" ht="15" customHeight="1">
      <c r="A60" s="98"/>
      <c r="B60" s="98" t="s">
        <v>22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</row>
    <row r="61" spans="1:37" ht="14.25">
      <c r="A61" s="98"/>
      <c r="B61" s="98" t="s">
        <v>26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</row>
    <row r="62" spans="1:37" ht="14.25">
      <c r="A62" s="98"/>
      <c r="B62" s="98" t="s">
        <v>78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</row>
    <row r="63" spans="1:37" ht="15">
      <c r="A63" s="98"/>
      <c r="B63" s="230" t="s">
        <v>79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</row>
    <row r="64" spans="1:37" ht="14.25">
      <c r="A64" s="98"/>
      <c r="B64" s="229" t="s">
        <v>76</v>
      </c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</row>
    <row r="87" ht="15.75" customHeight="1"/>
    <row r="88" ht="15.75" customHeight="1"/>
    <row r="93" ht="26.25" customHeight="1"/>
    <row r="114" ht="15.75" customHeight="1"/>
    <row r="115" ht="15.75" customHeight="1"/>
    <row r="119" ht="24.75" customHeight="1"/>
    <row r="139" ht="13.5" customHeight="1"/>
    <row r="140" ht="13.5" customHeight="1"/>
    <row r="144" ht="26.25" customHeight="1"/>
    <row r="145" ht="21.75" customHeight="1"/>
    <row r="154" ht="13.5" customHeight="1"/>
  </sheetData>
  <sheetProtection/>
  <mergeCells count="70">
    <mergeCell ref="C6:Q6"/>
    <mergeCell ref="C7:X7"/>
    <mergeCell ref="C3:AE3"/>
    <mergeCell ref="C4:AE4"/>
    <mergeCell ref="C5:Q5"/>
    <mergeCell ref="B1:M1"/>
    <mergeCell ref="R1:AJ1"/>
    <mergeCell ref="J9:W9"/>
    <mergeCell ref="X9:AK9"/>
    <mergeCell ref="D10:D11"/>
    <mergeCell ref="E10:I10"/>
    <mergeCell ref="A9:A11"/>
    <mergeCell ref="B9:B11"/>
    <mergeCell ref="C9:C11"/>
    <mergeCell ref="D9:I9"/>
    <mergeCell ref="AE47:AK47"/>
    <mergeCell ref="X10:AB10"/>
    <mergeCell ref="AE10:AK10"/>
    <mergeCell ref="A12:AK12"/>
    <mergeCell ref="A28:B28"/>
    <mergeCell ref="J10:P10"/>
    <mergeCell ref="Q10:W10"/>
    <mergeCell ref="A29:AK29"/>
    <mergeCell ref="A45:B45"/>
    <mergeCell ref="A46:B46"/>
    <mergeCell ref="AF48:AK48"/>
    <mergeCell ref="D49:I49"/>
    <mergeCell ref="K49:P49"/>
    <mergeCell ref="R49:W49"/>
    <mergeCell ref="Y49:AD49"/>
    <mergeCell ref="AF49:AK49"/>
    <mergeCell ref="D48:I48"/>
    <mergeCell ref="K48:P48"/>
    <mergeCell ref="R48:W48"/>
    <mergeCell ref="Y48:AD48"/>
    <mergeCell ref="D47:I47"/>
    <mergeCell ref="J47:P47"/>
    <mergeCell ref="Q47:W47"/>
    <mergeCell ref="X47:AD47"/>
    <mergeCell ref="A54:I54"/>
    <mergeCell ref="J54:P54"/>
    <mergeCell ref="Q54:W54"/>
    <mergeCell ref="X54:AD54"/>
    <mergeCell ref="AF50:AK50"/>
    <mergeCell ref="D51:I51"/>
    <mergeCell ref="K51:P51"/>
    <mergeCell ref="R51:W51"/>
    <mergeCell ref="Y51:AD51"/>
    <mergeCell ref="AF51:AK51"/>
    <mergeCell ref="D50:I50"/>
    <mergeCell ref="K50:P50"/>
    <mergeCell ref="R50:W50"/>
    <mergeCell ref="Y50:AD50"/>
    <mergeCell ref="AE54:AK54"/>
    <mergeCell ref="A52:B52"/>
    <mergeCell ref="D52:I52"/>
    <mergeCell ref="J52:P52"/>
    <mergeCell ref="Q52:W52"/>
    <mergeCell ref="A53:B53"/>
    <mergeCell ref="AE53:AK53"/>
    <mergeCell ref="X52:AD52"/>
    <mergeCell ref="AE52:AK52"/>
    <mergeCell ref="B63:AK63"/>
    <mergeCell ref="B64:AK64"/>
    <mergeCell ref="A55:B55"/>
    <mergeCell ref="A57:N57"/>
    <mergeCell ref="X57:AI57"/>
    <mergeCell ref="A58:G58"/>
    <mergeCell ref="H58:N58"/>
    <mergeCell ref="X58:AI58"/>
  </mergeCells>
  <printOptions/>
  <pageMargins left="0.7086614173228347" right="0.7086614173228347" top="0.5905511811023623" bottom="0.5905511811023623" header="0.31496062992125984" footer="0.31496062992125984"/>
  <pageSetup fitToHeight="0" horizontalDpi="300" verticalDpi="300" orientation="landscape" paperSize="9" scale="70" r:id="rId1"/>
  <rowBreaks count="1" manualBreakCount="1">
    <brk id="28" max="37" man="1"/>
  </rowBreaks>
  <colBreaks count="1" manualBreakCount="1"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2019-05-14T06:55:49Z</cp:lastPrinted>
  <dcterms:created xsi:type="dcterms:W3CDTF">2007-12-04T15:57:32Z</dcterms:created>
  <dcterms:modified xsi:type="dcterms:W3CDTF">2019-07-10T09:41:48Z</dcterms:modified>
  <cp:category/>
  <cp:version/>
  <cp:contentType/>
  <cp:contentStatus/>
</cp:coreProperties>
</file>