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7250" windowHeight="8610" tabRatio="260" activeTab="0"/>
  </bookViews>
  <sheets>
    <sheet name="Arkusz1" sheetId="1" r:id="rId1"/>
    <sheet name="Arkusz2" sheetId="2" state="hidden" r:id="rId2"/>
    <sheet name="Arkusz3" sheetId="3" state="hidden" r:id="rId3"/>
  </sheets>
  <definedNames>
    <definedName name="_xlnm.Print_Area" localSheetId="0">'Arkusz1'!$A$1:$AZ$184</definedName>
  </definedNames>
  <calcPr fullCalcOnLoad="1"/>
</workbook>
</file>

<file path=xl/sharedStrings.xml><?xml version="1.0" encoding="utf-8"?>
<sst xmlns="http://schemas.openxmlformats.org/spreadsheetml/2006/main" count="455" uniqueCount="116">
  <si>
    <t>Lp.</t>
  </si>
  <si>
    <t>Forma zal.</t>
  </si>
  <si>
    <t>Punkty ECTS</t>
  </si>
  <si>
    <t>Rok I</t>
  </si>
  <si>
    <t>Rok II</t>
  </si>
  <si>
    <t>Rok III</t>
  </si>
  <si>
    <t>Razem</t>
  </si>
  <si>
    <t>Rodzaj zaj.</t>
  </si>
  <si>
    <t>WY</t>
  </si>
  <si>
    <t>CA</t>
  </si>
  <si>
    <t>LB</t>
  </si>
  <si>
    <t>KW</t>
  </si>
  <si>
    <t>SM</t>
  </si>
  <si>
    <t>KIERUNEK:</t>
  </si>
  <si>
    <t>Specjalność studiów:</t>
  </si>
  <si>
    <t>Poziom studiów:</t>
  </si>
  <si>
    <t>Profil studiów:</t>
  </si>
  <si>
    <t>Forma studiów:</t>
  </si>
  <si>
    <t>Razem A+B</t>
  </si>
  <si>
    <t>Razem A</t>
  </si>
  <si>
    <t>Razem B</t>
  </si>
  <si>
    <t>Nazwa modułu (przedmiotu)</t>
  </si>
  <si>
    <t>Blok modułów (przedmiotów) obowiązkowych - A</t>
  </si>
  <si>
    <t>Blok modułów (przedmiotów) wybieralnych/fakultatywnych  - B</t>
  </si>
  <si>
    <t xml:space="preserve">A - blok modulów (przedmiotów) obowiązujących wszystkich studentów danego kierunku i specjalności </t>
  </si>
  <si>
    <t>Praktyki (pkt ECTS/wymiar)</t>
  </si>
  <si>
    <t>Wymiar godzin (łączny)</t>
  </si>
  <si>
    <t>Liczba punktów za pracę dyplomową i jej obronę (egzamin dyplomowy)</t>
  </si>
  <si>
    <t>Symbole: WY-wykład, CA-ćwiczenia, LB-labolatorium, KW-konwersatorium, SM-seminarium</t>
  </si>
  <si>
    <t>Minimalna liczba punktów ECTS dla zajęć ogólnouniwersyteckich lub na innym kierunku studiów</t>
  </si>
  <si>
    <t>B - blok modułów (przedmiotów) wybieralnych/fakultatywnych m.in.. specjalnościowych lub specjalizacyjnych (minimum 30% ogólnej liczby punktów ECTS)</t>
  </si>
  <si>
    <t>I stopnia</t>
  </si>
  <si>
    <t>ogólnoakademicki</t>
  </si>
  <si>
    <t>stacjonarne</t>
  </si>
  <si>
    <t>* - punktacja widnieje w pozycji 32 planu</t>
  </si>
  <si>
    <t xml:space="preserve">E- egzamin </t>
  </si>
  <si>
    <t xml:space="preserve">Z- zaliczenie z oceną </t>
  </si>
  <si>
    <t>Język obcy</t>
  </si>
  <si>
    <t>Wychowanie fizyczne</t>
  </si>
  <si>
    <t>C1/C2 - blok modułów (przedmiotów) specjalistycznych na poziomie podstawowym i zaawansowanym do wyboru</t>
  </si>
  <si>
    <t>Społeczeństwo informacyjne</t>
  </si>
  <si>
    <t>Warsztat przedsiębiorczości</t>
  </si>
  <si>
    <t>Autoprezentacja i wystąpienia publiczne</t>
  </si>
  <si>
    <t>Pracownia analiz ekonomicznych</t>
  </si>
  <si>
    <t xml:space="preserve">Edycja i korekta tekstów </t>
  </si>
  <si>
    <t>Ekonomia</t>
  </si>
  <si>
    <t>Organizacja i zarządzanie</t>
  </si>
  <si>
    <t xml:space="preserve">Cyfryzacja </t>
  </si>
  <si>
    <t>Negocjacje w biznesie</t>
  </si>
  <si>
    <t>Prawo własności intelektualnej i autorskie</t>
  </si>
  <si>
    <t>E</t>
  </si>
  <si>
    <t>Z</t>
  </si>
  <si>
    <t>21.</t>
  </si>
  <si>
    <t>32.</t>
  </si>
  <si>
    <t>Punkty ECTS w semestrze/godziny w semestrze</t>
  </si>
  <si>
    <t>Punkty ECTS w roku</t>
  </si>
  <si>
    <t>Przedmioty do wyboru</t>
  </si>
  <si>
    <t>W</t>
  </si>
  <si>
    <t>Design thinking</t>
  </si>
  <si>
    <t>Technologie informacyjne</t>
  </si>
  <si>
    <t xml:space="preserve">Informatyzacja sektora publicznego </t>
  </si>
  <si>
    <t>E-biznes</t>
  </si>
  <si>
    <t>Specjalność: Elektroniczna administracja</t>
  </si>
  <si>
    <t>Specjalność: E-przedsiębiorczość</t>
  </si>
  <si>
    <t>Społeczna odpowiedzialność biznesu</t>
  </si>
  <si>
    <t>Przedmiot fakultatywny</t>
  </si>
  <si>
    <t xml:space="preserve">Przedmiot fakultatywny </t>
  </si>
  <si>
    <t>Projektowanie stron internetowych</t>
  </si>
  <si>
    <t>4 tygodnia/120 godzin</t>
  </si>
  <si>
    <t>Elektroniczne formy demokracji</t>
  </si>
  <si>
    <t>Start up</t>
  </si>
  <si>
    <t>Elektroniczna administracja</t>
  </si>
  <si>
    <t xml:space="preserve"> E-przedsiębiorczość</t>
  </si>
  <si>
    <t xml:space="preserve">Autoprezentacja i wystąpienia publiczne </t>
  </si>
  <si>
    <t>Plan studiów obowiązujący od roku akademickiego 2019/2020</t>
  </si>
  <si>
    <t>Administracja publiczna BN</t>
  </si>
  <si>
    <t>Historia świata i Polski BN</t>
  </si>
  <si>
    <t>Współczesne stosunki międzynarodowe BN</t>
  </si>
  <si>
    <t>System polityczny RP BN</t>
  </si>
  <si>
    <t>Filozofia jednostki i wspólnoty BN</t>
  </si>
  <si>
    <t>Algorytmizacja i programowanie BN</t>
  </si>
  <si>
    <t>Bezpieczeństwo i wiarygodność informacji BN</t>
  </si>
  <si>
    <t>Podstawy prawa administracyjnego BN</t>
  </si>
  <si>
    <t>Seminarium dyplomowe BN</t>
  </si>
  <si>
    <t>Samorząd terytorialny w Polsce BN</t>
  </si>
  <si>
    <t>Przywództwo BN</t>
  </si>
  <si>
    <t>Rozwój lokalny BN</t>
  </si>
  <si>
    <t>Kryzysy i konflikty społeczne BN</t>
  </si>
  <si>
    <t>Psychologia społeczna BN</t>
  </si>
  <si>
    <t>Wprowadzenie do społeczeństwa informacyjnego BN</t>
  </si>
  <si>
    <t>Nowe ruchy społeczne i polityczne w sieci BN</t>
  </si>
  <si>
    <t>Prawa człowieka w społeczeństwie informacyjnym BN</t>
  </si>
  <si>
    <t>System polityczny UE BN</t>
  </si>
  <si>
    <t>Organizacje pozarządowe BN</t>
  </si>
  <si>
    <t>Bazy danych BN</t>
  </si>
  <si>
    <t>Finanse publiczne BN</t>
  </si>
  <si>
    <t>Marketing terytorialny BN</t>
  </si>
  <si>
    <t>Statystyczna analiza danych BN</t>
  </si>
  <si>
    <t>Inżynieria społeczna BN</t>
  </si>
  <si>
    <t>Programowanie obiektowe BN</t>
  </si>
  <si>
    <t xml:space="preserve">E-usługi publiczne </t>
  </si>
  <si>
    <t>Zarządzanie informacją elektroniczną BN</t>
  </si>
  <si>
    <t>Komunikowanie międzykulturowe BN</t>
  </si>
  <si>
    <t>Organizacje pozarządowe  BN</t>
  </si>
  <si>
    <t>Zarządzanie projektami informatycznymi BN</t>
  </si>
  <si>
    <t>Informacja publiczna i otwarte dane BN</t>
  </si>
  <si>
    <t xml:space="preserve">Kreowanie wizerunku firmy </t>
  </si>
  <si>
    <t>Cyfrowe źródła informacji BN</t>
  </si>
  <si>
    <t xml:space="preserve">Kierowanie zespołem </t>
  </si>
  <si>
    <t>Zarządzanie projektami i pozyskiwanie funduszy zewnętrznych BN</t>
  </si>
  <si>
    <t>Pracownia audiowizualna BN</t>
  </si>
  <si>
    <t xml:space="preserve">Procesy decyzyjne w organizacji </t>
  </si>
  <si>
    <t>Załącznik nr 10 do Uchwały Senatu nr XXIV-27.22/19 z dnia 29 maja 2019 r.</t>
  </si>
  <si>
    <t xml:space="preserve">Zatwierdzony na posiedzeniu Senatu UMCS w Lublinie w dniu: </t>
  </si>
  <si>
    <t>29 maja 2019 roku</t>
  </si>
  <si>
    <t xml:space="preserve">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</si>
</sst>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4"/>
      <name val="Arial CE"/>
      <family val="2"/>
    </font>
    <font>
      <sz val="8"/>
      <name val="Czcionka tekstu podstawowego"/>
      <family val="2"/>
    </font>
    <font>
      <sz val="8"/>
      <color indexed="8"/>
      <name val="Arial"/>
      <family val="2"/>
    </font>
    <font>
      <b/>
      <sz val="11"/>
      <color indexed="8"/>
      <name val="Czcionka tekstu podstawowego"/>
      <family val="0"/>
    </font>
    <font>
      <sz val="10"/>
      <name val="Arial CE"/>
      <family val="2"/>
    </font>
    <font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u val="single"/>
      <sz val="9.35"/>
      <color indexed="12"/>
      <name val="Czcionka tekstu podstawowego"/>
      <family val="2"/>
    </font>
    <font>
      <u val="single"/>
      <sz val="9.35"/>
      <color indexed="36"/>
      <name val="Czcionka tekstu podstawowego"/>
      <family val="2"/>
    </font>
    <font>
      <b/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/>
      <bottom/>
    </border>
    <border>
      <left/>
      <right style="thin"/>
      <top style="thin"/>
      <bottom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thin"/>
      <bottom style="thin"/>
    </border>
    <border>
      <left style="double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double"/>
      <right/>
      <top/>
      <bottom style="thin"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double"/>
      <right/>
      <top style="medium"/>
      <bottom style="medium"/>
    </border>
    <border>
      <left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4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9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2" fillId="0" borderId="39" xfId="0" applyFont="1" applyBorder="1" applyAlignment="1">
      <alignment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2" fillId="0" borderId="32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11" fillId="32" borderId="42" xfId="0" applyFont="1" applyFill="1" applyBorder="1" applyAlignment="1">
      <alignment horizontal="center" vertical="center" wrapText="1"/>
    </xf>
    <xf numFmtId="0" fontId="11" fillId="32" borderId="43" xfId="0" applyFont="1" applyFill="1" applyBorder="1" applyAlignment="1">
      <alignment horizontal="center" vertical="center" wrapText="1"/>
    </xf>
    <xf numFmtId="0" fontId="11" fillId="32" borderId="45" xfId="0" applyFont="1" applyFill="1" applyBorder="1" applyAlignment="1">
      <alignment horizontal="center" vertical="center" wrapText="1"/>
    </xf>
    <xf numFmtId="0" fontId="11" fillId="32" borderId="46" xfId="0" applyFont="1" applyFill="1" applyBorder="1" applyAlignment="1">
      <alignment horizontal="center" vertical="center" wrapText="1"/>
    </xf>
    <xf numFmtId="0" fontId="11" fillId="32" borderId="47" xfId="0" applyFont="1" applyFill="1" applyBorder="1" applyAlignment="1">
      <alignment horizontal="center" vertical="center" wrapText="1"/>
    </xf>
    <xf numFmtId="0" fontId="11" fillId="32" borderId="48" xfId="0" applyFont="1" applyFill="1" applyBorder="1" applyAlignment="1">
      <alignment horizontal="center" vertical="center" wrapText="1"/>
    </xf>
    <xf numFmtId="0" fontId="11" fillId="32" borderId="47" xfId="0" applyFont="1" applyFill="1" applyBorder="1" applyAlignment="1">
      <alignment horizontal="center" vertical="center" textRotation="90" wrapText="1"/>
    </xf>
    <xf numFmtId="0" fontId="11" fillId="32" borderId="49" xfId="0" applyFont="1" applyFill="1" applyBorder="1" applyAlignment="1">
      <alignment horizontal="center" vertical="center" textRotation="90" wrapText="1"/>
    </xf>
    <xf numFmtId="0" fontId="11" fillId="32" borderId="50" xfId="0" applyFont="1" applyFill="1" applyBorder="1" applyAlignment="1">
      <alignment horizontal="center" vertical="center" textRotation="90" wrapText="1"/>
    </xf>
    <xf numFmtId="0" fontId="11" fillId="32" borderId="48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1" fillId="33" borderId="47" xfId="0" applyFont="1" applyFill="1" applyBorder="1" applyAlignment="1">
      <alignment horizontal="center" vertical="center" wrapText="1"/>
    </xf>
    <xf numFmtId="0" fontId="11" fillId="33" borderId="56" xfId="0" applyFont="1" applyFill="1" applyBorder="1" applyAlignment="1">
      <alignment horizontal="center" vertical="center" wrapText="1"/>
    </xf>
    <xf numFmtId="0" fontId="11" fillId="33" borderId="48" xfId="0" applyFont="1" applyFill="1" applyBorder="1" applyAlignment="1">
      <alignment horizontal="center" vertical="center" wrapText="1"/>
    </xf>
    <xf numFmtId="0" fontId="11" fillId="0" borderId="57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1" fillId="33" borderId="49" xfId="0" applyFont="1" applyFill="1" applyBorder="1" applyAlignment="1">
      <alignment horizontal="center" vertical="center" wrapText="1"/>
    </xf>
    <xf numFmtId="1" fontId="11" fillId="33" borderId="58" xfId="0" applyNumberFormat="1" applyFont="1" applyFill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left" vertical="center" wrapText="1"/>
    </xf>
    <xf numFmtId="0" fontId="10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left" vertical="center" wrapText="1"/>
    </xf>
    <xf numFmtId="0" fontId="12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11" fillId="33" borderId="5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center" wrapText="1"/>
    </xf>
    <xf numFmtId="0" fontId="10" fillId="32" borderId="27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0" fillId="32" borderId="32" xfId="0" applyFont="1" applyFill="1" applyBorder="1" applyAlignment="1">
      <alignment horizontal="center" vertical="center" wrapText="1"/>
    </xf>
    <xf numFmtId="0" fontId="10" fillId="32" borderId="26" xfId="0" applyFont="1" applyFill="1" applyBorder="1" applyAlignment="1">
      <alignment horizontal="center" vertical="center" wrapText="1"/>
    </xf>
    <xf numFmtId="0" fontId="10" fillId="32" borderId="35" xfId="0" applyFont="1" applyFill="1" applyBorder="1" applyAlignment="1">
      <alignment horizontal="center" vertical="center" wrapText="1"/>
    </xf>
    <xf numFmtId="0" fontId="10" fillId="32" borderId="36" xfId="0" applyFont="1" applyFill="1" applyBorder="1" applyAlignment="1">
      <alignment horizontal="center" vertical="center" wrapText="1"/>
    </xf>
    <xf numFmtId="0" fontId="10" fillId="32" borderId="37" xfId="0" applyFont="1" applyFill="1" applyBorder="1" applyAlignment="1">
      <alignment horizontal="center" vertical="center" wrapText="1"/>
    </xf>
    <xf numFmtId="0" fontId="10" fillId="32" borderId="42" xfId="0" applyFont="1" applyFill="1" applyBorder="1" applyAlignment="1">
      <alignment horizontal="center" vertical="center" wrapText="1"/>
    </xf>
    <xf numFmtId="0" fontId="10" fillId="32" borderId="43" xfId="0" applyFont="1" applyFill="1" applyBorder="1" applyAlignment="1">
      <alignment horizontal="center" vertical="center" wrapText="1"/>
    </xf>
    <xf numFmtId="0" fontId="10" fillId="32" borderId="39" xfId="0" applyFont="1" applyFill="1" applyBorder="1" applyAlignment="1">
      <alignment horizontal="center" vertical="center" wrapText="1"/>
    </xf>
    <xf numFmtId="0" fontId="10" fillId="32" borderId="41" xfId="0" applyFont="1" applyFill="1" applyBorder="1" applyAlignment="1">
      <alignment horizontal="center" vertical="center" wrapText="1"/>
    </xf>
    <xf numFmtId="0" fontId="10" fillId="32" borderId="68" xfId="0" applyFont="1" applyFill="1" applyBorder="1" applyAlignment="1">
      <alignment horizontal="center" vertical="center" wrapText="1"/>
    </xf>
    <xf numFmtId="0" fontId="10" fillId="32" borderId="69" xfId="0" applyFont="1" applyFill="1" applyBorder="1" applyAlignment="1">
      <alignment horizontal="center" vertical="center" wrapText="1"/>
    </xf>
    <xf numFmtId="1" fontId="12" fillId="32" borderId="48" xfId="0" applyNumberFormat="1" applyFont="1" applyFill="1" applyBorder="1" applyAlignment="1">
      <alignment horizontal="center" vertical="center" wrapText="1"/>
    </xf>
    <xf numFmtId="0" fontId="12" fillId="32" borderId="58" xfId="0" applyFont="1" applyFill="1" applyBorder="1" applyAlignment="1">
      <alignment horizontal="center" vertical="center" wrapText="1"/>
    </xf>
    <xf numFmtId="0" fontId="11" fillId="32" borderId="58" xfId="0" applyFont="1" applyFill="1" applyBorder="1" applyAlignment="1">
      <alignment horizontal="center" vertical="center" wrapText="1"/>
    </xf>
    <xf numFmtId="0" fontId="14" fillId="32" borderId="49" xfId="0" applyFont="1" applyFill="1" applyBorder="1" applyAlignment="1">
      <alignment horizontal="center" vertical="center" wrapText="1"/>
    </xf>
    <xf numFmtId="0" fontId="14" fillId="32" borderId="58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34" borderId="0" xfId="0" applyFill="1" applyAlignment="1">
      <alignment vertical="center" wrapText="1"/>
    </xf>
    <xf numFmtId="0" fontId="12" fillId="35" borderId="39" xfId="0" applyFont="1" applyFill="1" applyBorder="1" applyAlignment="1">
      <alignment vertical="center" wrapText="1"/>
    </xf>
    <xf numFmtId="0" fontId="12" fillId="35" borderId="11" xfId="0" applyFont="1" applyFill="1" applyBorder="1" applyAlignment="1">
      <alignment vertical="center" wrapText="1"/>
    </xf>
    <xf numFmtId="0" fontId="12" fillId="35" borderId="22" xfId="0" applyFont="1" applyFill="1" applyBorder="1" applyAlignment="1">
      <alignment vertical="center" wrapText="1"/>
    </xf>
    <xf numFmtId="0" fontId="12" fillId="35" borderId="14" xfId="0" applyFont="1" applyFill="1" applyBorder="1" applyAlignment="1">
      <alignment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2" fillId="0" borderId="70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2" fillId="0" borderId="20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70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vertical="center" wrapText="1"/>
    </xf>
    <xf numFmtId="0" fontId="12" fillId="0" borderId="42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vertical="center" wrapText="1"/>
    </xf>
    <xf numFmtId="0" fontId="14" fillId="32" borderId="0" xfId="0" applyFont="1" applyFill="1" applyBorder="1" applyAlignment="1">
      <alignment horizontal="center" vertical="center" wrapText="1"/>
    </xf>
    <xf numFmtId="0" fontId="14" fillId="32" borderId="57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10" fillId="35" borderId="2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18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9" fillId="0" borderId="0" xfId="0" applyNumberFormat="1" applyFont="1" applyAlignment="1">
      <alignment horizontal="center" vertical="center" wrapText="1"/>
    </xf>
    <xf numFmtId="0" fontId="11" fillId="36" borderId="72" xfId="0" applyFont="1" applyFill="1" applyBorder="1" applyAlignment="1">
      <alignment horizontal="center" vertical="center" wrapText="1"/>
    </xf>
    <xf numFmtId="0" fontId="12" fillId="36" borderId="0" xfId="0" applyFont="1" applyFill="1" applyBorder="1" applyAlignment="1">
      <alignment horizontal="center" vertical="center" wrapText="1"/>
    </xf>
    <xf numFmtId="0" fontId="12" fillId="36" borderId="19" xfId="0" applyFont="1" applyFill="1" applyBorder="1" applyAlignment="1">
      <alignment horizontal="center" vertical="center" wrapText="1"/>
    </xf>
    <xf numFmtId="0" fontId="12" fillId="36" borderId="17" xfId="0" applyFont="1" applyFill="1" applyBorder="1" applyAlignment="1">
      <alignment horizontal="center" vertical="center" wrapText="1"/>
    </xf>
    <xf numFmtId="0" fontId="11" fillId="32" borderId="30" xfId="0" applyFont="1" applyFill="1" applyBorder="1" applyAlignment="1">
      <alignment horizontal="center" vertical="center" textRotation="90" wrapText="1"/>
    </xf>
    <xf numFmtId="0" fontId="12" fillId="32" borderId="73" xfId="0" applyFont="1" applyFill="1" applyBorder="1" applyAlignment="1">
      <alignment horizontal="center" vertical="center" textRotation="90" wrapText="1"/>
    </xf>
    <xf numFmtId="0" fontId="11" fillId="32" borderId="53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 wrapText="1"/>
    </xf>
    <xf numFmtId="0" fontId="11" fillId="32" borderId="55" xfId="0" applyFont="1" applyFill="1" applyBorder="1" applyAlignment="1">
      <alignment horizontal="center" vertical="center" wrapText="1"/>
    </xf>
    <xf numFmtId="0" fontId="11" fillId="32" borderId="74" xfId="0" applyFont="1" applyFill="1" applyBorder="1" applyAlignment="1">
      <alignment horizontal="center" vertical="center" wrapText="1"/>
    </xf>
    <xf numFmtId="0" fontId="11" fillId="32" borderId="32" xfId="0" applyFont="1" applyFill="1" applyBorder="1" applyAlignment="1">
      <alignment horizontal="center" vertical="center" wrapText="1"/>
    </xf>
    <xf numFmtId="0" fontId="11" fillId="32" borderId="75" xfId="0" applyFont="1" applyFill="1" applyBorder="1" applyAlignment="1">
      <alignment horizontal="center" vertical="center" wrapText="1"/>
    </xf>
    <xf numFmtId="0" fontId="11" fillId="32" borderId="41" xfId="0" applyFont="1" applyFill="1" applyBorder="1" applyAlignment="1">
      <alignment horizontal="center" vertical="center" textRotation="90" wrapText="1"/>
    </xf>
    <xf numFmtId="0" fontId="11" fillId="32" borderId="13" xfId="0" applyFont="1" applyFill="1" applyBorder="1" applyAlignment="1">
      <alignment horizontal="center" vertical="center" textRotation="90" wrapText="1"/>
    </xf>
    <xf numFmtId="0" fontId="11" fillId="32" borderId="67" xfId="0" applyFont="1" applyFill="1" applyBorder="1" applyAlignment="1">
      <alignment horizontal="center" vertical="center" textRotation="90" wrapText="1"/>
    </xf>
    <xf numFmtId="49" fontId="6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11" fillId="33" borderId="47" xfId="0" applyFont="1" applyFill="1" applyBorder="1" applyAlignment="1">
      <alignment horizontal="left" vertical="center" wrapText="1"/>
    </xf>
    <xf numFmtId="0" fontId="11" fillId="32" borderId="76" xfId="0" applyFont="1" applyFill="1" applyBorder="1" applyAlignment="1">
      <alignment horizontal="center" vertical="center" wrapText="1"/>
    </xf>
    <xf numFmtId="0" fontId="11" fillId="32" borderId="46" xfId="0" applyFont="1" applyFill="1" applyBorder="1" applyAlignment="1">
      <alignment horizontal="center" vertical="center" wrapText="1"/>
    </xf>
    <xf numFmtId="0" fontId="11" fillId="32" borderId="49" xfId="0" applyFont="1" applyFill="1" applyBorder="1" applyAlignment="1">
      <alignment horizontal="center" vertical="center" wrapText="1"/>
    </xf>
    <xf numFmtId="0" fontId="11" fillId="32" borderId="61" xfId="0" applyFont="1" applyFill="1" applyBorder="1" applyAlignment="1">
      <alignment horizontal="center" vertical="center" textRotation="90" wrapText="1"/>
    </xf>
    <xf numFmtId="0" fontId="11" fillId="32" borderId="28" xfId="0" applyFont="1" applyFill="1" applyBorder="1" applyAlignment="1">
      <alignment horizontal="center" vertical="center" textRotation="90" wrapText="1"/>
    </xf>
    <xf numFmtId="0" fontId="11" fillId="32" borderId="63" xfId="0" applyFont="1" applyFill="1" applyBorder="1" applyAlignment="1">
      <alignment horizontal="center" vertical="center" textRotation="90" wrapText="1"/>
    </xf>
    <xf numFmtId="0" fontId="11" fillId="32" borderId="12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11" fillId="32" borderId="33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11" fillId="32" borderId="60" xfId="0" applyFont="1" applyFill="1" applyBorder="1" applyAlignment="1">
      <alignment horizontal="center" vertical="center" wrapText="1"/>
    </xf>
    <xf numFmtId="0" fontId="11" fillId="32" borderId="57" xfId="0" applyFont="1" applyFill="1" applyBorder="1" applyAlignment="1">
      <alignment horizontal="center" vertical="center" wrapText="1"/>
    </xf>
    <xf numFmtId="0" fontId="11" fillId="32" borderId="77" xfId="0" applyFont="1" applyFill="1" applyBorder="1" applyAlignment="1">
      <alignment horizontal="center" vertical="center" wrapText="1"/>
    </xf>
    <xf numFmtId="0" fontId="14" fillId="32" borderId="76" xfId="0" applyFont="1" applyFill="1" applyBorder="1" applyAlignment="1">
      <alignment horizontal="center" vertical="center" wrapText="1"/>
    </xf>
    <xf numFmtId="0" fontId="14" fillId="32" borderId="49" xfId="0" applyFont="1" applyFill="1" applyBorder="1" applyAlignment="1">
      <alignment horizontal="center" vertical="center" wrapText="1"/>
    </xf>
    <xf numFmtId="49" fontId="0" fillId="0" borderId="73" xfId="0" applyNumberForma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32" borderId="3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1" fillId="36" borderId="78" xfId="0" applyFont="1" applyFill="1" applyBorder="1" applyAlignment="1">
      <alignment horizontal="center" vertical="center" wrapText="1"/>
    </xf>
    <xf numFmtId="0" fontId="11" fillId="36" borderId="46" xfId="0" applyFont="1" applyFill="1" applyBorder="1" applyAlignment="1">
      <alignment horizontal="center" vertical="center" wrapText="1"/>
    </xf>
    <xf numFmtId="0" fontId="11" fillId="36" borderId="49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4" fillId="32" borderId="46" xfId="0" applyFont="1" applyFill="1" applyBorder="1" applyAlignment="1">
      <alignment horizontal="center" vertical="center" wrapText="1"/>
    </xf>
    <xf numFmtId="0" fontId="14" fillId="32" borderId="58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1" fillId="34" borderId="62" xfId="0" applyFont="1" applyFill="1" applyBorder="1" applyAlignment="1">
      <alignment horizontal="center" vertical="center" wrapText="1"/>
    </xf>
    <xf numFmtId="0" fontId="11" fillId="34" borderId="73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1" fillId="34" borderId="46" xfId="0" applyFont="1" applyFill="1" applyBorder="1" applyAlignment="1">
      <alignment horizontal="center" vertical="center" wrapText="1"/>
    </xf>
    <xf numFmtId="0" fontId="11" fillId="34" borderId="49" xfId="0" applyFont="1" applyFill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11" fillId="33" borderId="76" xfId="0" applyFont="1" applyFill="1" applyBorder="1" applyAlignment="1">
      <alignment horizontal="left" vertical="center" wrapText="1"/>
    </xf>
    <xf numFmtId="0" fontId="11" fillId="33" borderId="49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1" fillId="34" borderId="76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85"/>
  <sheetViews>
    <sheetView tabSelected="1" view="pageBreakPreview" zoomScale="85" zoomScaleNormal="85" zoomScaleSheetLayoutView="85" zoomScalePageLayoutView="0" workbookViewId="0" topLeftCell="A63">
      <selection activeCell="AG86" sqref="AG86"/>
    </sheetView>
  </sheetViews>
  <sheetFormatPr defaultColWidth="8.796875" defaultRowHeight="14.25"/>
  <cols>
    <col min="1" max="1" width="4.8984375" style="68" customWidth="1"/>
    <col min="2" max="2" width="36.8984375" style="114" customWidth="1"/>
    <col min="3" max="3" width="5.8984375" style="68" customWidth="1"/>
    <col min="4" max="4" width="6.69921875" style="68" customWidth="1"/>
    <col min="5" max="5" width="8.69921875" style="68" customWidth="1"/>
    <col min="6" max="6" width="4" style="68" customWidth="1"/>
    <col min="7" max="7" width="4.19921875" style="68" customWidth="1"/>
    <col min="8" max="9" width="3.5" style="68" customWidth="1"/>
    <col min="10" max="10" width="4.09765625" style="68" customWidth="1"/>
    <col min="11" max="11" width="4" style="68" customWidth="1"/>
    <col min="12" max="12" width="4.19921875" style="68" customWidth="1"/>
    <col min="13" max="14" width="3.09765625" style="68" customWidth="1"/>
    <col min="15" max="17" width="3.5" style="68" customWidth="1"/>
    <col min="18" max="18" width="3.8984375" style="68" customWidth="1"/>
    <col min="19" max="21" width="3.09765625" style="68" customWidth="1"/>
    <col min="22" max="24" width="3.59765625" style="68" customWidth="1"/>
    <col min="25" max="25" width="4" style="68" customWidth="1"/>
    <col min="26" max="27" width="3.09765625" style="68" customWidth="1"/>
    <col min="28" max="28" width="4.09765625" style="68" customWidth="1"/>
    <col min="29" max="31" width="3.69921875" style="68" customWidth="1"/>
    <col min="32" max="32" width="3.09765625" style="68" customWidth="1"/>
    <col min="33" max="34" width="3.59765625" style="68" customWidth="1"/>
    <col min="35" max="35" width="3.09765625" style="68" customWidth="1"/>
    <col min="36" max="38" width="4" style="68" customWidth="1"/>
    <col min="39" max="39" width="3.69921875" style="68" customWidth="1"/>
    <col min="40" max="42" width="3.09765625" style="68" customWidth="1"/>
    <col min="43" max="45" width="4" style="68" customWidth="1"/>
    <col min="46" max="46" width="3.59765625" style="68" customWidth="1"/>
    <col min="47" max="51" width="3.09765625" style="68" customWidth="1"/>
    <col min="52" max="52" width="5" style="68" bestFit="1" customWidth="1"/>
    <col min="53" max="63" width="9" style="68" customWidth="1"/>
    <col min="64" max="16384" width="9" style="15" customWidth="1"/>
  </cols>
  <sheetData>
    <row r="1" spans="2:52" ht="27.75" customHeight="1">
      <c r="B1" s="181" t="s">
        <v>74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6"/>
      <c r="X1" s="16"/>
      <c r="Y1" s="17"/>
      <c r="Z1" s="17"/>
      <c r="AA1" s="17"/>
      <c r="AB1" s="17"/>
      <c r="AC1" s="17"/>
      <c r="AD1" s="241" t="s">
        <v>112</v>
      </c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</row>
    <row r="2" spans="2:52" ht="18.75" customHeight="1">
      <c r="B2" s="179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</row>
    <row r="3" spans="1:52" ht="18.75" customHeight="1">
      <c r="A3" s="19"/>
      <c r="B3" s="151" t="s">
        <v>13</v>
      </c>
      <c r="C3" s="17"/>
      <c r="D3" s="197" t="s">
        <v>40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</row>
    <row r="4" spans="1:52" ht="15.75" customHeight="1">
      <c r="A4" s="69"/>
      <c r="B4" s="151" t="s">
        <v>14</v>
      </c>
      <c r="C4" s="17"/>
      <c r="D4" s="198" t="s">
        <v>71</v>
      </c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</row>
    <row r="5" spans="1:52" ht="15.75" customHeight="1">
      <c r="A5" s="69"/>
      <c r="B5" s="151" t="s">
        <v>15</v>
      </c>
      <c r="C5" s="17"/>
      <c r="D5" s="198" t="s">
        <v>31</v>
      </c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</row>
    <row r="6" spans="1:52" ht="14.25">
      <c r="A6" s="19"/>
      <c r="B6" s="151" t="s">
        <v>16</v>
      </c>
      <c r="C6" s="17"/>
      <c r="D6" s="198" t="s">
        <v>32</v>
      </c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</row>
    <row r="7" spans="1:52" ht="18.75" thickBot="1">
      <c r="A7" s="19"/>
      <c r="B7" s="152" t="s">
        <v>17</v>
      </c>
      <c r="C7" s="20"/>
      <c r="D7" s="215" t="s">
        <v>33</v>
      </c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0"/>
      <c r="AA7" s="20"/>
      <c r="AB7" s="20"/>
      <c r="AC7" s="20"/>
      <c r="AD7" s="20"/>
      <c r="AE7" s="20"/>
      <c r="AF7" s="20"/>
      <c r="AG7" s="1"/>
      <c r="AH7" s="1"/>
      <c r="AI7" s="1"/>
      <c r="AJ7" s="1"/>
      <c r="AK7" s="1"/>
      <c r="AL7" s="1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</row>
    <row r="8" spans="1:52" ht="18.75" customHeight="1" thickBot="1">
      <c r="A8" s="188" t="s">
        <v>0</v>
      </c>
      <c r="B8" s="191" t="s">
        <v>21</v>
      </c>
      <c r="C8" s="203" t="s">
        <v>56</v>
      </c>
      <c r="D8" s="194" t="s">
        <v>2</v>
      </c>
      <c r="E8" s="217" t="s">
        <v>26</v>
      </c>
      <c r="F8" s="217"/>
      <c r="G8" s="217"/>
      <c r="H8" s="217"/>
      <c r="I8" s="217"/>
      <c r="J8" s="217"/>
      <c r="K8" s="200" t="s">
        <v>3</v>
      </c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2"/>
      <c r="Y8" s="200" t="s">
        <v>4</v>
      </c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2"/>
      <c r="AM8" s="200" t="s">
        <v>5</v>
      </c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2"/>
    </row>
    <row r="9" spans="1:52" ht="15" thickBot="1">
      <c r="A9" s="189"/>
      <c r="B9" s="192"/>
      <c r="C9" s="204"/>
      <c r="D9" s="195"/>
      <c r="E9" s="186" t="s">
        <v>6</v>
      </c>
      <c r="F9" s="206" t="s">
        <v>7</v>
      </c>
      <c r="G9" s="207"/>
      <c r="H9" s="207"/>
      <c r="I9" s="207"/>
      <c r="J9" s="207"/>
      <c r="K9" s="210">
        <v>1</v>
      </c>
      <c r="L9" s="211"/>
      <c r="M9" s="211"/>
      <c r="N9" s="211"/>
      <c r="O9" s="211"/>
      <c r="P9" s="211"/>
      <c r="Q9" s="212"/>
      <c r="R9" s="210">
        <v>2</v>
      </c>
      <c r="S9" s="211"/>
      <c r="T9" s="211"/>
      <c r="U9" s="211"/>
      <c r="V9" s="211"/>
      <c r="W9" s="211"/>
      <c r="X9" s="212"/>
      <c r="Y9" s="208">
        <v>3</v>
      </c>
      <c r="Z9" s="209"/>
      <c r="AA9" s="209"/>
      <c r="AB9" s="209"/>
      <c r="AC9" s="192"/>
      <c r="AD9" s="57"/>
      <c r="AE9" s="57"/>
      <c r="AF9" s="200">
        <v>4</v>
      </c>
      <c r="AG9" s="201"/>
      <c r="AH9" s="201"/>
      <c r="AI9" s="201"/>
      <c r="AJ9" s="201"/>
      <c r="AK9" s="201"/>
      <c r="AL9" s="202"/>
      <c r="AM9" s="200">
        <v>5</v>
      </c>
      <c r="AN9" s="201"/>
      <c r="AO9" s="201"/>
      <c r="AP9" s="201"/>
      <c r="AQ9" s="201"/>
      <c r="AR9" s="201"/>
      <c r="AS9" s="202"/>
      <c r="AT9" s="200">
        <v>6</v>
      </c>
      <c r="AU9" s="201"/>
      <c r="AV9" s="201"/>
      <c r="AW9" s="201"/>
      <c r="AX9" s="201"/>
      <c r="AY9" s="201"/>
      <c r="AZ9" s="202"/>
    </row>
    <row r="10" spans="1:52" ht="58.5" customHeight="1" thickBot="1">
      <c r="A10" s="190"/>
      <c r="B10" s="193"/>
      <c r="C10" s="205"/>
      <c r="D10" s="196"/>
      <c r="E10" s="187"/>
      <c r="F10" s="58" t="s">
        <v>8</v>
      </c>
      <c r="G10" s="59" t="s">
        <v>9</v>
      </c>
      <c r="H10" s="59" t="s">
        <v>10</v>
      </c>
      <c r="I10" s="59" t="s">
        <v>11</v>
      </c>
      <c r="J10" s="59" t="s">
        <v>12</v>
      </c>
      <c r="K10" s="60" t="s">
        <v>8</v>
      </c>
      <c r="L10" s="61" t="s">
        <v>9</v>
      </c>
      <c r="M10" s="62" t="s">
        <v>10</v>
      </c>
      <c r="N10" s="62" t="s">
        <v>11</v>
      </c>
      <c r="O10" s="63" t="s">
        <v>12</v>
      </c>
      <c r="P10" s="64" t="s">
        <v>1</v>
      </c>
      <c r="Q10" s="65" t="s">
        <v>2</v>
      </c>
      <c r="R10" s="60" t="s">
        <v>8</v>
      </c>
      <c r="S10" s="61" t="s">
        <v>9</v>
      </c>
      <c r="T10" s="62" t="s">
        <v>10</v>
      </c>
      <c r="U10" s="62" t="s">
        <v>11</v>
      </c>
      <c r="V10" s="63" t="s">
        <v>12</v>
      </c>
      <c r="W10" s="64" t="s">
        <v>1</v>
      </c>
      <c r="X10" s="66" t="s">
        <v>2</v>
      </c>
      <c r="Y10" s="60" t="s">
        <v>8</v>
      </c>
      <c r="Z10" s="61" t="s">
        <v>9</v>
      </c>
      <c r="AA10" s="62" t="s">
        <v>10</v>
      </c>
      <c r="AB10" s="62" t="s">
        <v>11</v>
      </c>
      <c r="AC10" s="63" t="s">
        <v>12</v>
      </c>
      <c r="AD10" s="64" t="s">
        <v>1</v>
      </c>
      <c r="AE10" s="66" t="s">
        <v>2</v>
      </c>
      <c r="AF10" s="60" t="s">
        <v>8</v>
      </c>
      <c r="AG10" s="62" t="s">
        <v>9</v>
      </c>
      <c r="AH10" s="62" t="s">
        <v>10</v>
      </c>
      <c r="AI10" s="62" t="s">
        <v>11</v>
      </c>
      <c r="AJ10" s="62" t="s">
        <v>12</v>
      </c>
      <c r="AK10" s="64" t="s">
        <v>1</v>
      </c>
      <c r="AL10" s="66" t="s">
        <v>2</v>
      </c>
      <c r="AM10" s="60" t="s">
        <v>8</v>
      </c>
      <c r="AN10" s="62" t="s">
        <v>9</v>
      </c>
      <c r="AO10" s="62" t="s">
        <v>10</v>
      </c>
      <c r="AP10" s="62" t="s">
        <v>11</v>
      </c>
      <c r="AQ10" s="62" t="s">
        <v>12</v>
      </c>
      <c r="AR10" s="64" t="s">
        <v>1</v>
      </c>
      <c r="AS10" s="67" t="s">
        <v>2</v>
      </c>
      <c r="AT10" s="60" t="s">
        <v>8</v>
      </c>
      <c r="AU10" s="62" t="s">
        <v>9</v>
      </c>
      <c r="AV10" s="62" t="s">
        <v>10</v>
      </c>
      <c r="AW10" s="62" t="s">
        <v>11</v>
      </c>
      <c r="AX10" s="62" t="s">
        <v>12</v>
      </c>
      <c r="AY10" s="64" t="s">
        <v>1</v>
      </c>
      <c r="AZ10" s="66" t="s">
        <v>2</v>
      </c>
    </row>
    <row r="11" spans="1:52" ht="18" customHeight="1">
      <c r="A11" s="182" t="s">
        <v>22</v>
      </c>
      <c r="B11" s="183"/>
      <c r="C11" s="183"/>
      <c r="D11" s="183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3"/>
      <c r="S11" s="183"/>
      <c r="T11" s="183"/>
      <c r="U11" s="183"/>
      <c r="V11" s="183"/>
      <c r="W11" s="183"/>
      <c r="X11" s="183"/>
      <c r="Y11" s="184"/>
      <c r="Z11" s="184"/>
      <c r="AA11" s="184"/>
      <c r="AB11" s="184"/>
      <c r="AC11" s="184"/>
      <c r="AD11" s="184"/>
      <c r="AE11" s="184"/>
      <c r="AF11" s="183"/>
      <c r="AG11" s="183"/>
      <c r="AH11" s="183"/>
      <c r="AI11" s="183"/>
      <c r="AJ11" s="183"/>
      <c r="AK11" s="183"/>
      <c r="AL11" s="183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5"/>
    </row>
    <row r="12" spans="1:52" ht="18" customHeight="1">
      <c r="A12" s="70">
        <v>1</v>
      </c>
      <c r="B12" s="49" t="s">
        <v>89</v>
      </c>
      <c r="C12" s="103"/>
      <c r="D12" s="117">
        <f aca="true" t="shared" si="0" ref="D12:D49">SUM(Q12,X12,AE12,AL12,AS12,AZ12)</f>
        <v>3</v>
      </c>
      <c r="E12" s="120">
        <f aca="true" t="shared" si="1" ref="E12:E49">SUM(F12:J12)</f>
        <v>30</v>
      </c>
      <c r="F12" s="121">
        <f aca="true" t="shared" si="2" ref="F12:F49">SUM(K12,R12,Y12,AF12,AM12,AT12)</f>
        <v>0</v>
      </c>
      <c r="G12" s="122">
        <f aca="true" t="shared" si="3" ref="G12:G49">SUM(L12,S12,Z12,AG12,AN12,AU12)</f>
        <v>30</v>
      </c>
      <c r="H12" s="118">
        <f aca="true" t="shared" si="4" ref="H12:H49">SUM(M12,T12,AA12,AH12,AO12,AV12)</f>
        <v>0</v>
      </c>
      <c r="I12" s="118">
        <f aca="true" t="shared" si="5" ref="I12:I49">SUM(N12,U12,AB12,AI12,AP12,AW12)</f>
        <v>0</v>
      </c>
      <c r="J12" s="118">
        <f aca="true" t="shared" si="6" ref="J12:J49">SUM(O12,V12,AC12,AJ12,AQ12,AX12)</f>
        <v>0</v>
      </c>
      <c r="K12" s="13"/>
      <c r="L12" s="10">
        <v>30</v>
      </c>
      <c r="M12" s="10"/>
      <c r="N12" s="10"/>
      <c r="O12" s="12"/>
      <c r="P12" s="14" t="s">
        <v>51</v>
      </c>
      <c r="Q12" s="6">
        <v>3</v>
      </c>
      <c r="R12" s="13"/>
      <c r="S12" s="10"/>
      <c r="T12" s="10"/>
      <c r="U12" s="10"/>
      <c r="V12" s="12"/>
      <c r="W12" s="12"/>
      <c r="X12" s="9"/>
      <c r="Y12" s="11"/>
      <c r="Z12" s="10"/>
      <c r="AA12" s="10"/>
      <c r="AB12" s="10"/>
      <c r="AC12" s="12"/>
      <c r="AD12" s="12"/>
      <c r="AE12" s="11"/>
      <c r="AF12" s="13"/>
      <c r="AG12" s="10"/>
      <c r="AH12" s="10"/>
      <c r="AI12" s="10"/>
      <c r="AJ12" s="12"/>
      <c r="AK12" s="12"/>
      <c r="AL12" s="9"/>
      <c r="AM12" s="11"/>
      <c r="AN12" s="10"/>
      <c r="AO12" s="10"/>
      <c r="AP12" s="10"/>
      <c r="AQ12" s="12"/>
      <c r="AR12" s="12"/>
      <c r="AS12" s="11"/>
      <c r="AT12" s="13"/>
      <c r="AU12" s="10"/>
      <c r="AV12" s="10"/>
      <c r="AW12" s="10"/>
      <c r="AX12" s="10"/>
      <c r="AY12" s="10"/>
      <c r="AZ12" s="23"/>
    </row>
    <row r="13" spans="1:52" ht="18" customHeight="1">
      <c r="A13" s="70">
        <v>2</v>
      </c>
      <c r="B13" s="24" t="s">
        <v>88</v>
      </c>
      <c r="C13" s="96"/>
      <c r="D13" s="117">
        <f t="shared" si="0"/>
        <v>4</v>
      </c>
      <c r="E13" s="120">
        <f t="shared" si="1"/>
        <v>30</v>
      </c>
      <c r="F13" s="121">
        <f t="shared" si="2"/>
        <v>30</v>
      </c>
      <c r="G13" s="122">
        <f t="shared" si="3"/>
        <v>0</v>
      </c>
      <c r="H13" s="118">
        <f t="shared" si="4"/>
        <v>0</v>
      </c>
      <c r="I13" s="118">
        <f t="shared" si="5"/>
        <v>0</v>
      </c>
      <c r="J13" s="118">
        <f t="shared" si="6"/>
        <v>0</v>
      </c>
      <c r="K13" s="13">
        <v>30</v>
      </c>
      <c r="L13" s="10"/>
      <c r="M13" s="10"/>
      <c r="N13" s="10"/>
      <c r="O13" s="12"/>
      <c r="P13" s="14" t="s">
        <v>50</v>
      </c>
      <c r="Q13" s="6">
        <v>4</v>
      </c>
      <c r="R13" s="13"/>
      <c r="S13" s="10"/>
      <c r="T13" s="10"/>
      <c r="U13" s="10"/>
      <c r="V13" s="12"/>
      <c r="W13" s="12"/>
      <c r="X13" s="9"/>
      <c r="Y13" s="11"/>
      <c r="Z13" s="10"/>
      <c r="AA13" s="10"/>
      <c r="AB13" s="10"/>
      <c r="AC13" s="12"/>
      <c r="AD13" s="12"/>
      <c r="AE13" s="11"/>
      <c r="AF13" s="13"/>
      <c r="AG13" s="10"/>
      <c r="AH13" s="10"/>
      <c r="AI13" s="10"/>
      <c r="AJ13" s="12"/>
      <c r="AK13" s="12"/>
      <c r="AL13" s="9"/>
      <c r="AM13" s="11"/>
      <c r="AN13" s="10"/>
      <c r="AO13" s="10"/>
      <c r="AP13" s="10"/>
      <c r="AQ13" s="12"/>
      <c r="AR13" s="12"/>
      <c r="AS13" s="11"/>
      <c r="AT13" s="13"/>
      <c r="AU13" s="10"/>
      <c r="AV13" s="10"/>
      <c r="AW13" s="10"/>
      <c r="AX13" s="10"/>
      <c r="AY13" s="10"/>
      <c r="AZ13" s="23"/>
    </row>
    <row r="14" spans="1:52" ht="18" customHeight="1">
      <c r="A14" s="70">
        <v>3</v>
      </c>
      <c r="B14" s="49" t="s">
        <v>75</v>
      </c>
      <c r="C14" s="103"/>
      <c r="D14" s="117">
        <f t="shared" si="0"/>
        <v>4</v>
      </c>
      <c r="E14" s="121">
        <f t="shared" si="1"/>
        <v>30</v>
      </c>
      <c r="F14" s="121">
        <f t="shared" si="2"/>
        <v>30</v>
      </c>
      <c r="G14" s="122">
        <f t="shared" si="3"/>
        <v>0</v>
      </c>
      <c r="H14" s="118">
        <f t="shared" si="4"/>
        <v>0</v>
      </c>
      <c r="I14" s="118">
        <f t="shared" si="5"/>
        <v>0</v>
      </c>
      <c r="J14" s="118">
        <f t="shared" si="6"/>
        <v>0</v>
      </c>
      <c r="K14" s="13">
        <v>30</v>
      </c>
      <c r="L14" s="10"/>
      <c r="M14" s="10"/>
      <c r="N14" s="10"/>
      <c r="O14" s="10"/>
      <c r="P14" s="12" t="s">
        <v>50</v>
      </c>
      <c r="Q14" s="6">
        <v>4</v>
      </c>
      <c r="R14" s="13"/>
      <c r="S14" s="6"/>
      <c r="T14" s="6"/>
      <c r="U14" s="6"/>
      <c r="V14" s="6"/>
      <c r="W14" s="3"/>
      <c r="X14" s="9"/>
      <c r="Y14" s="11"/>
      <c r="Z14" s="10"/>
      <c r="AA14" s="10"/>
      <c r="AB14" s="10"/>
      <c r="AC14" s="12"/>
      <c r="AD14" s="12"/>
      <c r="AE14" s="11"/>
      <c r="AF14" s="13"/>
      <c r="AG14" s="10"/>
      <c r="AH14" s="10"/>
      <c r="AI14" s="10"/>
      <c r="AJ14" s="12"/>
      <c r="AK14" s="14"/>
      <c r="AL14" s="23"/>
      <c r="AM14" s="11"/>
      <c r="AN14" s="10"/>
      <c r="AO14" s="10"/>
      <c r="AP14" s="10"/>
      <c r="AQ14" s="12"/>
      <c r="AR14" s="12"/>
      <c r="AS14" s="11"/>
      <c r="AT14" s="13"/>
      <c r="AU14" s="10"/>
      <c r="AV14" s="10"/>
      <c r="AW14" s="10"/>
      <c r="AX14" s="10"/>
      <c r="AY14" s="10"/>
      <c r="AZ14" s="23"/>
    </row>
    <row r="15" spans="1:52" ht="18" customHeight="1">
      <c r="A15" s="70">
        <v>4</v>
      </c>
      <c r="B15" s="49" t="s">
        <v>58</v>
      </c>
      <c r="C15" s="103"/>
      <c r="D15" s="117">
        <f t="shared" si="0"/>
        <v>4</v>
      </c>
      <c r="E15" s="121">
        <f t="shared" si="1"/>
        <v>30</v>
      </c>
      <c r="F15" s="122">
        <f t="shared" si="2"/>
        <v>0</v>
      </c>
      <c r="G15" s="122">
        <f t="shared" si="3"/>
        <v>0</v>
      </c>
      <c r="H15" s="118">
        <f t="shared" si="4"/>
        <v>30</v>
      </c>
      <c r="I15" s="118">
        <f t="shared" si="5"/>
        <v>0</v>
      </c>
      <c r="J15" s="118">
        <f t="shared" si="6"/>
        <v>0</v>
      </c>
      <c r="K15" s="13"/>
      <c r="L15" s="10"/>
      <c r="M15" s="10">
        <v>30</v>
      </c>
      <c r="N15" s="10"/>
      <c r="O15" s="10"/>
      <c r="P15" s="12" t="s">
        <v>51</v>
      </c>
      <c r="Q15" s="6">
        <v>4</v>
      </c>
      <c r="R15" s="13"/>
      <c r="S15" s="6"/>
      <c r="T15" s="6"/>
      <c r="U15" s="6"/>
      <c r="V15" s="6"/>
      <c r="W15" s="3"/>
      <c r="X15" s="9"/>
      <c r="Y15" s="11"/>
      <c r="Z15" s="10"/>
      <c r="AA15" s="10"/>
      <c r="AB15" s="10"/>
      <c r="AC15" s="12"/>
      <c r="AD15" s="12"/>
      <c r="AE15" s="11"/>
      <c r="AF15" s="13"/>
      <c r="AG15" s="10"/>
      <c r="AH15" s="10"/>
      <c r="AI15" s="10"/>
      <c r="AJ15" s="12"/>
      <c r="AK15" s="14"/>
      <c r="AL15" s="23"/>
      <c r="AM15" s="11"/>
      <c r="AN15" s="10"/>
      <c r="AO15" s="10"/>
      <c r="AP15" s="10"/>
      <c r="AQ15" s="12"/>
      <c r="AR15" s="12"/>
      <c r="AS15" s="11"/>
      <c r="AT15" s="13"/>
      <c r="AU15" s="10"/>
      <c r="AV15" s="10"/>
      <c r="AW15" s="10"/>
      <c r="AX15" s="10"/>
      <c r="AY15" s="10"/>
      <c r="AZ15" s="23"/>
    </row>
    <row r="16" spans="1:52" ht="18" customHeight="1">
      <c r="A16" s="70">
        <v>5</v>
      </c>
      <c r="B16" s="49" t="s">
        <v>44</v>
      </c>
      <c r="C16" s="103"/>
      <c r="D16" s="117">
        <f t="shared" si="0"/>
        <v>2</v>
      </c>
      <c r="E16" s="121">
        <f t="shared" si="1"/>
        <v>15</v>
      </c>
      <c r="F16" s="122">
        <f t="shared" si="2"/>
        <v>0</v>
      </c>
      <c r="G16" s="122">
        <f t="shared" si="3"/>
        <v>0</v>
      </c>
      <c r="H16" s="118">
        <f t="shared" si="4"/>
        <v>15</v>
      </c>
      <c r="I16" s="118">
        <f t="shared" si="5"/>
        <v>0</v>
      </c>
      <c r="J16" s="118">
        <f t="shared" si="6"/>
        <v>0</v>
      </c>
      <c r="K16" s="13"/>
      <c r="L16" s="10"/>
      <c r="M16" s="10">
        <v>15</v>
      </c>
      <c r="N16" s="10"/>
      <c r="O16" s="12"/>
      <c r="P16" s="14" t="s">
        <v>51</v>
      </c>
      <c r="Q16" s="6">
        <v>2</v>
      </c>
      <c r="R16" s="13"/>
      <c r="S16" s="10"/>
      <c r="T16" s="10"/>
      <c r="U16" s="10"/>
      <c r="V16" s="12"/>
      <c r="W16" s="12"/>
      <c r="X16" s="9"/>
      <c r="Y16" s="11"/>
      <c r="Z16" s="10"/>
      <c r="AA16" s="10"/>
      <c r="AB16" s="10"/>
      <c r="AC16" s="12"/>
      <c r="AD16" s="12"/>
      <c r="AE16" s="11"/>
      <c r="AF16" s="13"/>
      <c r="AG16" s="10"/>
      <c r="AH16" s="10"/>
      <c r="AI16" s="10"/>
      <c r="AJ16" s="12"/>
      <c r="AK16" s="12"/>
      <c r="AL16" s="9"/>
      <c r="AM16" s="11"/>
      <c r="AN16" s="10"/>
      <c r="AO16" s="10"/>
      <c r="AP16" s="10"/>
      <c r="AQ16" s="12"/>
      <c r="AR16" s="12"/>
      <c r="AS16" s="11"/>
      <c r="AT16" s="13"/>
      <c r="AU16" s="10"/>
      <c r="AV16" s="10"/>
      <c r="AW16" s="10"/>
      <c r="AX16" s="10"/>
      <c r="AY16" s="10"/>
      <c r="AZ16" s="23"/>
    </row>
    <row r="17" spans="1:52" ht="18" customHeight="1">
      <c r="A17" s="70">
        <v>6</v>
      </c>
      <c r="B17" s="49" t="s">
        <v>110</v>
      </c>
      <c r="C17" s="103"/>
      <c r="D17" s="117">
        <f t="shared" si="0"/>
        <v>4</v>
      </c>
      <c r="E17" s="121">
        <f t="shared" si="1"/>
        <v>30</v>
      </c>
      <c r="F17" s="122">
        <f t="shared" si="2"/>
        <v>0</v>
      </c>
      <c r="G17" s="122">
        <f t="shared" si="3"/>
        <v>0</v>
      </c>
      <c r="H17" s="118">
        <f t="shared" si="4"/>
        <v>30</v>
      </c>
      <c r="I17" s="118">
        <f t="shared" si="5"/>
        <v>0</v>
      </c>
      <c r="J17" s="118">
        <f t="shared" si="6"/>
        <v>0</v>
      </c>
      <c r="K17" s="13"/>
      <c r="L17" s="10"/>
      <c r="M17" s="10">
        <v>30</v>
      </c>
      <c r="N17" s="10"/>
      <c r="O17" s="10"/>
      <c r="P17" s="12" t="s">
        <v>51</v>
      </c>
      <c r="Q17" s="6">
        <v>4</v>
      </c>
      <c r="R17" s="13"/>
      <c r="S17" s="6"/>
      <c r="T17" s="6"/>
      <c r="U17" s="6"/>
      <c r="V17" s="6"/>
      <c r="W17" s="3"/>
      <c r="X17" s="9"/>
      <c r="Y17" s="11"/>
      <c r="Z17" s="10"/>
      <c r="AA17" s="10"/>
      <c r="AB17" s="10"/>
      <c r="AC17" s="12"/>
      <c r="AD17" s="12"/>
      <c r="AE17" s="11"/>
      <c r="AF17" s="13"/>
      <c r="AG17" s="10"/>
      <c r="AH17" s="10"/>
      <c r="AI17" s="10"/>
      <c r="AJ17" s="12"/>
      <c r="AK17" s="14"/>
      <c r="AL17" s="23"/>
      <c r="AM17" s="11"/>
      <c r="AN17" s="10"/>
      <c r="AO17" s="10"/>
      <c r="AP17" s="10"/>
      <c r="AQ17" s="12"/>
      <c r="AR17" s="12"/>
      <c r="AS17" s="11"/>
      <c r="AT17" s="13"/>
      <c r="AU17" s="10"/>
      <c r="AV17" s="10"/>
      <c r="AW17" s="10"/>
      <c r="AX17" s="10"/>
      <c r="AY17" s="10"/>
      <c r="AZ17" s="23"/>
    </row>
    <row r="18" spans="1:52" ht="18" customHeight="1">
      <c r="A18" s="70">
        <v>7</v>
      </c>
      <c r="B18" s="49" t="s">
        <v>47</v>
      </c>
      <c r="C18" s="103"/>
      <c r="D18" s="117">
        <f t="shared" si="0"/>
        <v>4</v>
      </c>
      <c r="E18" s="121">
        <f t="shared" si="1"/>
        <v>30</v>
      </c>
      <c r="F18" s="122">
        <f t="shared" si="2"/>
        <v>0</v>
      </c>
      <c r="G18" s="122">
        <f t="shared" si="3"/>
        <v>0</v>
      </c>
      <c r="H18" s="118">
        <f t="shared" si="4"/>
        <v>30</v>
      </c>
      <c r="I18" s="118">
        <f t="shared" si="5"/>
        <v>0</v>
      </c>
      <c r="J18" s="118">
        <f t="shared" si="6"/>
        <v>0</v>
      </c>
      <c r="K18" s="13"/>
      <c r="L18" s="10"/>
      <c r="M18" s="10">
        <v>30</v>
      </c>
      <c r="N18" s="10"/>
      <c r="O18" s="12"/>
      <c r="P18" s="14" t="s">
        <v>51</v>
      </c>
      <c r="Q18" s="9">
        <v>4</v>
      </c>
      <c r="R18" s="13"/>
      <c r="S18" s="10"/>
      <c r="T18" s="10"/>
      <c r="U18" s="10"/>
      <c r="V18" s="12"/>
      <c r="W18" s="12"/>
      <c r="X18" s="9"/>
      <c r="Y18" s="11"/>
      <c r="Z18" s="10"/>
      <c r="AA18" s="10"/>
      <c r="AB18" s="10"/>
      <c r="AC18" s="12"/>
      <c r="AD18" s="12"/>
      <c r="AE18" s="11"/>
      <c r="AF18" s="13"/>
      <c r="AG18" s="10"/>
      <c r="AH18" s="10"/>
      <c r="AI18" s="10"/>
      <c r="AJ18" s="12"/>
      <c r="AK18" s="12"/>
      <c r="AL18" s="9"/>
      <c r="AM18" s="11"/>
      <c r="AN18" s="10"/>
      <c r="AO18" s="10"/>
      <c r="AP18" s="10"/>
      <c r="AQ18" s="12"/>
      <c r="AR18" s="12"/>
      <c r="AS18" s="11"/>
      <c r="AT18" s="13"/>
      <c r="AU18" s="10"/>
      <c r="AV18" s="10"/>
      <c r="AW18" s="10"/>
      <c r="AX18" s="10"/>
      <c r="AY18" s="10"/>
      <c r="AZ18" s="23"/>
    </row>
    <row r="19" spans="1:52" ht="18" customHeight="1" thickBot="1">
      <c r="A19" s="51">
        <v>8</v>
      </c>
      <c r="B19" s="162" t="s">
        <v>59</v>
      </c>
      <c r="C19" s="104"/>
      <c r="D19" s="123">
        <f t="shared" si="0"/>
        <v>5</v>
      </c>
      <c r="E19" s="124">
        <f t="shared" si="1"/>
        <v>45</v>
      </c>
      <c r="F19" s="124">
        <f t="shared" si="2"/>
        <v>0</v>
      </c>
      <c r="G19" s="125">
        <f t="shared" si="3"/>
        <v>0</v>
      </c>
      <c r="H19" s="126">
        <f t="shared" si="4"/>
        <v>45</v>
      </c>
      <c r="I19" s="126">
        <f t="shared" si="5"/>
        <v>0</v>
      </c>
      <c r="J19" s="126">
        <f t="shared" si="6"/>
        <v>0</v>
      </c>
      <c r="K19" s="31"/>
      <c r="L19" s="34"/>
      <c r="M19" s="34">
        <v>45</v>
      </c>
      <c r="N19" s="34"/>
      <c r="O19" s="34"/>
      <c r="P19" s="29" t="s">
        <v>51</v>
      </c>
      <c r="Q19" s="27">
        <v>5</v>
      </c>
      <c r="R19" s="31"/>
      <c r="S19" s="34"/>
      <c r="T19" s="34"/>
      <c r="U19" s="34"/>
      <c r="V19" s="30"/>
      <c r="W19" s="35"/>
      <c r="X19" s="33"/>
      <c r="Y19" s="27"/>
      <c r="Z19" s="34"/>
      <c r="AA19" s="34"/>
      <c r="AB19" s="34"/>
      <c r="AC19" s="30"/>
      <c r="AD19" s="30"/>
      <c r="AE19" s="27"/>
      <c r="AF19" s="31"/>
      <c r="AG19" s="34"/>
      <c r="AH19" s="34"/>
      <c r="AI19" s="34"/>
      <c r="AJ19" s="30"/>
      <c r="AK19" s="35"/>
      <c r="AL19" s="33"/>
      <c r="AM19" s="27"/>
      <c r="AN19" s="34"/>
      <c r="AO19" s="34"/>
      <c r="AP19" s="34"/>
      <c r="AQ19" s="30"/>
      <c r="AR19" s="30"/>
      <c r="AS19" s="27"/>
      <c r="AT19" s="31"/>
      <c r="AU19" s="34"/>
      <c r="AV19" s="34"/>
      <c r="AW19" s="34"/>
      <c r="AX19" s="34"/>
      <c r="AY19" s="34"/>
      <c r="AZ19" s="26"/>
    </row>
    <row r="20" spans="1:52" ht="18" customHeight="1">
      <c r="A20" s="12">
        <v>9</v>
      </c>
      <c r="B20" s="50" t="s">
        <v>76</v>
      </c>
      <c r="C20" s="105"/>
      <c r="D20" s="127">
        <f t="shared" si="0"/>
        <v>3</v>
      </c>
      <c r="E20" s="128">
        <f t="shared" si="1"/>
        <v>45</v>
      </c>
      <c r="F20" s="128">
        <f t="shared" si="2"/>
        <v>30</v>
      </c>
      <c r="G20" s="129">
        <f t="shared" si="3"/>
        <v>15</v>
      </c>
      <c r="H20" s="129">
        <f t="shared" si="4"/>
        <v>0</v>
      </c>
      <c r="I20" s="129">
        <f t="shared" si="5"/>
        <v>0</v>
      </c>
      <c r="J20" s="129">
        <f t="shared" si="6"/>
        <v>0</v>
      </c>
      <c r="K20" s="44"/>
      <c r="L20" s="43"/>
      <c r="M20" s="43"/>
      <c r="N20" s="43"/>
      <c r="O20" s="43"/>
      <c r="P20" s="41"/>
      <c r="Q20" s="42"/>
      <c r="R20" s="44">
        <v>30</v>
      </c>
      <c r="S20" s="41">
        <v>15</v>
      </c>
      <c r="T20" s="41"/>
      <c r="U20" s="41"/>
      <c r="V20" s="41"/>
      <c r="W20" s="45" t="s">
        <v>50</v>
      </c>
      <c r="X20" s="46">
        <v>3</v>
      </c>
      <c r="Y20" s="42"/>
      <c r="Z20" s="43"/>
      <c r="AA20" s="43"/>
      <c r="AB20" s="43"/>
      <c r="AC20" s="41"/>
      <c r="AD20" s="41"/>
      <c r="AE20" s="42"/>
      <c r="AF20" s="44"/>
      <c r="AG20" s="43"/>
      <c r="AH20" s="43"/>
      <c r="AI20" s="43"/>
      <c r="AJ20" s="41"/>
      <c r="AK20" s="45"/>
      <c r="AL20" s="47"/>
      <c r="AM20" s="42"/>
      <c r="AN20" s="43"/>
      <c r="AO20" s="43"/>
      <c r="AP20" s="43"/>
      <c r="AQ20" s="41"/>
      <c r="AR20" s="41"/>
      <c r="AS20" s="42"/>
      <c r="AT20" s="44"/>
      <c r="AU20" s="43"/>
      <c r="AV20" s="43"/>
      <c r="AW20" s="43"/>
      <c r="AX20" s="43"/>
      <c r="AY20" s="43"/>
      <c r="AZ20" s="47"/>
    </row>
    <row r="21" spans="1:52" ht="18" customHeight="1">
      <c r="A21" s="6">
        <v>10</v>
      </c>
      <c r="B21" s="49" t="s">
        <v>45</v>
      </c>
      <c r="C21" s="103"/>
      <c r="D21" s="117">
        <f t="shared" si="0"/>
        <v>3</v>
      </c>
      <c r="E21" s="121">
        <f t="shared" si="1"/>
        <v>30</v>
      </c>
      <c r="F21" s="122">
        <f t="shared" si="2"/>
        <v>30</v>
      </c>
      <c r="G21" s="122">
        <f t="shared" si="3"/>
        <v>0</v>
      </c>
      <c r="H21" s="118">
        <f t="shared" si="4"/>
        <v>0</v>
      </c>
      <c r="I21" s="118">
        <f t="shared" si="5"/>
        <v>0</v>
      </c>
      <c r="J21" s="118">
        <f t="shared" si="6"/>
        <v>0</v>
      </c>
      <c r="K21" s="13"/>
      <c r="L21" s="10"/>
      <c r="M21" s="10"/>
      <c r="N21" s="10"/>
      <c r="O21" s="10"/>
      <c r="P21" s="12"/>
      <c r="Q21" s="11"/>
      <c r="R21" s="13">
        <v>30</v>
      </c>
      <c r="S21" s="6"/>
      <c r="T21" s="4"/>
      <c r="U21" s="4"/>
      <c r="V21" s="6"/>
      <c r="W21" s="3" t="s">
        <v>50</v>
      </c>
      <c r="X21" s="9">
        <v>3</v>
      </c>
      <c r="Y21" s="11"/>
      <c r="Z21" s="10"/>
      <c r="AA21" s="10"/>
      <c r="AB21" s="10"/>
      <c r="AC21" s="12"/>
      <c r="AD21" s="12"/>
      <c r="AE21" s="11"/>
      <c r="AF21" s="13"/>
      <c r="AG21" s="10"/>
      <c r="AH21" s="10"/>
      <c r="AI21" s="10"/>
      <c r="AJ21" s="12"/>
      <c r="AK21" s="14"/>
      <c r="AL21" s="23"/>
      <c r="AM21" s="11"/>
      <c r="AN21" s="10"/>
      <c r="AO21" s="10"/>
      <c r="AP21" s="10"/>
      <c r="AQ21" s="12"/>
      <c r="AR21" s="12"/>
      <c r="AS21" s="11"/>
      <c r="AT21" s="13"/>
      <c r="AU21" s="10"/>
      <c r="AV21" s="10"/>
      <c r="AW21" s="10"/>
      <c r="AX21" s="10"/>
      <c r="AY21" s="10"/>
      <c r="AZ21" s="23"/>
    </row>
    <row r="22" spans="1:52" ht="18" customHeight="1">
      <c r="A22" s="6">
        <v>11</v>
      </c>
      <c r="B22" s="49" t="s">
        <v>41</v>
      </c>
      <c r="C22" s="103"/>
      <c r="D22" s="117">
        <f t="shared" si="0"/>
        <v>4</v>
      </c>
      <c r="E22" s="121">
        <f t="shared" si="1"/>
        <v>30</v>
      </c>
      <c r="F22" s="122">
        <f t="shared" si="2"/>
        <v>0</v>
      </c>
      <c r="G22" s="122">
        <f t="shared" si="3"/>
        <v>30</v>
      </c>
      <c r="H22" s="118">
        <f t="shared" si="4"/>
        <v>0</v>
      </c>
      <c r="I22" s="118">
        <f t="shared" si="5"/>
        <v>0</v>
      </c>
      <c r="J22" s="118">
        <f t="shared" si="6"/>
        <v>0</v>
      </c>
      <c r="K22" s="13"/>
      <c r="L22" s="10"/>
      <c r="M22" s="10"/>
      <c r="N22" s="10"/>
      <c r="O22" s="10"/>
      <c r="P22" s="12"/>
      <c r="Q22" s="11"/>
      <c r="R22" s="13"/>
      <c r="S22" s="6">
        <v>30</v>
      </c>
      <c r="T22" s="4"/>
      <c r="U22" s="4"/>
      <c r="V22" s="6"/>
      <c r="W22" s="3" t="s">
        <v>51</v>
      </c>
      <c r="X22" s="9">
        <v>4</v>
      </c>
      <c r="Y22" s="11"/>
      <c r="Z22" s="10"/>
      <c r="AA22" s="10"/>
      <c r="AB22" s="10"/>
      <c r="AC22" s="12"/>
      <c r="AD22" s="12"/>
      <c r="AE22" s="11"/>
      <c r="AF22" s="13"/>
      <c r="AG22" s="10"/>
      <c r="AH22" s="10"/>
      <c r="AI22" s="10"/>
      <c r="AJ22" s="12"/>
      <c r="AK22" s="14"/>
      <c r="AL22" s="23"/>
      <c r="AM22" s="11"/>
      <c r="AN22" s="10"/>
      <c r="AO22" s="10"/>
      <c r="AP22" s="10"/>
      <c r="AQ22" s="12"/>
      <c r="AR22" s="12"/>
      <c r="AS22" s="11"/>
      <c r="AT22" s="13"/>
      <c r="AU22" s="10"/>
      <c r="AV22" s="10"/>
      <c r="AW22" s="10"/>
      <c r="AX22" s="10"/>
      <c r="AY22" s="10"/>
      <c r="AZ22" s="23"/>
    </row>
    <row r="23" spans="1:52" ht="18" customHeight="1">
      <c r="A23" s="6">
        <v>12</v>
      </c>
      <c r="B23" s="49" t="s">
        <v>105</v>
      </c>
      <c r="C23" s="103"/>
      <c r="D23" s="117">
        <f t="shared" si="0"/>
        <v>3</v>
      </c>
      <c r="E23" s="121">
        <f t="shared" si="1"/>
        <v>30</v>
      </c>
      <c r="F23" s="122">
        <f t="shared" si="2"/>
        <v>0</v>
      </c>
      <c r="G23" s="122">
        <f t="shared" si="3"/>
        <v>30</v>
      </c>
      <c r="H23" s="118">
        <f t="shared" si="4"/>
        <v>0</v>
      </c>
      <c r="I23" s="118">
        <f t="shared" si="5"/>
        <v>0</v>
      </c>
      <c r="J23" s="118">
        <f t="shared" si="6"/>
        <v>0</v>
      </c>
      <c r="K23" s="13"/>
      <c r="L23" s="10"/>
      <c r="M23" s="10"/>
      <c r="N23" s="10"/>
      <c r="O23" s="10"/>
      <c r="P23" s="12"/>
      <c r="Q23" s="11"/>
      <c r="R23" s="13"/>
      <c r="S23" s="6">
        <v>30</v>
      </c>
      <c r="T23" s="4"/>
      <c r="U23" s="10"/>
      <c r="V23" s="12"/>
      <c r="W23" s="14" t="s">
        <v>51</v>
      </c>
      <c r="X23" s="9">
        <v>3</v>
      </c>
      <c r="Y23" s="11"/>
      <c r="Z23" s="10"/>
      <c r="AA23" s="10"/>
      <c r="AB23" s="10"/>
      <c r="AC23" s="12"/>
      <c r="AD23" s="12"/>
      <c r="AE23" s="11"/>
      <c r="AF23" s="13"/>
      <c r="AG23" s="10"/>
      <c r="AH23" s="10"/>
      <c r="AI23" s="10"/>
      <c r="AJ23" s="12"/>
      <c r="AK23" s="14"/>
      <c r="AL23" s="9"/>
      <c r="AM23" s="11"/>
      <c r="AN23" s="10"/>
      <c r="AO23" s="10"/>
      <c r="AP23" s="10"/>
      <c r="AQ23" s="12"/>
      <c r="AR23" s="12"/>
      <c r="AS23" s="11"/>
      <c r="AT23" s="13"/>
      <c r="AU23" s="10"/>
      <c r="AV23" s="10"/>
      <c r="AW23" s="10"/>
      <c r="AX23" s="10"/>
      <c r="AY23" s="10"/>
      <c r="AZ23" s="23"/>
    </row>
    <row r="24" spans="1:52" ht="18" customHeight="1">
      <c r="A24" s="6">
        <v>13</v>
      </c>
      <c r="B24" s="49" t="s">
        <v>77</v>
      </c>
      <c r="C24" s="103"/>
      <c r="D24" s="117">
        <f t="shared" si="0"/>
        <v>3</v>
      </c>
      <c r="E24" s="121">
        <f t="shared" si="1"/>
        <v>30</v>
      </c>
      <c r="F24" s="122">
        <f t="shared" si="2"/>
        <v>30</v>
      </c>
      <c r="G24" s="122">
        <f t="shared" si="3"/>
        <v>0</v>
      </c>
      <c r="H24" s="118">
        <f t="shared" si="4"/>
        <v>0</v>
      </c>
      <c r="I24" s="118">
        <f t="shared" si="5"/>
        <v>0</v>
      </c>
      <c r="J24" s="118">
        <f t="shared" si="6"/>
        <v>0</v>
      </c>
      <c r="K24" s="13"/>
      <c r="L24" s="10"/>
      <c r="M24" s="10"/>
      <c r="N24" s="10"/>
      <c r="O24" s="10"/>
      <c r="P24" s="12"/>
      <c r="Q24" s="11"/>
      <c r="R24" s="13">
        <v>30</v>
      </c>
      <c r="S24" s="6"/>
      <c r="T24" s="4"/>
      <c r="U24" s="10"/>
      <c r="V24" s="12"/>
      <c r="W24" s="14" t="s">
        <v>50</v>
      </c>
      <c r="X24" s="9">
        <v>3</v>
      </c>
      <c r="Y24" s="11"/>
      <c r="Z24" s="10"/>
      <c r="AA24" s="10"/>
      <c r="AB24" s="10"/>
      <c r="AC24" s="12"/>
      <c r="AD24" s="12"/>
      <c r="AE24" s="11"/>
      <c r="AF24" s="13"/>
      <c r="AG24" s="10"/>
      <c r="AH24" s="10"/>
      <c r="AI24" s="10"/>
      <c r="AJ24" s="12"/>
      <c r="AK24" s="14"/>
      <c r="AL24" s="9"/>
      <c r="AM24" s="11"/>
      <c r="AN24" s="10"/>
      <c r="AO24" s="10"/>
      <c r="AP24" s="10"/>
      <c r="AQ24" s="12"/>
      <c r="AR24" s="12"/>
      <c r="AS24" s="11"/>
      <c r="AT24" s="13"/>
      <c r="AU24" s="10"/>
      <c r="AV24" s="10"/>
      <c r="AW24" s="10"/>
      <c r="AX24" s="10"/>
      <c r="AY24" s="10"/>
      <c r="AZ24" s="23"/>
    </row>
    <row r="25" spans="1:52" ht="18" customHeight="1">
      <c r="A25" s="6">
        <v>14</v>
      </c>
      <c r="B25" s="49" t="s">
        <v>90</v>
      </c>
      <c r="C25" s="103"/>
      <c r="D25" s="117">
        <f t="shared" si="0"/>
        <v>3</v>
      </c>
      <c r="E25" s="121">
        <f t="shared" si="1"/>
        <v>30</v>
      </c>
      <c r="F25" s="122">
        <f t="shared" si="2"/>
        <v>0</v>
      </c>
      <c r="G25" s="122">
        <f t="shared" si="3"/>
        <v>30</v>
      </c>
      <c r="H25" s="118">
        <f t="shared" si="4"/>
        <v>0</v>
      </c>
      <c r="I25" s="118">
        <f t="shared" si="5"/>
        <v>0</v>
      </c>
      <c r="J25" s="118">
        <f t="shared" si="6"/>
        <v>0</v>
      </c>
      <c r="K25" s="13"/>
      <c r="L25" s="10"/>
      <c r="M25" s="10"/>
      <c r="N25" s="10"/>
      <c r="O25" s="10"/>
      <c r="P25" s="12"/>
      <c r="Q25" s="11"/>
      <c r="R25" s="13"/>
      <c r="S25" s="6">
        <v>30</v>
      </c>
      <c r="T25" s="6"/>
      <c r="U25" s="6"/>
      <c r="V25" s="6"/>
      <c r="W25" s="3" t="s">
        <v>51</v>
      </c>
      <c r="X25" s="9">
        <v>3</v>
      </c>
      <c r="Y25" s="11"/>
      <c r="Z25" s="10"/>
      <c r="AA25" s="10"/>
      <c r="AB25" s="10"/>
      <c r="AC25" s="12"/>
      <c r="AD25" s="12"/>
      <c r="AE25" s="11"/>
      <c r="AF25" s="13"/>
      <c r="AG25" s="10"/>
      <c r="AH25" s="10"/>
      <c r="AI25" s="10"/>
      <c r="AJ25" s="12"/>
      <c r="AK25" s="14"/>
      <c r="AL25" s="23"/>
      <c r="AM25" s="11"/>
      <c r="AN25" s="10"/>
      <c r="AO25" s="10"/>
      <c r="AP25" s="10"/>
      <c r="AQ25" s="12"/>
      <c r="AR25" s="12"/>
      <c r="AS25" s="11"/>
      <c r="AT25" s="13"/>
      <c r="AU25" s="10"/>
      <c r="AV25" s="10"/>
      <c r="AW25" s="10"/>
      <c r="AX25" s="10"/>
      <c r="AY25" s="10"/>
      <c r="AZ25" s="23"/>
    </row>
    <row r="26" spans="1:52" ht="18" customHeight="1">
      <c r="A26" s="6">
        <v>15</v>
      </c>
      <c r="B26" s="171" t="s">
        <v>67</v>
      </c>
      <c r="C26" s="103"/>
      <c r="D26" s="117">
        <f t="shared" si="0"/>
        <v>4</v>
      </c>
      <c r="E26" s="117">
        <f t="shared" si="1"/>
        <v>30</v>
      </c>
      <c r="F26" s="121">
        <f t="shared" si="2"/>
        <v>0</v>
      </c>
      <c r="G26" s="122">
        <f t="shared" si="3"/>
        <v>0</v>
      </c>
      <c r="H26" s="118">
        <f t="shared" si="4"/>
        <v>30</v>
      </c>
      <c r="I26" s="118">
        <f t="shared" si="5"/>
        <v>0</v>
      </c>
      <c r="J26" s="118">
        <f t="shared" si="6"/>
        <v>0</v>
      </c>
      <c r="K26" s="13"/>
      <c r="L26" s="10"/>
      <c r="M26" s="10"/>
      <c r="N26" s="10"/>
      <c r="O26" s="10"/>
      <c r="P26" s="12"/>
      <c r="Q26" s="11"/>
      <c r="R26" s="13"/>
      <c r="S26" s="6"/>
      <c r="T26" s="6">
        <v>30</v>
      </c>
      <c r="U26" s="6"/>
      <c r="V26" s="6"/>
      <c r="W26" s="3" t="s">
        <v>51</v>
      </c>
      <c r="X26" s="9">
        <v>4</v>
      </c>
      <c r="Y26" s="11"/>
      <c r="Z26" s="10"/>
      <c r="AA26" s="10"/>
      <c r="AB26" s="10"/>
      <c r="AC26" s="12"/>
      <c r="AD26" s="12"/>
      <c r="AE26" s="11"/>
      <c r="AF26" s="13"/>
      <c r="AG26" s="10"/>
      <c r="AH26" s="10"/>
      <c r="AI26" s="10"/>
      <c r="AJ26" s="12"/>
      <c r="AK26" s="14"/>
      <c r="AL26" s="23"/>
      <c r="AM26" s="11"/>
      <c r="AN26" s="10"/>
      <c r="AO26" s="10"/>
      <c r="AP26" s="10"/>
      <c r="AQ26" s="12"/>
      <c r="AR26" s="12"/>
      <c r="AS26" s="11"/>
      <c r="AT26" s="13"/>
      <c r="AU26" s="10"/>
      <c r="AV26" s="10"/>
      <c r="AW26" s="10"/>
      <c r="AX26" s="10"/>
      <c r="AY26" s="10"/>
      <c r="AZ26" s="23"/>
    </row>
    <row r="27" spans="1:52" ht="18" customHeight="1" hidden="1">
      <c r="A27" s="6" t="s">
        <v>52</v>
      </c>
      <c r="B27" s="144"/>
      <c r="C27" s="103"/>
      <c r="D27" s="117">
        <f t="shared" si="0"/>
        <v>0</v>
      </c>
      <c r="E27" s="121">
        <f t="shared" si="1"/>
        <v>0</v>
      </c>
      <c r="F27" s="122">
        <f t="shared" si="2"/>
        <v>0</v>
      </c>
      <c r="G27" s="122">
        <f t="shared" si="3"/>
        <v>0</v>
      </c>
      <c r="H27" s="118">
        <f t="shared" si="4"/>
        <v>0</v>
      </c>
      <c r="I27" s="118">
        <f t="shared" si="5"/>
        <v>0</v>
      </c>
      <c r="J27" s="118">
        <f t="shared" si="6"/>
        <v>0</v>
      </c>
      <c r="K27" s="13"/>
      <c r="L27" s="10"/>
      <c r="M27" s="10"/>
      <c r="N27" s="10"/>
      <c r="O27" s="10"/>
      <c r="P27" s="12"/>
      <c r="Q27" s="11"/>
      <c r="R27" s="13"/>
      <c r="S27" s="6"/>
      <c r="T27" s="4"/>
      <c r="U27" s="4"/>
      <c r="V27" s="6"/>
      <c r="W27" s="3"/>
      <c r="X27" s="9"/>
      <c r="Y27" s="11"/>
      <c r="Z27" s="10"/>
      <c r="AA27" s="10"/>
      <c r="AB27" s="10"/>
      <c r="AC27" s="12"/>
      <c r="AD27" s="12"/>
      <c r="AE27" s="6"/>
      <c r="AF27" s="13"/>
      <c r="AG27" s="10"/>
      <c r="AH27" s="10"/>
      <c r="AI27" s="10"/>
      <c r="AJ27" s="12"/>
      <c r="AK27" s="14"/>
      <c r="AL27" s="23"/>
      <c r="AM27" s="11"/>
      <c r="AN27" s="10"/>
      <c r="AO27" s="10"/>
      <c r="AP27" s="10"/>
      <c r="AQ27" s="12"/>
      <c r="AR27" s="12"/>
      <c r="AS27" s="11"/>
      <c r="AT27" s="13"/>
      <c r="AU27" s="10"/>
      <c r="AV27" s="10"/>
      <c r="AW27" s="10"/>
      <c r="AX27" s="10"/>
      <c r="AY27" s="10"/>
      <c r="AZ27" s="23"/>
    </row>
    <row r="28" spans="1:52" ht="18" customHeight="1" thickBot="1">
      <c r="A28" s="51">
        <v>16</v>
      </c>
      <c r="B28" s="162" t="s">
        <v>80</v>
      </c>
      <c r="C28" s="104"/>
      <c r="D28" s="123">
        <f t="shared" si="0"/>
        <v>5</v>
      </c>
      <c r="E28" s="124">
        <f t="shared" si="1"/>
        <v>60</v>
      </c>
      <c r="F28" s="125">
        <f t="shared" si="2"/>
        <v>30</v>
      </c>
      <c r="G28" s="125">
        <f t="shared" si="3"/>
        <v>0</v>
      </c>
      <c r="H28" s="126">
        <f t="shared" si="4"/>
        <v>30</v>
      </c>
      <c r="I28" s="126">
        <f t="shared" si="5"/>
        <v>0</v>
      </c>
      <c r="J28" s="126">
        <f t="shared" si="6"/>
        <v>0</v>
      </c>
      <c r="K28" s="31"/>
      <c r="L28" s="34"/>
      <c r="M28" s="34"/>
      <c r="N28" s="34"/>
      <c r="O28" s="34"/>
      <c r="P28" s="30"/>
      <c r="Q28" s="27"/>
      <c r="R28" s="31">
        <v>30</v>
      </c>
      <c r="S28" s="29"/>
      <c r="T28" s="29">
        <v>30</v>
      </c>
      <c r="U28" s="29"/>
      <c r="V28" s="29"/>
      <c r="W28" s="32" t="s">
        <v>50</v>
      </c>
      <c r="X28" s="172">
        <v>5</v>
      </c>
      <c r="Y28" s="48"/>
      <c r="Z28" s="34"/>
      <c r="AA28" s="34"/>
      <c r="AB28" s="34"/>
      <c r="AC28" s="30"/>
      <c r="AD28" s="30"/>
      <c r="AE28" s="29"/>
      <c r="AF28" s="31"/>
      <c r="AG28" s="34"/>
      <c r="AH28" s="34"/>
      <c r="AI28" s="34"/>
      <c r="AJ28" s="30"/>
      <c r="AK28" s="35"/>
      <c r="AL28" s="26"/>
      <c r="AM28" s="27"/>
      <c r="AN28" s="34"/>
      <c r="AO28" s="34"/>
      <c r="AP28" s="34"/>
      <c r="AQ28" s="30"/>
      <c r="AR28" s="30"/>
      <c r="AS28" s="27"/>
      <c r="AT28" s="31"/>
      <c r="AU28" s="34"/>
      <c r="AV28" s="34"/>
      <c r="AW28" s="34"/>
      <c r="AX28" s="34"/>
      <c r="AY28" s="34"/>
      <c r="AZ28" s="26"/>
    </row>
    <row r="29" spans="1:52" ht="18" customHeight="1">
      <c r="A29" s="12">
        <v>17</v>
      </c>
      <c r="B29" s="143" t="s">
        <v>79</v>
      </c>
      <c r="C29" s="105"/>
      <c r="D29" s="127">
        <f t="shared" si="0"/>
        <v>2</v>
      </c>
      <c r="E29" s="128">
        <f t="shared" si="1"/>
        <v>30</v>
      </c>
      <c r="F29" s="129">
        <f t="shared" si="2"/>
        <v>30</v>
      </c>
      <c r="G29" s="129">
        <f t="shared" si="3"/>
        <v>0</v>
      </c>
      <c r="H29" s="129">
        <f t="shared" si="4"/>
        <v>0</v>
      </c>
      <c r="I29" s="129">
        <f t="shared" si="5"/>
        <v>0</v>
      </c>
      <c r="J29" s="129">
        <f t="shared" si="6"/>
        <v>0</v>
      </c>
      <c r="K29" s="44"/>
      <c r="L29" s="43"/>
      <c r="M29" s="43"/>
      <c r="N29" s="43"/>
      <c r="O29" s="43"/>
      <c r="P29" s="41"/>
      <c r="Q29" s="42"/>
      <c r="R29" s="44"/>
      <c r="S29" s="41"/>
      <c r="T29" s="41"/>
      <c r="U29" s="41"/>
      <c r="V29" s="41"/>
      <c r="W29" s="45"/>
      <c r="X29" s="46"/>
      <c r="Y29" s="42">
        <v>30</v>
      </c>
      <c r="Z29" s="43"/>
      <c r="AA29" s="43"/>
      <c r="AB29" s="43"/>
      <c r="AC29" s="41"/>
      <c r="AD29" s="41" t="s">
        <v>50</v>
      </c>
      <c r="AE29" s="42">
        <v>2</v>
      </c>
      <c r="AF29" s="44"/>
      <c r="AG29" s="43"/>
      <c r="AH29" s="43"/>
      <c r="AI29" s="43"/>
      <c r="AJ29" s="41"/>
      <c r="AK29" s="45"/>
      <c r="AL29" s="47"/>
      <c r="AM29" s="42"/>
      <c r="AN29" s="43"/>
      <c r="AO29" s="43"/>
      <c r="AP29" s="43"/>
      <c r="AQ29" s="41"/>
      <c r="AR29" s="41"/>
      <c r="AS29" s="42"/>
      <c r="AT29" s="44"/>
      <c r="AU29" s="43"/>
      <c r="AV29" s="43"/>
      <c r="AW29" s="43"/>
      <c r="AX29" s="43"/>
      <c r="AY29" s="43"/>
      <c r="AZ29" s="47"/>
    </row>
    <row r="30" spans="1:52" ht="18" customHeight="1">
      <c r="A30" s="6">
        <v>19</v>
      </c>
      <c r="B30" s="144" t="s">
        <v>78</v>
      </c>
      <c r="C30" s="103"/>
      <c r="D30" s="117">
        <f t="shared" si="0"/>
        <v>3</v>
      </c>
      <c r="E30" s="121">
        <f t="shared" si="1"/>
        <v>30</v>
      </c>
      <c r="F30" s="122">
        <f t="shared" si="2"/>
        <v>30</v>
      </c>
      <c r="G30" s="122">
        <f t="shared" si="3"/>
        <v>0</v>
      </c>
      <c r="H30" s="118">
        <f t="shared" si="4"/>
        <v>0</v>
      </c>
      <c r="I30" s="118">
        <f t="shared" si="5"/>
        <v>0</v>
      </c>
      <c r="J30" s="118">
        <f t="shared" si="6"/>
        <v>0</v>
      </c>
      <c r="K30" s="13"/>
      <c r="L30" s="10"/>
      <c r="M30" s="10"/>
      <c r="N30" s="10"/>
      <c r="O30" s="10"/>
      <c r="P30" s="12"/>
      <c r="Q30" s="11"/>
      <c r="R30" s="13"/>
      <c r="S30" s="6"/>
      <c r="T30" s="6"/>
      <c r="U30" s="6"/>
      <c r="V30" s="6"/>
      <c r="W30" s="3"/>
      <c r="X30" s="9"/>
      <c r="Y30" s="11">
        <v>30</v>
      </c>
      <c r="Z30" s="10"/>
      <c r="AA30" s="10"/>
      <c r="AB30" s="10"/>
      <c r="AC30" s="12"/>
      <c r="AD30" s="12" t="s">
        <v>50</v>
      </c>
      <c r="AE30" s="11">
        <v>3</v>
      </c>
      <c r="AF30" s="13"/>
      <c r="AG30" s="10"/>
      <c r="AH30" s="10"/>
      <c r="AI30" s="10"/>
      <c r="AJ30" s="12"/>
      <c r="AK30" s="14"/>
      <c r="AL30" s="23"/>
      <c r="AM30" s="11"/>
      <c r="AN30" s="10"/>
      <c r="AO30" s="10"/>
      <c r="AP30" s="10"/>
      <c r="AQ30" s="12"/>
      <c r="AR30" s="12"/>
      <c r="AS30" s="6"/>
      <c r="AT30" s="13"/>
      <c r="AU30" s="10"/>
      <c r="AV30" s="10"/>
      <c r="AW30" s="10"/>
      <c r="AX30" s="10"/>
      <c r="AY30" s="10"/>
      <c r="AZ30" s="23"/>
    </row>
    <row r="31" spans="1:52" ht="18" customHeight="1">
      <c r="A31" s="6">
        <v>20</v>
      </c>
      <c r="B31" s="144" t="s">
        <v>98</v>
      </c>
      <c r="C31" s="103"/>
      <c r="D31" s="117">
        <f t="shared" si="0"/>
        <v>2</v>
      </c>
      <c r="E31" s="121">
        <f t="shared" si="1"/>
        <v>30</v>
      </c>
      <c r="F31" s="122">
        <f t="shared" si="2"/>
        <v>0</v>
      </c>
      <c r="G31" s="122">
        <f t="shared" si="3"/>
        <v>30</v>
      </c>
      <c r="H31" s="118">
        <f t="shared" si="4"/>
        <v>0</v>
      </c>
      <c r="I31" s="118">
        <f t="shared" si="5"/>
        <v>0</v>
      </c>
      <c r="J31" s="118">
        <f t="shared" si="6"/>
        <v>0</v>
      </c>
      <c r="K31" s="13"/>
      <c r="L31" s="10"/>
      <c r="M31" s="10"/>
      <c r="N31" s="10"/>
      <c r="O31" s="10"/>
      <c r="P31" s="12"/>
      <c r="Q31" s="11"/>
      <c r="R31" s="13"/>
      <c r="S31" s="6"/>
      <c r="T31" s="4"/>
      <c r="U31" s="4"/>
      <c r="V31" s="6"/>
      <c r="W31" s="3"/>
      <c r="X31" s="9"/>
      <c r="Y31" s="11"/>
      <c r="Z31" s="10">
        <v>30</v>
      </c>
      <c r="AA31" s="10"/>
      <c r="AB31" s="10"/>
      <c r="AC31" s="12"/>
      <c r="AD31" s="12" t="s">
        <v>51</v>
      </c>
      <c r="AE31" s="11">
        <v>2</v>
      </c>
      <c r="AF31" s="13"/>
      <c r="AG31" s="10"/>
      <c r="AH31" s="10"/>
      <c r="AI31" s="10"/>
      <c r="AJ31" s="12"/>
      <c r="AK31" s="14"/>
      <c r="AL31" s="23"/>
      <c r="AM31" s="11"/>
      <c r="AN31" s="10"/>
      <c r="AO31" s="10"/>
      <c r="AP31" s="10"/>
      <c r="AQ31" s="12"/>
      <c r="AR31" s="12"/>
      <c r="AS31" s="6"/>
      <c r="AT31" s="13"/>
      <c r="AU31" s="10"/>
      <c r="AV31" s="10"/>
      <c r="AW31" s="10"/>
      <c r="AX31" s="10"/>
      <c r="AY31" s="10"/>
      <c r="AZ31" s="23"/>
    </row>
    <row r="32" spans="1:52" ht="18" customHeight="1">
      <c r="A32" s="6">
        <v>21</v>
      </c>
      <c r="B32" s="144" t="s">
        <v>46</v>
      </c>
      <c r="C32" s="103"/>
      <c r="D32" s="117">
        <f t="shared" si="0"/>
        <v>2</v>
      </c>
      <c r="E32" s="121">
        <f t="shared" si="1"/>
        <v>30</v>
      </c>
      <c r="F32" s="122">
        <f t="shared" si="2"/>
        <v>0</v>
      </c>
      <c r="G32" s="122">
        <f t="shared" si="3"/>
        <v>30</v>
      </c>
      <c r="H32" s="118">
        <f t="shared" si="4"/>
        <v>0</v>
      </c>
      <c r="I32" s="118">
        <f t="shared" si="5"/>
        <v>0</v>
      </c>
      <c r="J32" s="118">
        <f t="shared" si="6"/>
        <v>0</v>
      </c>
      <c r="K32" s="13"/>
      <c r="L32" s="10"/>
      <c r="M32" s="10"/>
      <c r="N32" s="10"/>
      <c r="O32" s="12"/>
      <c r="P32" s="14"/>
      <c r="Q32" s="11"/>
      <c r="R32" s="13"/>
      <c r="S32" s="10"/>
      <c r="T32" s="10"/>
      <c r="U32" s="10"/>
      <c r="V32" s="12"/>
      <c r="W32" s="12"/>
      <c r="X32" s="9"/>
      <c r="Y32" s="11"/>
      <c r="Z32" s="10">
        <v>30</v>
      </c>
      <c r="AA32" s="10"/>
      <c r="AB32" s="10"/>
      <c r="AC32" s="12"/>
      <c r="AD32" s="12" t="s">
        <v>51</v>
      </c>
      <c r="AE32" s="11">
        <v>2</v>
      </c>
      <c r="AF32" s="13"/>
      <c r="AG32" s="10"/>
      <c r="AH32" s="10"/>
      <c r="AI32" s="10"/>
      <c r="AJ32" s="12"/>
      <c r="AK32" s="12"/>
      <c r="AL32" s="9"/>
      <c r="AM32" s="11"/>
      <c r="AN32" s="10"/>
      <c r="AO32" s="10"/>
      <c r="AP32" s="10"/>
      <c r="AQ32" s="12"/>
      <c r="AR32" s="12"/>
      <c r="AS32" s="6"/>
      <c r="AT32" s="13"/>
      <c r="AU32" s="10"/>
      <c r="AV32" s="10"/>
      <c r="AW32" s="10"/>
      <c r="AX32" s="10"/>
      <c r="AY32" s="10"/>
      <c r="AZ32" s="23"/>
    </row>
    <row r="33" spans="1:52" ht="18" customHeight="1">
      <c r="A33" s="6">
        <v>22</v>
      </c>
      <c r="B33" s="144" t="s">
        <v>99</v>
      </c>
      <c r="C33" s="103"/>
      <c r="D33" s="117">
        <f t="shared" si="0"/>
        <v>4</v>
      </c>
      <c r="E33" s="121">
        <f t="shared" si="1"/>
        <v>45</v>
      </c>
      <c r="F33" s="122">
        <f t="shared" si="2"/>
        <v>15</v>
      </c>
      <c r="G33" s="122">
        <f t="shared" si="3"/>
        <v>0</v>
      </c>
      <c r="H33" s="118">
        <f t="shared" si="4"/>
        <v>30</v>
      </c>
      <c r="I33" s="118">
        <f t="shared" si="5"/>
        <v>0</v>
      </c>
      <c r="J33" s="118">
        <f t="shared" si="6"/>
        <v>0</v>
      </c>
      <c r="K33" s="13"/>
      <c r="L33" s="10"/>
      <c r="M33" s="10"/>
      <c r="N33" s="10"/>
      <c r="O33" s="10"/>
      <c r="P33" s="14"/>
      <c r="Q33" s="11"/>
      <c r="R33" s="13"/>
      <c r="S33" s="10"/>
      <c r="T33" s="10"/>
      <c r="U33" s="10"/>
      <c r="V33" s="12"/>
      <c r="W33" s="14"/>
      <c r="X33" s="9"/>
      <c r="Y33" s="175">
        <v>15</v>
      </c>
      <c r="Z33" s="176"/>
      <c r="AA33" s="176">
        <v>30</v>
      </c>
      <c r="AB33" s="176"/>
      <c r="AC33" s="177"/>
      <c r="AD33" s="177" t="s">
        <v>50</v>
      </c>
      <c r="AE33" s="175">
        <v>4</v>
      </c>
      <c r="AF33" s="13"/>
      <c r="AG33" s="10"/>
      <c r="AH33" s="10"/>
      <c r="AI33" s="10"/>
      <c r="AJ33" s="12"/>
      <c r="AK33" s="14"/>
      <c r="AL33" s="9"/>
      <c r="AM33" s="11"/>
      <c r="AN33" s="10"/>
      <c r="AO33" s="10"/>
      <c r="AP33" s="10"/>
      <c r="AQ33" s="12"/>
      <c r="AR33" s="12"/>
      <c r="AS33" s="11"/>
      <c r="AT33" s="13"/>
      <c r="AU33" s="10"/>
      <c r="AV33" s="10"/>
      <c r="AW33" s="10"/>
      <c r="AX33" s="10"/>
      <c r="AY33" s="10"/>
      <c r="AZ33" s="23"/>
    </row>
    <row r="34" spans="1:52" ht="18" customHeight="1">
      <c r="A34" s="6">
        <v>23</v>
      </c>
      <c r="B34" s="162" t="s">
        <v>97</v>
      </c>
      <c r="C34" s="103"/>
      <c r="D34" s="117">
        <f t="shared" si="0"/>
        <v>4</v>
      </c>
      <c r="E34" s="121">
        <f t="shared" si="1"/>
        <v>45</v>
      </c>
      <c r="F34" s="122">
        <f t="shared" si="2"/>
        <v>15</v>
      </c>
      <c r="G34" s="122">
        <f t="shared" si="3"/>
        <v>0</v>
      </c>
      <c r="H34" s="118">
        <f t="shared" si="4"/>
        <v>30</v>
      </c>
      <c r="I34" s="118">
        <f t="shared" si="5"/>
        <v>0</v>
      </c>
      <c r="J34" s="118">
        <f t="shared" si="6"/>
        <v>0</v>
      </c>
      <c r="K34" s="13"/>
      <c r="L34" s="10"/>
      <c r="M34" s="10"/>
      <c r="N34" s="10"/>
      <c r="O34" s="10"/>
      <c r="P34" s="12"/>
      <c r="Q34" s="11"/>
      <c r="R34" s="13"/>
      <c r="S34" s="6"/>
      <c r="T34" s="6"/>
      <c r="U34" s="6"/>
      <c r="V34" s="6"/>
      <c r="W34" s="3"/>
      <c r="X34" s="9"/>
      <c r="Y34" s="11">
        <v>15</v>
      </c>
      <c r="Z34" s="10"/>
      <c r="AA34" s="10">
        <v>30</v>
      </c>
      <c r="AB34" s="10"/>
      <c r="AC34" s="12"/>
      <c r="AD34" s="12" t="s">
        <v>50</v>
      </c>
      <c r="AE34" s="173">
        <v>4</v>
      </c>
      <c r="AF34" s="13"/>
      <c r="AG34" s="10"/>
      <c r="AH34" s="10"/>
      <c r="AI34" s="10"/>
      <c r="AJ34" s="12"/>
      <c r="AK34" s="14"/>
      <c r="AL34" s="23"/>
      <c r="AM34" s="11"/>
      <c r="AN34" s="10"/>
      <c r="AO34" s="10"/>
      <c r="AP34" s="10"/>
      <c r="AQ34" s="12"/>
      <c r="AR34" s="12"/>
      <c r="AS34" s="11"/>
      <c r="AT34" s="13"/>
      <c r="AU34" s="10"/>
      <c r="AV34" s="10"/>
      <c r="AW34" s="10"/>
      <c r="AX34" s="10"/>
      <c r="AY34" s="10"/>
      <c r="AZ34" s="23"/>
    </row>
    <row r="35" spans="1:52" ht="18" customHeight="1" hidden="1" thickBot="1">
      <c r="A35" s="6" t="s">
        <v>53</v>
      </c>
      <c r="B35" s="144"/>
      <c r="C35" s="103"/>
      <c r="D35" s="117">
        <f t="shared" si="0"/>
        <v>0</v>
      </c>
      <c r="E35" s="121">
        <f t="shared" si="1"/>
        <v>0</v>
      </c>
      <c r="F35" s="122">
        <f t="shared" si="2"/>
        <v>0</v>
      </c>
      <c r="G35" s="122">
        <f t="shared" si="3"/>
        <v>0</v>
      </c>
      <c r="H35" s="118">
        <f t="shared" si="4"/>
        <v>0</v>
      </c>
      <c r="I35" s="118">
        <f t="shared" si="5"/>
        <v>0</v>
      </c>
      <c r="J35" s="118">
        <f t="shared" si="6"/>
        <v>0</v>
      </c>
      <c r="K35" s="13"/>
      <c r="L35" s="10"/>
      <c r="M35" s="10"/>
      <c r="N35" s="10"/>
      <c r="O35" s="10"/>
      <c r="P35" s="12"/>
      <c r="Q35" s="11"/>
      <c r="R35" s="13"/>
      <c r="S35" s="6"/>
      <c r="T35" s="6"/>
      <c r="U35" s="6"/>
      <c r="V35" s="6"/>
      <c r="W35" s="3"/>
      <c r="X35" s="9"/>
      <c r="Y35" s="11"/>
      <c r="Z35" s="10"/>
      <c r="AA35" s="10"/>
      <c r="AB35" s="10"/>
      <c r="AC35" s="12"/>
      <c r="AD35" s="12"/>
      <c r="AE35" s="11"/>
      <c r="AF35" s="13"/>
      <c r="AG35" s="10"/>
      <c r="AH35" s="10"/>
      <c r="AI35" s="10"/>
      <c r="AJ35" s="12"/>
      <c r="AK35" s="14"/>
      <c r="AL35" s="23"/>
      <c r="AM35" s="11"/>
      <c r="AN35" s="10"/>
      <c r="AO35" s="10"/>
      <c r="AP35" s="10"/>
      <c r="AQ35" s="12"/>
      <c r="AR35" s="12"/>
      <c r="AS35" s="11"/>
      <c r="AT35" s="13"/>
      <c r="AU35" s="10"/>
      <c r="AV35" s="10"/>
      <c r="AW35" s="10"/>
      <c r="AX35" s="10"/>
      <c r="AY35" s="10"/>
      <c r="AZ35" s="23"/>
    </row>
    <row r="36" spans="1:52" ht="18" customHeight="1">
      <c r="A36" s="6">
        <v>25</v>
      </c>
      <c r="B36" s="145" t="s">
        <v>102</v>
      </c>
      <c r="C36" s="106"/>
      <c r="D36" s="117">
        <f>SUM(Q36,X36,AE36,AL36,AS36,AZ36)</f>
        <v>3</v>
      </c>
      <c r="E36" s="121">
        <f>SUM(F36:J36)</f>
        <v>30</v>
      </c>
      <c r="F36" s="122">
        <f>SUM(K36,R36,Y36,AF36,AM36,AT36)</f>
        <v>30</v>
      </c>
      <c r="G36" s="122">
        <f>SUM(L36,S36,Z36,AG36,AN36,AU36)</f>
        <v>0</v>
      </c>
      <c r="H36" s="118">
        <f>SUM(M36,T36,AA36,AH36,AO36,AV36)</f>
        <v>0</v>
      </c>
      <c r="I36" s="118">
        <f>SUM(N36,U36,AB36,AI36,AP36,AW36)</f>
        <v>0</v>
      </c>
      <c r="J36" s="118">
        <f>SUM(O36,V36,AC36,AJ36,AQ36,AX36)</f>
        <v>0</v>
      </c>
      <c r="K36" s="13"/>
      <c r="L36" s="10"/>
      <c r="M36" s="10"/>
      <c r="N36" s="10"/>
      <c r="O36" s="10"/>
      <c r="P36" s="12"/>
      <c r="Q36" s="11"/>
      <c r="R36" s="13"/>
      <c r="S36" s="12"/>
      <c r="T36" s="10"/>
      <c r="U36" s="10"/>
      <c r="V36" s="12"/>
      <c r="W36" s="14"/>
      <c r="X36" s="9"/>
      <c r="Y36" s="11"/>
      <c r="Z36" s="10"/>
      <c r="AA36" s="10"/>
      <c r="AB36" s="10"/>
      <c r="AC36" s="12"/>
      <c r="AD36" s="12"/>
      <c r="AE36" s="11"/>
      <c r="AF36" s="13">
        <v>30</v>
      </c>
      <c r="AG36" s="10"/>
      <c r="AH36" s="10"/>
      <c r="AI36" s="10"/>
      <c r="AJ36" s="12"/>
      <c r="AK36" s="14" t="s">
        <v>50</v>
      </c>
      <c r="AL36" s="23">
        <v>3</v>
      </c>
      <c r="AM36" s="11"/>
      <c r="AN36" s="10"/>
      <c r="AO36" s="10"/>
      <c r="AP36" s="10"/>
      <c r="AQ36" s="12"/>
      <c r="AR36" s="12"/>
      <c r="AS36" s="11"/>
      <c r="AT36" s="13"/>
      <c r="AU36" s="10"/>
      <c r="AV36" s="10"/>
      <c r="AW36" s="10"/>
      <c r="AX36" s="10"/>
      <c r="AY36" s="10"/>
      <c r="AZ36" s="23"/>
    </row>
    <row r="37" spans="1:52" ht="18" customHeight="1">
      <c r="A37" s="6">
        <v>26</v>
      </c>
      <c r="B37" s="145" t="s">
        <v>91</v>
      </c>
      <c r="C37" s="106"/>
      <c r="D37" s="117">
        <f t="shared" si="0"/>
        <v>2</v>
      </c>
      <c r="E37" s="121">
        <f t="shared" si="1"/>
        <v>30</v>
      </c>
      <c r="F37" s="122">
        <f t="shared" si="2"/>
        <v>0</v>
      </c>
      <c r="G37" s="122">
        <f t="shared" si="3"/>
        <v>30</v>
      </c>
      <c r="H37" s="118">
        <f t="shared" si="4"/>
        <v>0</v>
      </c>
      <c r="I37" s="118">
        <f t="shared" si="5"/>
        <v>0</v>
      </c>
      <c r="J37" s="118">
        <f t="shared" si="6"/>
        <v>0</v>
      </c>
      <c r="K37" s="13"/>
      <c r="L37" s="10"/>
      <c r="M37" s="10"/>
      <c r="N37" s="10"/>
      <c r="O37" s="10"/>
      <c r="P37" s="12"/>
      <c r="Q37" s="11"/>
      <c r="R37" s="13"/>
      <c r="S37" s="12"/>
      <c r="T37" s="10"/>
      <c r="U37" s="10"/>
      <c r="V37" s="12"/>
      <c r="W37" s="14"/>
      <c r="X37" s="9"/>
      <c r="Y37" s="11"/>
      <c r="Z37" s="10"/>
      <c r="AA37" s="10"/>
      <c r="AB37" s="10"/>
      <c r="AC37" s="12"/>
      <c r="AD37" s="12"/>
      <c r="AE37" s="11"/>
      <c r="AF37" s="13"/>
      <c r="AG37" s="10">
        <v>30</v>
      </c>
      <c r="AH37" s="10"/>
      <c r="AI37" s="10"/>
      <c r="AJ37" s="12"/>
      <c r="AK37" s="14" t="s">
        <v>51</v>
      </c>
      <c r="AL37" s="23">
        <v>2</v>
      </c>
      <c r="AM37" s="11"/>
      <c r="AN37" s="10"/>
      <c r="AO37" s="10"/>
      <c r="AP37" s="10"/>
      <c r="AQ37" s="12"/>
      <c r="AR37" s="12"/>
      <c r="AS37" s="11"/>
      <c r="AT37" s="13"/>
      <c r="AU37" s="10"/>
      <c r="AV37" s="10"/>
      <c r="AW37" s="10"/>
      <c r="AX37" s="10"/>
      <c r="AY37" s="10"/>
      <c r="AZ37" s="23"/>
    </row>
    <row r="38" spans="1:52" ht="18" customHeight="1">
      <c r="A38" s="6">
        <v>27</v>
      </c>
      <c r="B38" s="145" t="s">
        <v>92</v>
      </c>
      <c r="C38" s="106"/>
      <c r="D38" s="117">
        <f t="shared" si="0"/>
        <v>2</v>
      </c>
      <c r="E38" s="121">
        <f t="shared" si="1"/>
        <v>30</v>
      </c>
      <c r="F38" s="122">
        <f t="shared" si="2"/>
        <v>30</v>
      </c>
      <c r="G38" s="122">
        <f t="shared" si="3"/>
        <v>0</v>
      </c>
      <c r="H38" s="118">
        <f t="shared" si="4"/>
        <v>0</v>
      </c>
      <c r="I38" s="118">
        <f t="shared" si="5"/>
        <v>0</v>
      </c>
      <c r="J38" s="118">
        <f t="shared" si="6"/>
        <v>0</v>
      </c>
      <c r="K38" s="13"/>
      <c r="L38" s="10"/>
      <c r="M38" s="10"/>
      <c r="N38" s="10"/>
      <c r="O38" s="10"/>
      <c r="P38" s="12"/>
      <c r="Q38" s="11"/>
      <c r="R38" s="13"/>
      <c r="S38" s="12"/>
      <c r="T38" s="10"/>
      <c r="U38" s="10"/>
      <c r="V38" s="12"/>
      <c r="W38" s="14"/>
      <c r="X38" s="9"/>
      <c r="Y38" s="11"/>
      <c r="Z38" s="10"/>
      <c r="AA38" s="10"/>
      <c r="AB38" s="10"/>
      <c r="AC38" s="12"/>
      <c r="AD38" s="12"/>
      <c r="AE38" s="11"/>
      <c r="AF38" s="13">
        <v>30</v>
      </c>
      <c r="AG38" s="10"/>
      <c r="AH38" s="10"/>
      <c r="AI38" s="10"/>
      <c r="AJ38" s="12"/>
      <c r="AK38" s="14" t="s">
        <v>50</v>
      </c>
      <c r="AL38" s="23">
        <v>2</v>
      </c>
      <c r="AM38" s="11"/>
      <c r="AN38" s="10"/>
      <c r="AO38" s="10"/>
      <c r="AP38" s="10"/>
      <c r="AQ38" s="12"/>
      <c r="AR38" s="12"/>
      <c r="AS38" s="11"/>
      <c r="AT38" s="13"/>
      <c r="AU38" s="10"/>
      <c r="AV38" s="10"/>
      <c r="AW38" s="10"/>
      <c r="AX38" s="10"/>
      <c r="AY38" s="10"/>
      <c r="AZ38" s="23"/>
    </row>
    <row r="39" spans="1:52" ht="18" customHeight="1">
      <c r="A39" s="6">
        <v>28</v>
      </c>
      <c r="B39" s="145" t="s">
        <v>93</v>
      </c>
      <c r="C39" s="106"/>
      <c r="D39" s="117">
        <f t="shared" si="0"/>
        <v>3</v>
      </c>
      <c r="E39" s="121">
        <f t="shared" si="1"/>
        <v>30</v>
      </c>
      <c r="F39" s="122">
        <f t="shared" si="2"/>
        <v>0</v>
      </c>
      <c r="G39" s="122">
        <f t="shared" si="3"/>
        <v>30</v>
      </c>
      <c r="H39" s="118">
        <f t="shared" si="4"/>
        <v>0</v>
      </c>
      <c r="I39" s="118">
        <f t="shared" si="5"/>
        <v>0</v>
      </c>
      <c r="J39" s="118">
        <f t="shared" si="6"/>
        <v>0</v>
      </c>
      <c r="K39" s="13"/>
      <c r="L39" s="10"/>
      <c r="M39" s="10"/>
      <c r="N39" s="10"/>
      <c r="O39" s="10"/>
      <c r="P39" s="12"/>
      <c r="Q39" s="11"/>
      <c r="R39" s="13"/>
      <c r="S39" s="12"/>
      <c r="T39" s="10"/>
      <c r="U39" s="10"/>
      <c r="V39" s="12"/>
      <c r="W39" s="14"/>
      <c r="X39" s="9"/>
      <c r="Y39" s="11"/>
      <c r="Z39" s="10"/>
      <c r="AA39" s="10"/>
      <c r="AB39" s="10"/>
      <c r="AC39" s="12"/>
      <c r="AD39" s="12"/>
      <c r="AE39" s="11"/>
      <c r="AF39" s="13"/>
      <c r="AG39" s="10">
        <v>30</v>
      </c>
      <c r="AH39" s="10"/>
      <c r="AI39" s="10"/>
      <c r="AJ39" s="12"/>
      <c r="AK39" s="14" t="s">
        <v>51</v>
      </c>
      <c r="AL39" s="23">
        <v>3</v>
      </c>
      <c r="AM39" s="11"/>
      <c r="AN39" s="10"/>
      <c r="AO39" s="10"/>
      <c r="AP39" s="10"/>
      <c r="AQ39" s="12"/>
      <c r="AR39" s="12"/>
      <c r="AS39" s="11"/>
      <c r="AT39" s="13"/>
      <c r="AU39" s="10"/>
      <c r="AV39" s="10"/>
      <c r="AW39" s="10"/>
      <c r="AX39" s="10"/>
      <c r="AY39" s="10"/>
      <c r="AZ39" s="23"/>
    </row>
    <row r="40" spans="1:52" ht="27" customHeight="1">
      <c r="A40" s="6">
        <v>29</v>
      </c>
      <c r="B40" s="145" t="s">
        <v>109</v>
      </c>
      <c r="C40" s="106"/>
      <c r="D40" s="117">
        <f t="shared" si="0"/>
        <v>3</v>
      </c>
      <c r="E40" s="121">
        <f t="shared" si="1"/>
        <v>30</v>
      </c>
      <c r="F40" s="122">
        <f t="shared" si="2"/>
        <v>0</v>
      </c>
      <c r="G40" s="122">
        <f t="shared" si="3"/>
        <v>30</v>
      </c>
      <c r="H40" s="118">
        <f t="shared" si="4"/>
        <v>0</v>
      </c>
      <c r="I40" s="118">
        <f t="shared" si="5"/>
        <v>0</v>
      </c>
      <c r="J40" s="118">
        <f t="shared" si="6"/>
        <v>0</v>
      </c>
      <c r="K40" s="13"/>
      <c r="L40" s="10"/>
      <c r="M40" s="10"/>
      <c r="N40" s="10"/>
      <c r="O40" s="10"/>
      <c r="P40" s="12"/>
      <c r="Q40" s="11"/>
      <c r="R40" s="13"/>
      <c r="S40" s="12"/>
      <c r="T40" s="10"/>
      <c r="U40" s="10"/>
      <c r="V40" s="12"/>
      <c r="W40" s="14"/>
      <c r="X40" s="9"/>
      <c r="Y40" s="11"/>
      <c r="Z40" s="10"/>
      <c r="AA40" s="10"/>
      <c r="AB40" s="10"/>
      <c r="AC40" s="12"/>
      <c r="AD40" s="12"/>
      <c r="AE40" s="11"/>
      <c r="AF40" s="13"/>
      <c r="AG40" s="10">
        <v>30</v>
      </c>
      <c r="AH40" s="10"/>
      <c r="AI40" s="10"/>
      <c r="AJ40" s="12"/>
      <c r="AK40" s="14" t="s">
        <v>51</v>
      </c>
      <c r="AL40" s="23">
        <v>3</v>
      </c>
      <c r="AM40" s="11"/>
      <c r="AN40" s="10"/>
      <c r="AO40" s="10"/>
      <c r="AP40" s="10"/>
      <c r="AQ40" s="12"/>
      <c r="AR40" s="12"/>
      <c r="AS40" s="11"/>
      <c r="AT40" s="13"/>
      <c r="AU40" s="10"/>
      <c r="AV40" s="10"/>
      <c r="AW40" s="10"/>
      <c r="AX40" s="10"/>
      <c r="AY40" s="10"/>
      <c r="AZ40" s="23"/>
    </row>
    <row r="41" spans="1:52" ht="17.25" customHeight="1" thickBot="1">
      <c r="A41" s="51">
        <v>30</v>
      </c>
      <c r="B41" s="163" t="s">
        <v>94</v>
      </c>
      <c r="C41" s="154"/>
      <c r="D41" s="130">
        <f>SUM(Q41,X41,AE41,AL41,AS41,AZ41)</f>
        <v>5</v>
      </c>
      <c r="E41" s="135">
        <f>SUM(F41:J41)</f>
        <v>45</v>
      </c>
      <c r="F41" s="131">
        <f>SUM(K41,R41,Y41,AF41,AM41,AT41)</f>
        <v>15</v>
      </c>
      <c r="G41" s="131">
        <f>SUM(L41,S41,Z41,AG41,AN41,AU41)</f>
        <v>0</v>
      </c>
      <c r="H41" s="131">
        <f>SUM(M41,T41,AA41,AH41,AO41,AV41)</f>
        <v>30</v>
      </c>
      <c r="I41" s="131">
        <f>SUM(N41,U41,AB41,AI41,AP41,AW41)</f>
        <v>0</v>
      </c>
      <c r="J41" s="131">
        <f>SUM(O41,V41,AC41,AJ41,AQ41,AX41)</f>
        <v>0</v>
      </c>
      <c r="K41" s="53"/>
      <c r="L41" s="52"/>
      <c r="M41" s="52"/>
      <c r="N41" s="52"/>
      <c r="O41" s="52"/>
      <c r="P41" s="51"/>
      <c r="Q41" s="155"/>
      <c r="R41" s="53"/>
      <c r="S41" s="51"/>
      <c r="T41" s="52"/>
      <c r="U41" s="52"/>
      <c r="V41" s="51"/>
      <c r="W41" s="156"/>
      <c r="X41" s="157"/>
      <c r="Y41" s="155"/>
      <c r="Z41" s="52"/>
      <c r="AA41" s="52"/>
      <c r="AB41" s="52"/>
      <c r="AC41" s="51"/>
      <c r="AD41" s="51"/>
      <c r="AE41" s="155"/>
      <c r="AF41" s="53">
        <v>15</v>
      </c>
      <c r="AG41" s="52"/>
      <c r="AH41" s="52">
        <v>30</v>
      </c>
      <c r="AI41" s="52"/>
      <c r="AJ41" s="51"/>
      <c r="AK41" s="156" t="s">
        <v>50</v>
      </c>
      <c r="AL41" s="158">
        <v>5</v>
      </c>
      <c r="AM41" s="155"/>
      <c r="AN41" s="52"/>
      <c r="AO41" s="52"/>
      <c r="AP41" s="52"/>
      <c r="AQ41" s="51"/>
      <c r="AR41" s="51"/>
      <c r="AS41" s="155"/>
      <c r="AT41" s="53"/>
      <c r="AU41" s="52"/>
      <c r="AV41" s="52"/>
      <c r="AW41" s="52"/>
      <c r="AX41" s="52"/>
      <c r="AY41" s="52"/>
      <c r="AZ41" s="158"/>
    </row>
    <row r="42" spans="1:52" ht="18" customHeight="1">
      <c r="A42" s="12">
        <v>31</v>
      </c>
      <c r="B42" s="145" t="s">
        <v>49</v>
      </c>
      <c r="C42" s="106"/>
      <c r="D42" s="120">
        <f t="shared" si="0"/>
        <v>2</v>
      </c>
      <c r="E42" s="121">
        <f t="shared" si="1"/>
        <v>30</v>
      </c>
      <c r="F42" s="122">
        <f t="shared" si="2"/>
        <v>30</v>
      </c>
      <c r="G42" s="122">
        <f t="shared" si="3"/>
        <v>0</v>
      </c>
      <c r="H42" s="122">
        <f t="shared" si="4"/>
        <v>0</v>
      </c>
      <c r="I42" s="122">
        <f t="shared" si="5"/>
        <v>0</v>
      </c>
      <c r="J42" s="122">
        <f t="shared" si="6"/>
        <v>0</v>
      </c>
      <c r="K42" s="13"/>
      <c r="L42" s="10"/>
      <c r="M42" s="10"/>
      <c r="N42" s="10"/>
      <c r="O42" s="10"/>
      <c r="P42" s="12"/>
      <c r="Q42" s="11"/>
      <c r="R42" s="13"/>
      <c r="S42" s="12"/>
      <c r="T42" s="10"/>
      <c r="U42" s="10"/>
      <c r="V42" s="12"/>
      <c r="W42" s="14"/>
      <c r="X42" s="9"/>
      <c r="Y42" s="11"/>
      <c r="Z42" s="10"/>
      <c r="AA42" s="10"/>
      <c r="AB42" s="10"/>
      <c r="AC42" s="12"/>
      <c r="AD42" s="12"/>
      <c r="AE42" s="11"/>
      <c r="AF42" s="13"/>
      <c r="AG42" s="10"/>
      <c r="AH42" s="10"/>
      <c r="AI42" s="10"/>
      <c r="AJ42" s="12"/>
      <c r="AK42" s="14"/>
      <c r="AL42" s="23"/>
      <c r="AM42" s="11">
        <v>30</v>
      </c>
      <c r="AN42" s="10"/>
      <c r="AO42" s="10"/>
      <c r="AP42" s="10"/>
      <c r="AQ42" s="12"/>
      <c r="AR42" s="12" t="s">
        <v>50</v>
      </c>
      <c r="AS42" s="11">
        <v>2</v>
      </c>
      <c r="AT42" s="13"/>
      <c r="AU42" s="10"/>
      <c r="AV42" s="10"/>
      <c r="AW42" s="10"/>
      <c r="AX42" s="10"/>
      <c r="AY42" s="10"/>
      <c r="AZ42" s="23"/>
    </row>
    <row r="43" spans="1:52" ht="18" customHeight="1">
      <c r="A43" s="12">
        <v>32</v>
      </c>
      <c r="B43" s="145" t="s">
        <v>111</v>
      </c>
      <c r="C43" s="106"/>
      <c r="D43" s="120">
        <f>SUM(AS43)</f>
        <v>2</v>
      </c>
      <c r="E43" s="121">
        <f>SUM(AM43:AP43)</f>
        <v>30</v>
      </c>
      <c r="F43" s="122">
        <f>SUM(AM43)</f>
        <v>0</v>
      </c>
      <c r="G43" s="122">
        <f>SUM(AN43)</f>
        <v>30</v>
      </c>
      <c r="H43" s="122">
        <f>SUM(AP43)</f>
        <v>0</v>
      </c>
      <c r="I43" s="122">
        <f>SUM(AP43)</f>
        <v>0</v>
      </c>
      <c r="J43" s="122">
        <f>SUM(AQ43)</f>
        <v>0</v>
      </c>
      <c r="K43" s="13"/>
      <c r="L43" s="10"/>
      <c r="M43" s="10"/>
      <c r="N43" s="10"/>
      <c r="O43" s="10"/>
      <c r="P43" s="12"/>
      <c r="Q43" s="11"/>
      <c r="R43" s="13"/>
      <c r="S43" s="12"/>
      <c r="T43" s="10"/>
      <c r="U43" s="10"/>
      <c r="V43" s="12"/>
      <c r="W43" s="14"/>
      <c r="X43" s="9"/>
      <c r="Y43" s="11"/>
      <c r="Z43" s="10"/>
      <c r="AA43" s="10"/>
      <c r="AB43" s="10"/>
      <c r="AC43" s="12"/>
      <c r="AD43" s="12"/>
      <c r="AE43" s="11"/>
      <c r="AF43" s="13"/>
      <c r="AG43" s="10"/>
      <c r="AH43" s="10"/>
      <c r="AI43" s="10"/>
      <c r="AJ43" s="12"/>
      <c r="AK43" s="14"/>
      <c r="AL43" s="23"/>
      <c r="AM43" s="11"/>
      <c r="AN43" s="10">
        <v>30</v>
      </c>
      <c r="AO43" s="10"/>
      <c r="AP43" s="10"/>
      <c r="AQ43" s="12"/>
      <c r="AR43" s="12" t="s">
        <v>51</v>
      </c>
      <c r="AS43" s="11">
        <v>2</v>
      </c>
      <c r="AT43" s="13"/>
      <c r="AU43" s="10"/>
      <c r="AV43" s="10"/>
      <c r="AW43" s="10"/>
      <c r="AX43" s="10"/>
      <c r="AY43" s="10"/>
      <c r="AZ43" s="23"/>
    </row>
    <row r="44" spans="1:52" ht="18" customHeight="1">
      <c r="A44" s="6">
        <v>33</v>
      </c>
      <c r="B44" s="145" t="s">
        <v>42</v>
      </c>
      <c r="C44" s="106"/>
      <c r="D44" s="117">
        <f>SUM(Q44,X44,AE44,AL44,AS44,AZ44)</f>
        <v>2</v>
      </c>
      <c r="E44" s="121">
        <f>SUM(F44:J44)</f>
        <v>30</v>
      </c>
      <c r="F44" s="122">
        <f aca="true" t="shared" si="7" ref="F44:J48">SUM(K44,R44,Y44,AF44,AM44,AT44)</f>
        <v>0</v>
      </c>
      <c r="G44" s="122">
        <f t="shared" si="7"/>
        <v>30</v>
      </c>
      <c r="H44" s="118">
        <f t="shared" si="7"/>
        <v>0</v>
      </c>
      <c r="I44" s="118">
        <f t="shared" si="7"/>
        <v>0</v>
      </c>
      <c r="J44" s="118">
        <f t="shared" si="7"/>
        <v>0</v>
      </c>
      <c r="K44" s="13"/>
      <c r="L44" s="10"/>
      <c r="M44" s="10"/>
      <c r="N44" s="10"/>
      <c r="O44" s="10"/>
      <c r="P44" s="12"/>
      <c r="Q44" s="11"/>
      <c r="R44" s="13"/>
      <c r="S44" s="12"/>
      <c r="T44" s="10"/>
      <c r="U44" s="10"/>
      <c r="V44" s="12"/>
      <c r="W44" s="14"/>
      <c r="X44" s="9"/>
      <c r="Y44" s="11"/>
      <c r="Z44" s="10"/>
      <c r="AA44" s="10"/>
      <c r="AB44" s="10"/>
      <c r="AC44" s="12"/>
      <c r="AD44" s="12"/>
      <c r="AE44" s="11"/>
      <c r="AF44" s="13"/>
      <c r="AG44" s="10"/>
      <c r="AH44" s="10"/>
      <c r="AI44" s="10"/>
      <c r="AJ44" s="12"/>
      <c r="AK44" s="14"/>
      <c r="AL44" s="23"/>
      <c r="AM44" s="11"/>
      <c r="AN44" s="10">
        <v>30</v>
      </c>
      <c r="AO44" s="10"/>
      <c r="AP44" s="10"/>
      <c r="AQ44" s="12"/>
      <c r="AR44" s="12" t="s">
        <v>51</v>
      </c>
      <c r="AS44" s="11">
        <v>2</v>
      </c>
      <c r="AT44" s="13"/>
      <c r="AU44" s="10"/>
      <c r="AV44" s="10"/>
      <c r="AW44" s="10"/>
      <c r="AX44" s="10"/>
      <c r="AY44" s="10"/>
      <c r="AZ44" s="23"/>
    </row>
    <row r="45" spans="1:52" ht="18" customHeight="1">
      <c r="A45" s="6">
        <v>34</v>
      </c>
      <c r="B45" s="145" t="s">
        <v>104</v>
      </c>
      <c r="C45" s="106"/>
      <c r="D45" s="117">
        <f>SUM(Q45,X45,AE45,AL45,AS45,AZ45)</f>
        <v>2</v>
      </c>
      <c r="E45" s="121">
        <f>SUM(F45:J45)</f>
        <v>30</v>
      </c>
      <c r="F45" s="122">
        <f t="shared" si="7"/>
        <v>0</v>
      </c>
      <c r="G45" s="122">
        <f t="shared" si="7"/>
        <v>0</v>
      </c>
      <c r="H45" s="118">
        <f t="shared" si="7"/>
        <v>30</v>
      </c>
      <c r="I45" s="118">
        <f t="shared" si="7"/>
        <v>0</v>
      </c>
      <c r="J45" s="118">
        <f t="shared" si="7"/>
        <v>0</v>
      </c>
      <c r="K45" s="13"/>
      <c r="L45" s="10"/>
      <c r="M45" s="10"/>
      <c r="N45" s="10"/>
      <c r="O45" s="10"/>
      <c r="P45" s="12"/>
      <c r="Q45" s="11"/>
      <c r="R45" s="13"/>
      <c r="S45" s="12"/>
      <c r="T45" s="10"/>
      <c r="U45" s="10"/>
      <c r="V45" s="12"/>
      <c r="W45" s="14"/>
      <c r="X45" s="9"/>
      <c r="Y45" s="11"/>
      <c r="Z45" s="10"/>
      <c r="AA45" s="10"/>
      <c r="AB45" s="10"/>
      <c r="AC45" s="12"/>
      <c r="AD45" s="12"/>
      <c r="AE45" s="11"/>
      <c r="AF45" s="13"/>
      <c r="AG45" s="10"/>
      <c r="AH45" s="10"/>
      <c r="AI45" s="10"/>
      <c r="AJ45" s="12"/>
      <c r="AK45" s="14"/>
      <c r="AL45" s="23"/>
      <c r="AM45" s="11"/>
      <c r="AN45" s="10"/>
      <c r="AO45" s="10">
        <v>30</v>
      </c>
      <c r="AP45" s="10"/>
      <c r="AQ45" s="12"/>
      <c r="AR45" s="12" t="s">
        <v>51</v>
      </c>
      <c r="AS45" s="11">
        <v>2</v>
      </c>
      <c r="AT45" s="13"/>
      <c r="AU45" s="10"/>
      <c r="AV45" s="10"/>
      <c r="AW45" s="10"/>
      <c r="AX45" s="10"/>
      <c r="AY45" s="10"/>
      <c r="AZ45" s="23"/>
    </row>
    <row r="46" spans="1:52" ht="18" customHeight="1">
      <c r="A46" s="6">
        <v>35</v>
      </c>
      <c r="B46" s="164" t="s">
        <v>107</v>
      </c>
      <c r="C46" s="106"/>
      <c r="D46" s="117">
        <f>SUM(Q46,X46,AE46,AL46,AS46,AZ46)</f>
        <v>2</v>
      </c>
      <c r="E46" s="121">
        <f>SUM(F46:J46)</f>
        <v>30</v>
      </c>
      <c r="F46" s="122">
        <f t="shared" si="7"/>
        <v>0</v>
      </c>
      <c r="G46" s="122">
        <f t="shared" si="7"/>
        <v>0</v>
      </c>
      <c r="H46" s="118">
        <f t="shared" si="7"/>
        <v>30</v>
      </c>
      <c r="I46" s="118">
        <f t="shared" si="7"/>
        <v>0</v>
      </c>
      <c r="J46" s="118">
        <f t="shared" si="7"/>
        <v>0</v>
      </c>
      <c r="K46" s="13"/>
      <c r="L46" s="10"/>
      <c r="M46" s="10"/>
      <c r="N46" s="10"/>
      <c r="O46" s="10"/>
      <c r="P46" s="12"/>
      <c r="Q46" s="11"/>
      <c r="R46" s="13"/>
      <c r="S46" s="12"/>
      <c r="T46" s="10"/>
      <c r="U46" s="10"/>
      <c r="V46" s="12"/>
      <c r="W46" s="14"/>
      <c r="X46" s="9"/>
      <c r="Y46" s="11"/>
      <c r="Z46" s="10"/>
      <c r="AA46" s="10"/>
      <c r="AB46" s="10"/>
      <c r="AC46" s="12"/>
      <c r="AD46" s="12"/>
      <c r="AE46" s="11"/>
      <c r="AF46" s="13"/>
      <c r="AG46" s="10"/>
      <c r="AH46" s="10"/>
      <c r="AI46" s="10"/>
      <c r="AJ46" s="12"/>
      <c r="AK46" s="14"/>
      <c r="AL46" s="23"/>
      <c r="AM46" s="11"/>
      <c r="AN46" s="10"/>
      <c r="AO46" s="10">
        <v>30</v>
      </c>
      <c r="AP46" s="10"/>
      <c r="AQ46" s="12"/>
      <c r="AR46" s="12" t="s">
        <v>51</v>
      </c>
      <c r="AS46" s="11">
        <v>2</v>
      </c>
      <c r="AT46" s="13"/>
      <c r="AU46" s="10"/>
      <c r="AV46" s="10"/>
      <c r="AW46" s="10"/>
      <c r="AX46" s="10"/>
      <c r="AY46" s="10"/>
      <c r="AZ46" s="23"/>
    </row>
    <row r="47" spans="1:52" ht="18" customHeight="1" thickBot="1">
      <c r="A47" s="51">
        <v>36</v>
      </c>
      <c r="B47" s="163" t="s">
        <v>81</v>
      </c>
      <c r="C47" s="154"/>
      <c r="D47" s="130">
        <f>SUM(Q47,X47,AE47,AL47,AS47,AZ47)</f>
        <v>2</v>
      </c>
      <c r="E47" s="135">
        <f>SUM(F47:J47)</f>
        <v>30</v>
      </c>
      <c r="F47" s="131">
        <f t="shared" si="7"/>
        <v>0</v>
      </c>
      <c r="G47" s="131">
        <f t="shared" si="7"/>
        <v>0</v>
      </c>
      <c r="H47" s="131">
        <f t="shared" si="7"/>
        <v>30</v>
      </c>
      <c r="I47" s="131">
        <f t="shared" si="7"/>
        <v>0</v>
      </c>
      <c r="J47" s="131">
        <f t="shared" si="7"/>
        <v>0</v>
      </c>
      <c r="K47" s="53"/>
      <c r="L47" s="52"/>
      <c r="M47" s="52"/>
      <c r="N47" s="52"/>
      <c r="O47" s="52"/>
      <c r="P47" s="51"/>
      <c r="Q47" s="155"/>
      <c r="R47" s="53"/>
      <c r="S47" s="51"/>
      <c r="T47" s="52"/>
      <c r="U47" s="52"/>
      <c r="V47" s="51"/>
      <c r="W47" s="156"/>
      <c r="X47" s="157"/>
      <c r="Y47" s="155"/>
      <c r="Z47" s="52"/>
      <c r="AA47" s="52"/>
      <c r="AB47" s="52"/>
      <c r="AC47" s="51"/>
      <c r="AD47" s="51"/>
      <c r="AE47" s="155"/>
      <c r="AF47" s="53"/>
      <c r="AG47" s="52"/>
      <c r="AH47" s="52"/>
      <c r="AI47" s="52"/>
      <c r="AJ47" s="51"/>
      <c r="AK47" s="156"/>
      <c r="AL47" s="158"/>
      <c r="AM47" s="155"/>
      <c r="AN47" s="52"/>
      <c r="AO47" s="52">
        <v>30</v>
      </c>
      <c r="AP47" s="52"/>
      <c r="AQ47" s="51"/>
      <c r="AR47" s="51" t="s">
        <v>51</v>
      </c>
      <c r="AS47" s="155">
        <v>2</v>
      </c>
      <c r="AT47" s="53"/>
      <c r="AU47" s="52"/>
      <c r="AV47" s="52"/>
      <c r="AW47" s="52"/>
      <c r="AX47" s="52"/>
      <c r="AY47" s="52"/>
      <c r="AZ47" s="158"/>
    </row>
    <row r="48" spans="1:52" ht="18" customHeight="1">
      <c r="A48" s="12">
        <v>37</v>
      </c>
      <c r="B48" s="145" t="s">
        <v>82</v>
      </c>
      <c r="C48" s="106"/>
      <c r="D48" s="120">
        <f>SUM(Q48,X48,AE48,AL48,AS48,AZ48)</f>
        <v>4</v>
      </c>
      <c r="E48" s="121">
        <f>SUM(F48:J48)</f>
        <v>30</v>
      </c>
      <c r="F48" s="122">
        <f t="shared" si="7"/>
        <v>30</v>
      </c>
      <c r="G48" s="122">
        <f t="shared" si="7"/>
        <v>0</v>
      </c>
      <c r="H48" s="122">
        <f t="shared" si="7"/>
        <v>0</v>
      </c>
      <c r="I48" s="122">
        <f t="shared" si="7"/>
        <v>0</v>
      </c>
      <c r="J48" s="122">
        <f t="shared" si="7"/>
        <v>0</v>
      </c>
      <c r="K48" s="13"/>
      <c r="L48" s="10"/>
      <c r="M48" s="10"/>
      <c r="N48" s="10"/>
      <c r="O48" s="10"/>
      <c r="P48" s="12"/>
      <c r="Q48" s="11"/>
      <c r="R48" s="13"/>
      <c r="S48" s="12"/>
      <c r="T48" s="10"/>
      <c r="U48" s="10"/>
      <c r="V48" s="12"/>
      <c r="W48" s="14"/>
      <c r="X48" s="9"/>
      <c r="Y48" s="11"/>
      <c r="Z48" s="10"/>
      <c r="AA48" s="10"/>
      <c r="AB48" s="10"/>
      <c r="AC48" s="12"/>
      <c r="AD48" s="12"/>
      <c r="AE48" s="11"/>
      <c r="AF48" s="13"/>
      <c r="AG48" s="10"/>
      <c r="AH48" s="10"/>
      <c r="AI48" s="10"/>
      <c r="AJ48" s="12"/>
      <c r="AK48" s="14"/>
      <c r="AL48" s="23"/>
      <c r="AM48" s="11"/>
      <c r="AN48" s="10"/>
      <c r="AO48" s="10"/>
      <c r="AP48" s="10"/>
      <c r="AQ48" s="12"/>
      <c r="AR48" s="12"/>
      <c r="AS48" s="11"/>
      <c r="AT48" s="13">
        <v>30</v>
      </c>
      <c r="AU48" s="10"/>
      <c r="AV48" s="10"/>
      <c r="AW48" s="10"/>
      <c r="AX48" s="10"/>
      <c r="AY48" s="10" t="s">
        <v>50</v>
      </c>
      <c r="AZ48" s="23">
        <v>4</v>
      </c>
    </row>
    <row r="49" spans="1:52" ht="18" customHeight="1" thickBot="1">
      <c r="A49" s="6">
        <v>38</v>
      </c>
      <c r="B49" s="145" t="s">
        <v>87</v>
      </c>
      <c r="C49" s="106"/>
      <c r="D49" s="117">
        <f t="shared" si="0"/>
        <v>3</v>
      </c>
      <c r="E49" s="121">
        <f t="shared" si="1"/>
        <v>30</v>
      </c>
      <c r="F49" s="122">
        <f t="shared" si="2"/>
        <v>0</v>
      </c>
      <c r="G49" s="122">
        <f t="shared" si="3"/>
        <v>30</v>
      </c>
      <c r="H49" s="118">
        <f t="shared" si="4"/>
        <v>0</v>
      </c>
      <c r="I49" s="118">
        <f t="shared" si="5"/>
        <v>0</v>
      </c>
      <c r="J49" s="118">
        <f t="shared" si="6"/>
        <v>0</v>
      </c>
      <c r="K49" s="13"/>
      <c r="L49" s="10"/>
      <c r="M49" s="10"/>
      <c r="N49" s="10"/>
      <c r="O49" s="10"/>
      <c r="P49" s="12"/>
      <c r="Q49" s="11"/>
      <c r="R49" s="13"/>
      <c r="S49" s="12"/>
      <c r="T49" s="10"/>
      <c r="U49" s="10"/>
      <c r="V49" s="12"/>
      <c r="W49" s="14"/>
      <c r="X49" s="9"/>
      <c r="Y49" s="11"/>
      <c r="Z49" s="10"/>
      <c r="AA49" s="10"/>
      <c r="AB49" s="10"/>
      <c r="AC49" s="12"/>
      <c r="AD49" s="12"/>
      <c r="AE49" s="11"/>
      <c r="AF49" s="13"/>
      <c r="AG49" s="10"/>
      <c r="AH49" s="10"/>
      <c r="AI49" s="10"/>
      <c r="AJ49" s="12"/>
      <c r="AK49" s="14"/>
      <c r="AL49" s="23"/>
      <c r="AM49" s="11"/>
      <c r="AN49" s="10"/>
      <c r="AO49" s="10"/>
      <c r="AP49" s="10"/>
      <c r="AQ49" s="12"/>
      <c r="AR49" s="12"/>
      <c r="AS49" s="11"/>
      <c r="AT49" s="13"/>
      <c r="AU49" s="10">
        <v>30</v>
      </c>
      <c r="AV49" s="10"/>
      <c r="AW49" s="10"/>
      <c r="AX49" s="10"/>
      <c r="AY49" s="10" t="s">
        <v>51</v>
      </c>
      <c r="AZ49" s="23">
        <v>3</v>
      </c>
    </row>
    <row r="50" spans="1:52" ht="25.5" customHeight="1" thickBot="1">
      <c r="A50" s="199" t="s">
        <v>19</v>
      </c>
      <c r="B50" s="199"/>
      <c r="C50" s="75"/>
      <c r="D50" s="75">
        <f aca="true" t="shared" si="8" ref="D50:AI50">SUM(D12:D49)</f>
        <v>112</v>
      </c>
      <c r="E50" s="76">
        <f>SUM(E12:E49)</f>
        <v>1170</v>
      </c>
      <c r="F50" s="75">
        <f>SUM(F12:F49)</f>
        <v>405</v>
      </c>
      <c r="G50" s="77">
        <f>SUM(G12:G49)</f>
        <v>375</v>
      </c>
      <c r="H50" s="77">
        <f>SUM(H12:H49)</f>
        <v>390</v>
      </c>
      <c r="I50" s="77">
        <f t="shared" si="8"/>
        <v>0</v>
      </c>
      <c r="J50" s="77">
        <f t="shared" si="8"/>
        <v>0</v>
      </c>
      <c r="K50" s="77">
        <f t="shared" si="8"/>
        <v>60</v>
      </c>
      <c r="L50" s="77">
        <f t="shared" si="8"/>
        <v>30</v>
      </c>
      <c r="M50" s="77">
        <f t="shared" si="8"/>
        <v>150</v>
      </c>
      <c r="N50" s="77">
        <f t="shared" si="8"/>
        <v>0</v>
      </c>
      <c r="O50" s="77">
        <f t="shared" si="8"/>
        <v>0</v>
      </c>
      <c r="P50" s="77">
        <f t="shared" si="8"/>
        <v>0</v>
      </c>
      <c r="Q50" s="77">
        <f t="shared" si="8"/>
        <v>30</v>
      </c>
      <c r="R50" s="77">
        <f t="shared" si="8"/>
        <v>120</v>
      </c>
      <c r="S50" s="77">
        <f t="shared" si="8"/>
        <v>105</v>
      </c>
      <c r="T50" s="77">
        <f t="shared" si="8"/>
        <v>60</v>
      </c>
      <c r="U50" s="77">
        <f t="shared" si="8"/>
        <v>0</v>
      </c>
      <c r="V50" s="77">
        <f t="shared" si="8"/>
        <v>0</v>
      </c>
      <c r="W50" s="77">
        <f t="shared" si="8"/>
        <v>0</v>
      </c>
      <c r="X50" s="77">
        <f t="shared" si="8"/>
        <v>28</v>
      </c>
      <c r="Y50" s="77">
        <f t="shared" si="8"/>
        <v>90</v>
      </c>
      <c r="Z50" s="77">
        <f t="shared" si="8"/>
        <v>60</v>
      </c>
      <c r="AA50" s="77">
        <f t="shared" si="8"/>
        <v>60</v>
      </c>
      <c r="AB50" s="77">
        <f t="shared" si="8"/>
        <v>0</v>
      </c>
      <c r="AC50" s="77">
        <f t="shared" si="8"/>
        <v>0</v>
      </c>
      <c r="AD50" s="77">
        <f t="shared" si="8"/>
        <v>0</v>
      </c>
      <c r="AE50" s="77">
        <f t="shared" si="8"/>
        <v>17</v>
      </c>
      <c r="AF50" s="77">
        <f t="shared" si="8"/>
        <v>75</v>
      </c>
      <c r="AG50" s="77">
        <f t="shared" si="8"/>
        <v>90</v>
      </c>
      <c r="AH50" s="77">
        <f t="shared" si="8"/>
        <v>30</v>
      </c>
      <c r="AI50" s="77">
        <f t="shared" si="8"/>
        <v>0</v>
      </c>
      <c r="AJ50" s="77">
        <f aca="true" t="shared" si="9" ref="AJ50:AZ50">SUM(AJ12:AJ49)</f>
        <v>0</v>
      </c>
      <c r="AK50" s="77">
        <f t="shared" si="9"/>
        <v>0</v>
      </c>
      <c r="AL50" s="77">
        <f t="shared" si="9"/>
        <v>18</v>
      </c>
      <c r="AM50" s="77">
        <f t="shared" si="9"/>
        <v>30</v>
      </c>
      <c r="AN50" s="77">
        <f t="shared" si="9"/>
        <v>60</v>
      </c>
      <c r="AO50" s="77">
        <f t="shared" si="9"/>
        <v>90</v>
      </c>
      <c r="AP50" s="77">
        <f t="shared" si="9"/>
        <v>0</v>
      </c>
      <c r="AQ50" s="77">
        <f t="shared" si="9"/>
        <v>0</v>
      </c>
      <c r="AR50" s="77">
        <f t="shared" si="9"/>
        <v>0</v>
      </c>
      <c r="AS50" s="77">
        <f t="shared" si="9"/>
        <v>12</v>
      </c>
      <c r="AT50" s="77">
        <f t="shared" si="9"/>
        <v>30</v>
      </c>
      <c r="AU50" s="77">
        <f t="shared" si="9"/>
        <v>30</v>
      </c>
      <c r="AV50" s="77">
        <f t="shared" si="9"/>
        <v>0</v>
      </c>
      <c r="AW50" s="77">
        <f t="shared" si="9"/>
        <v>0</v>
      </c>
      <c r="AX50" s="77">
        <f t="shared" si="9"/>
        <v>0</v>
      </c>
      <c r="AY50" s="77">
        <f t="shared" si="9"/>
        <v>0</v>
      </c>
      <c r="AZ50" s="75">
        <f t="shared" si="9"/>
        <v>7</v>
      </c>
    </row>
    <row r="51" spans="1:52" ht="18" customHeight="1" thickBot="1">
      <c r="A51" s="219" t="s">
        <v>23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0"/>
      <c r="AU51" s="220"/>
      <c r="AV51" s="220"/>
      <c r="AW51" s="220"/>
      <c r="AX51" s="220"/>
      <c r="AY51" s="220"/>
      <c r="AZ51" s="221"/>
    </row>
    <row r="52" spans="1:52" ht="18" customHeight="1">
      <c r="A52" s="72">
        <v>39</v>
      </c>
      <c r="B52" s="165" t="s">
        <v>83</v>
      </c>
      <c r="C52" s="107" t="s">
        <v>57</v>
      </c>
      <c r="D52" s="127">
        <f aca="true" t="shared" si="10" ref="D52:D60">SUM(Q52,X52,AE52,AL52,AS52,AZ52)</f>
        <v>11</v>
      </c>
      <c r="E52" s="132">
        <f aca="true" t="shared" si="11" ref="E52:E60">SUM(F52:J52)</f>
        <v>75</v>
      </c>
      <c r="F52" s="127">
        <f aca="true" t="shared" si="12" ref="F52:F60">SUM(K52,R52,Y52,AF52,AM52,AT52)</f>
        <v>0</v>
      </c>
      <c r="G52" s="127">
        <f aca="true" t="shared" si="13" ref="G52:G60">SUM(L52,S52,Z52,AG52,AN52,AU52)</f>
        <v>0</v>
      </c>
      <c r="H52" s="127">
        <f aca="true" t="shared" si="14" ref="H52:H60">SUM(M52,T52,AA52,AH52,AO52,AV52)</f>
        <v>0</v>
      </c>
      <c r="I52" s="127">
        <f aca="true" t="shared" si="15" ref="I52:I60">SUM(N52,U52,AB52,AI52,AP52,AW52)</f>
        <v>0</v>
      </c>
      <c r="J52" s="133">
        <f aca="true" t="shared" si="16" ref="J52:J60">SUM(O52,V52,AC52,AJ52,AQ52,AX52)</f>
        <v>75</v>
      </c>
      <c r="K52" s="72"/>
      <c r="L52" s="41"/>
      <c r="M52" s="41"/>
      <c r="N52" s="41"/>
      <c r="O52" s="41"/>
      <c r="P52" s="41"/>
      <c r="Q52" s="47"/>
      <c r="R52" s="72"/>
      <c r="S52" s="41"/>
      <c r="T52" s="41"/>
      <c r="U52" s="41"/>
      <c r="V52" s="41"/>
      <c r="W52" s="41"/>
      <c r="X52" s="47"/>
      <c r="Y52" s="72"/>
      <c r="Z52" s="41"/>
      <c r="AA52" s="41"/>
      <c r="AB52" s="41"/>
      <c r="AC52" s="41"/>
      <c r="AD52" s="41"/>
      <c r="AE52" s="47"/>
      <c r="AF52" s="72"/>
      <c r="AG52" s="41"/>
      <c r="AH52" s="41"/>
      <c r="AI52" s="41"/>
      <c r="AJ52" s="41">
        <v>15</v>
      </c>
      <c r="AK52" s="41" t="s">
        <v>51</v>
      </c>
      <c r="AL52" s="47">
        <v>2</v>
      </c>
      <c r="AM52" s="72"/>
      <c r="AN52" s="41"/>
      <c r="AO52" s="41"/>
      <c r="AP52" s="41"/>
      <c r="AQ52" s="41">
        <v>30</v>
      </c>
      <c r="AR52" s="41" t="s">
        <v>51</v>
      </c>
      <c r="AS52" s="47">
        <v>4</v>
      </c>
      <c r="AT52" s="45"/>
      <c r="AU52" s="41"/>
      <c r="AV52" s="41"/>
      <c r="AW52" s="41"/>
      <c r="AX52" s="41">
        <v>30</v>
      </c>
      <c r="AY52" s="41" t="s">
        <v>51</v>
      </c>
      <c r="AZ52" s="47">
        <v>5</v>
      </c>
    </row>
    <row r="53" spans="1:52" ht="18" customHeight="1">
      <c r="A53" s="73">
        <v>40</v>
      </c>
      <c r="B53" s="146" t="s">
        <v>37</v>
      </c>
      <c r="C53" s="147" t="s">
        <v>57</v>
      </c>
      <c r="D53" s="117">
        <f t="shared" si="10"/>
        <v>8</v>
      </c>
      <c r="E53" s="121">
        <f t="shared" si="11"/>
        <v>120</v>
      </c>
      <c r="F53" s="122">
        <f t="shared" si="12"/>
        <v>0</v>
      </c>
      <c r="G53" s="122">
        <f t="shared" si="13"/>
        <v>120</v>
      </c>
      <c r="H53" s="122">
        <f t="shared" si="14"/>
        <v>0</v>
      </c>
      <c r="I53" s="122">
        <f t="shared" si="15"/>
        <v>0</v>
      </c>
      <c r="J53" s="122">
        <f t="shared" si="16"/>
        <v>0</v>
      </c>
      <c r="K53" s="13"/>
      <c r="L53" s="10"/>
      <c r="M53" s="10"/>
      <c r="N53" s="10"/>
      <c r="O53" s="6"/>
      <c r="P53" s="6"/>
      <c r="Q53" s="11"/>
      <c r="R53" s="13"/>
      <c r="S53" s="10">
        <v>30</v>
      </c>
      <c r="T53" s="10"/>
      <c r="U53" s="10"/>
      <c r="V53" s="12"/>
      <c r="W53" s="14" t="s">
        <v>51</v>
      </c>
      <c r="X53" s="9">
        <v>2</v>
      </c>
      <c r="Y53" s="11"/>
      <c r="Z53" s="10">
        <v>30</v>
      </c>
      <c r="AA53" s="10"/>
      <c r="AB53" s="10"/>
      <c r="AC53" s="12"/>
      <c r="AD53" s="12" t="s">
        <v>51</v>
      </c>
      <c r="AE53" s="11">
        <v>2</v>
      </c>
      <c r="AF53" s="13"/>
      <c r="AG53" s="10">
        <v>30</v>
      </c>
      <c r="AH53" s="10"/>
      <c r="AI53" s="10"/>
      <c r="AJ53" s="12"/>
      <c r="AK53" s="14" t="s">
        <v>51</v>
      </c>
      <c r="AL53" s="9">
        <v>2</v>
      </c>
      <c r="AM53" s="11"/>
      <c r="AN53" s="10">
        <v>30</v>
      </c>
      <c r="AO53" s="10"/>
      <c r="AP53" s="10"/>
      <c r="AQ53" s="12"/>
      <c r="AR53" s="12" t="s">
        <v>50</v>
      </c>
      <c r="AS53" s="11">
        <v>2</v>
      </c>
      <c r="AT53" s="13"/>
      <c r="AU53" s="10"/>
      <c r="AV53" s="10"/>
      <c r="AW53" s="10"/>
      <c r="AX53" s="10"/>
      <c r="AY53" s="10"/>
      <c r="AZ53" s="23"/>
    </row>
    <row r="54" spans="1:52" ht="18" customHeight="1">
      <c r="A54" s="73">
        <v>41</v>
      </c>
      <c r="B54" s="146" t="s">
        <v>38</v>
      </c>
      <c r="C54" s="108" t="s">
        <v>57</v>
      </c>
      <c r="D54" s="117">
        <f t="shared" si="10"/>
        <v>0</v>
      </c>
      <c r="E54" s="121">
        <f t="shared" si="11"/>
        <v>60</v>
      </c>
      <c r="F54" s="122">
        <f t="shared" si="12"/>
        <v>0</v>
      </c>
      <c r="G54" s="122">
        <f t="shared" si="13"/>
        <v>60</v>
      </c>
      <c r="H54" s="122">
        <f t="shared" si="14"/>
        <v>0</v>
      </c>
      <c r="I54" s="122">
        <f t="shared" si="15"/>
        <v>0</v>
      </c>
      <c r="J54" s="122">
        <f t="shared" si="16"/>
        <v>0</v>
      </c>
      <c r="K54" s="13"/>
      <c r="L54" s="10"/>
      <c r="M54" s="10"/>
      <c r="N54" s="10"/>
      <c r="O54" s="6"/>
      <c r="P54" s="6"/>
      <c r="Q54" s="11"/>
      <c r="R54" s="13"/>
      <c r="S54" s="10">
        <v>30</v>
      </c>
      <c r="T54" s="10"/>
      <c r="U54" s="10"/>
      <c r="V54" s="12"/>
      <c r="W54" s="14" t="s">
        <v>51</v>
      </c>
      <c r="X54" s="174">
        <v>0</v>
      </c>
      <c r="Y54" s="11"/>
      <c r="Z54" s="176">
        <v>30</v>
      </c>
      <c r="AA54" s="10"/>
      <c r="AB54" s="10"/>
      <c r="AC54" s="12"/>
      <c r="AD54" s="12" t="s">
        <v>51</v>
      </c>
      <c r="AE54" s="11">
        <v>0</v>
      </c>
      <c r="AF54" s="13"/>
      <c r="AG54" s="10"/>
      <c r="AH54" s="10"/>
      <c r="AI54" s="10"/>
      <c r="AJ54" s="12"/>
      <c r="AK54" s="14"/>
      <c r="AL54" s="9"/>
      <c r="AM54" s="11"/>
      <c r="AN54" s="10"/>
      <c r="AO54" s="10"/>
      <c r="AP54" s="10"/>
      <c r="AQ54" s="12"/>
      <c r="AR54" s="12"/>
      <c r="AS54" s="11"/>
      <c r="AT54" s="13"/>
      <c r="AU54" s="10"/>
      <c r="AV54" s="10"/>
      <c r="AW54" s="10"/>
      <c r="AX54" s="10"/>
      <c r="AY54" s="10"/>
      <c r="AZ54" s="23"/>
    </row>
    <row r="55" spans="1:52" ht="21" customHeight="1">
      <c r="A55" s="73">
        <v>42</v>
      </c>
      <c r="B55" s="22" t="s">
        <v>66</v>
      </c>
      <c r="C55" s="108" t="s">
        <v>57</v>
      </c>
      <c r="D55" s="117">
        <f t="shared" si="10"/>
        <v>2</v>
      </c>
      <c r="E55" s="121">
        <f t="shared" si="11"/>
        <v>30</v>
      </c>
      <c r="F55" s="122">
        <f t="shared" si="12"/>
        <v>0</v>
      </c>
      <c r="G55" s="122">
        <f t="shared" si="13"/>
        <v>0</v>
      </c>
      <c r="H55" s="122">
        <f t="shared" si="14"/>
        <v>0</v>
      </c>
      <c r="I55" s="122">
        <f t="shared" si="15"/>
        <v>30</v>
      </c>
      <c r="J55" s="122">
        <f t="shared" si="16"/>
        <v>0</v>
      </c>
      <c r="K55" s="13"/>
      <c r="L55" s="10"/>
      <c r="M55" s="10"/>
      <c r="N55" s="10"/>
      <c r="O55" s="6"/>
      <c r="P55" s="6"/>
      <c r="Q55" s="11"/>
      <c r="R55" s="13"/>
      <c r="S55" s="10"/>
      <c r="T55" s="10"/>
      <c r="U55" s="10"/>
      <c r="V55" s="12"/>
      <c r="W55" s="14"/>
      <c r="X55" s="9"/>
      <c r="Y55" s="11"/>
      <c r="Z55" s="10"/>
      <c r="AA55" s="10"/>
      <c r="AB55" s="10">
        <v>30</v>
      </c>
      <c r="AC55" s="12"/>
      <c r="AD55" s="12" t="s">
        <v>51</v>
      </c>
      <c r="AE55" s="11">
        <v>2</v>
      </c>
      <c r="AF55" s="13"/>
      <c r="AG55" s="10"/>
      <c r="AH55" s="10"/>
      <c r="AI55" s="10"/>
      <c r="AJ55" s="12"/>
      <c r="AK55" s="14"/>
      <c r="AL55" s="9"/>
      <c r="AM55" s="11"/>
      <c r="AN55" s="10"/>
      <c r="AO55" s="10"/>
      <c r="AP55" s="10"/>
      <c r="AQ55" s="12"/>
      <c r="AR55" s="14"/>
      <c r="AS55" s="9"/>
      <c r="AT55" s="13"/>
      <c r="AU55" s="10"/>
      <c r="AV55" s="10"/>
      <c r="AW55" s="10"/>
      <c r="AX55" s="10"/>
      <c r="AY55" s="10"/>
      <c r="AZ55" s="23"/>
    </row>
    <row r="56" spans="1:52" ht="23.25" customHeight="1" thickBot="1">
      <c r="A56" s="74">
        <v>43</v>
      </c>
      <c r="B56" s="167" t="s">
        <v>65</v>
      </c>
      <c r="C56" s="110" t="s">
        <v>57</v>
      </c>
      <c r="D56" s="130">
        <f>SUM(Q56,X56,AE56,AL56,AS56,AZ56)</f>
        <v>2</v>
      </c>
      <c r="E56" s="135">
        <f>SUM(F56:J56)</f>
        <v>30</v>
      </c>
      <c r="F56" s="131">
        <f>SUM(K56,R56,Y56,AF56,AM56,AT56)</f>
        <v>0</v>
      </c>
      <c r="G56" s="131">
        <f>SUM(L56,S56,Z56,AG56,AN56,AU56)</f>
        <v>0</v>
      </c>
      <c r="H56" s="131">
        <f>SUM(M56,T56,AA56,AH56,AO56,AV56)</f>
        <v>0</v>
      </c>
      <c r="I56" s="131">
        <f>SUM(N56,U56,AB56,AI56,AP56,AW56)</f>
        <v>30</v>
      </c>
      <c r="J56" s="131">
        <f>SUM(O56,V56,AC56,AJ56,AQ56,AX56)</f>
        <v>0</v>
      </c>
      <c r="K56" s="53"/>
      <c r="L56" s="52"/>
      <c r="M56" s="52"/>
      <c r="N56" s="52"/>
      <c r="O56" s="51"/>
      <c r="P56" s="51"/>
      <c r="Q56" s="155"/>
      <c r="R56" s="53"/>
      <c r="S56" s="52"/>
      <c r="T56" s="52"/>
      <c r="U56" s="52"/>
      <c r="V56" s="51"/>
      <c r="W56" s="156"/>
      <c r="X56" s="157"/>
      <c r="Y56" s="155"/>
      <c r="Z56" s="52"/>
      <c r="AA56" s="52"/>
      <c r="AB56" s="52">
        <v>30</v>
      </c>
      <c r="AC56" s="51"/>
      <c r="AD56" s="51" t="s">
        <v>51</v>
      </c>
      <c r="AE56" s="155">
        <v>2</v>
      </c>
      <c r="AF56" s="53"/>
      <c r="AG56" s="52"/>
      <c r="AH56" s="52"/>
      <c r="AI56" s="52"/>
      <c r="AJ56" s="51"/>
      <c r="AK56" s="156"/>
      <c r="AL56" s="157"/>
      <c r="AM56" s="155"/>
      <c r="AN56" s="52"/>
      <c r="AO56" s="52"/>
      <c r="AP56" s="52"/>
      <c r="AQ56" s="51"/>
      <c r="AR56" s="156"/>
      <c r="AS56" s="157"/>
      <c r="AT56" s="53"/>
      <c r="AU56" s="52"/>
      <c r="AV56" s="52"/>
      <c r="AW56" s="52"/>
      <c r="AX56" s="52"/>
      <c r="AY56" s="52"/>
      <c r="AZ56" s="158"/>
    </row>
    <row r="57" spans="1:52" ht="24" customHeight="1">
      <c r="A57" s="73">
        <v>44</v>
      </c>
      <c r="B57" s="167" t="s">
        <v>65</v>
      </c>
      <c r="C57" s="108" t="s">
        <v>57</v>
      </c>
      <c r="D57" s="117">
        <f t="shared" si="10"/>
        <v>2</v>
      </c>
      <c r="E57" s="121">
        <f t="shared" si="11"/>
        <v>30</v>
      </c>
      <c r="F57" s="122">
        <f t="shared" si="12"/>
        <v>0</v>
      </c>
      <c r="G57" s="122">
        <f t="shared" si="13"/>
        <v>0</v>
      </c>
      <c r="H57" s="122">
        <f t="shared" si="14"/>
        <v>0</v>
      </c>
      <c r="I57" s="122">
        <f t="shared" si="15"/>
        <v>30</v>
      </c>
      <c r="J57" s="122">
        <f t="shared" si="16"/>
        <v>0</v>
      </c>
      <c r="K57" s="13"/>
      <c r="L57" s="10"/>
      <c r="M57" s="10"/>
      <c r="N57" s="10"/>
      <c r="O57" s="6"/>
      <c r="P57" s="6"/>
      <c r="Q57" s="11"/>
      <c r="R57" s="13"/>
      <c r="S57" s="10"/>
      <c r="T57" s="10"/>
      <c r="U57" s="10"/>
      <c r="V57" s="12"/>
      <c r="W57" s="14"/>
      <c r="X57" s="9"/>
      <c r="Y57" s="11"/>
      <c r="Z57" s="10"/>
      <c r="AA57" s="10"/>
      <c r="AB57" s="10"/>
      <c r="AC57" s="12"/>
      <c r="AD57" s="12"/>
      <c r="AE57" s="11"/>
      <c r="AF57" s="13"/>
      <c r="AG57" s="10"/>
      <c r="AH57" s="10"/>
      <c r="AI57" s="10">
        <v>30</v>
      </c>
      <c r="AJ57" s="12"/>
      <c r="AK57" s="14" t="s">
        <v>51</v>
      </c>
      <c r="AL57" s="9">
        <v>2</v>
      </c>
      <c r="AM57" s="11"/>
      <c r="AN57" s="10"/>
      <c r="AO57" s="10"/>
      <c r="AP57" s="10"/>
      <c r="AQ57" s="12"/>
      <c r="AR57" s="12"/>
      <c r="AS57" s="11"/>
      <c r="AT57" s="13"/>
      <c r="AU57" s="10"/>
      <c r="AV57" s="10"/>
      <c r="AW57" s="10"/>
      <c r="AX57" s="10"/>
      <c r="AY57" s="10"/>
      <c r="AZ57" s="23"/>
    </row>
    <row r="58" spans="1:52" ht="18" customHeight="1" thickBot="1">
      <c r="A58" s="74">
        <v>45</v>
      </c>
      <c r="B58" s="166" t="s">
        <v>66</v>
      </c>
      <c r="C58" s="110" t="s">
        <v>57</v>
      </c>
      <c r="D58" s="130">
        <f>SUM(Q58,X58,AE58,AL58,AS58,AZ58)</f>
        <v>2</v>
      </c>
      <c r="E58" s="135">
        <f>SUM(F58:J58)</f>
        <v>30</v>
      </c>
      <c r="F58" s="131">
        <f>SUM(K58,R58,Y58,AF58,AM58,AT58)</f>
        <v>0</v>
      </c>
      <c r="G58" s="131">
        <f>SUM(L58,S58,Z58,AG58,AN58,AU58)</f>
        <v>0</v>
      </c>
      <c r="H58" s="131">
        <f>SUM(M58,T58,AA58,AH58,AO58,AV58)</f>
        <v>0</v>
      </c>
      <c r="I58" s="131">
        <f>SUM(N58,U58,AB58,AI58,AP58,AW58)</f>
        <v>30</v>
      </c>
      <c r="J58" s="131">
        <f>SUM(O58,V58,AC58,AJ58,AQ58,AX58)</f>
        <v>0</v>
      </c>
      <c r="K58" s="53"/>
      <c r="L58" s="52"/>
      <c r="M58" s="52"/>
      <c r="N58" s="52"/>
      <c r="O58" s="51"/>
      <c r="P58" s="51"/>
      <c r="Q58" s="155"/>
      <c r="R58" s="53"/>
      <c r="S58" s="52"/>
      <c r="T58" s="52"/>
      <c r="U58" s="52"/>
      <c r="V58" s="51"/>
      <c r="W58" s="156"/>
      <c r="X58" s="157"/>
      <c r="Y58" s="155"/>
      <c r="Z58" s="52"/>
      <c r="AA58" s="52"/>
      <c r="AB58" s="52"/>
      <c r="AC58" s="51"/>
      <c r="AD58" s="51"/>
      <c r="AE58" s="155"/>
      <c r="AF58" s="53"/>
      <c r="AG58" s="52"/>
      <c r="AH58" s="52"/>
      <c r="AI58" s="52">
        <v>30</v>
      </c>
      <c r="AJ58" s="51"/>
      <c r="AK58" s="156" t="s">
        <v>51</v>
      </c>
      <c r="AL58" s="157">
        <v>2</v>
      </c>
      <c r="AM58" s="155"/>
      <c r="AN58" s="52"/>
      <c r="AO58" s="52"/>
      <c r="AP58" s="52"/>
      <c r="AQ58" s="51"/>
      <c r="AR58" s="51"/>
      <c r="AS58" s="155"/>
      <c r="AT58" s="53"/>
      <c r="AU58" s="52"/>
      <c r="AV58" s="52"/>
      <c r="AW58" s="52"/>
      <c r="AX58" s="52"/>
      <c r="AY58" s="52"/>
      <c r="AZ58" s="158"/>
    </row>
    <row r="59" spans="1:52" ht="21.75" customHeight="1">
      <c r="A59" s="73">
        <v>46</v>
      </c>
      <c r="B59" s="160" t="s">
        <v>65</v>
      </c>
      <c r="C59" s="161" t="s">
        <v>57</v>
      </c>
      <c r="D59" s="120">
        <f t="shared" si="10"/>
        <v>2</v>
      </c>
      <c r="E59" s="121">
        <f t="shared" si="11"/>
        <v>30</v>
      </c>
      <c r="F59" s="122">
        <f t="shared" si="12"/>
        <v>0</v>
      </c>
      <c r="G59" s="122">
        <f t="shared" si="13"/>
        <v>0</v>
      </c>
      <c r="H59" s="122">
        <f t="shared" si="14"/>
        <v>0</v>
      </c>
      <c r="I59" s="122">
        <f t="shared" si="15"/>
        <v>30</v>
      </c>
      <c r="J59" s="122">
        <f t="shared" si="16"/>
        <v>0</v>
      </c>
      <c r="K59" s="13"/>
      <c r="L59" s="10"/>
      <c r="M59" s="10"/>
      <c r="N59" s="10"/>
      <c r="O59" s="12"/>
      <c r="P59" s="12"/>
      <c r="Q59" s="11"/>
      <c r="R59" s="13"/>
      <c r="S59" s="10"/>
      <c r="T59" s="10"/>
      <c r="U59" s="10"/>
      <c r="V59" s="12"/>
      <c r="W59" s="14"/>
      <c r="X59" s="9"/>
      <c r="Y59" s="11"/>
      <c r="Z59" s="10"/>
      <c r="AA59" s="10"/>
      <c r="AB59" s="10"/>
      <c r="AC59" s="12"/>
      <c r="AD59" s="12"/>
      <c r="AE59" s="11"/>
      <c r="AF59" s="13"/>
      <c r="AG59" s="10"/>
      <c r="AH59" s="10"/>
      <c r="AI59" s="10"/>
      <c r="AJ59" s="12"/>
      <c r="AK59" s="14"/>
      <c r="AL59" s="9"/>
      <c r="AM59" s="11"/>
      <c r="AN59" s="10"/>
      <c r="AO59" s="10"/>
      <c r="AP59" s="10">
        <v>30</v>
      </c>
      <c r="AQ59" s="12"/>
      <c r="AR59" s="12" t="s">
        <v>51</v>
      </c>
      <c r="AS59" s="11">
        <v>2</v>
      </c>
      <c r="AT59" s="13"/>
      <c r="AU59" s="10"/>
      <c r="AV59" s="10"/>
      <c r="AW59" s="10"/>
      <c r="AX59" s="10"/>
      <c r="AY59" s="10"/>
      <c r="AZ59" s="23"/>
    </row>
    <row r="60" spans="1:52" ht="22.5" customHeight="1">
      <c r="A60" s="73">
        <v>47</v>
      </c>
      <c r="B60" s="168" t="s">
        <v>66</v>
      </c>
      <c r="C60" s="109" t="s">
        <v>57</v>
      </c>
      <c r="D60" s="117">
        <f t="shared" si="10"/>
        <v>2</v>
      </c>
      <c r="E60" s="134">
        <f t="shared" si="11"/>
        <v>30</v>
      </c>
      <c r="F60" s="126">
        <f t="shared" si="12"/>
        <v>0</v>
      </c>
      <c r="G60" s="126">
        <f t="shared" si="13"/>
        <v>0</v>
      </c>
      <c r="H60" s="126">
        <f t="shared" si="14"/>
        <v>0</v>
      </c>
      <c r="I60" s="126">
        <f t="shared" si="15"/>
        <v>30</v>
      </c>
      <c r="J60" s="126">
        <f t="shared" si="16"/>
        <v>0</v>
      </c>
      <c r="K60" s="6"/>
      <c r="L60" s="4"/>
      <c r="M60" s="4"/>
      <c r="N60" s="6"/>
      <c r="O60" s="6"/>
      <c r="P60" s="6"/>
      <c r="Q60" s="2"/>
      <c r="R60" s="8"/>
      <c r="S60" s="29"/>
      <c r="T60" s="6"/>
      <c r="U60" s="6"/>
      <c r="V60" s="6"/>
      <c r="W60" s="3"/>
      <c r="X60" s="5"/>
      <c r="Y60" s="3"/>
      <c r="Z60" s="6"/>
      <c r="AA60" s="6"/>
      <c r="AB60" s="6"/>
      <c r="AC60" s="6"/>
      <c r="AD60" s="6"/>
      <c r="AE60" s="5"/>
      <c r="AF60" s="3"/>
      <c r="AG60" s="4"/>
      <c r="AH60" s="4"/>
      <c r="AI60" s="4"/>
      <c r="AJ60" s="6"/>
      <c r="AK60" s="3"/>
      <c r="AL60" s="5"/>
      <c r="AM60" s="25"/>
      <c r="AN60" s="4"/>
      <c r="AO60" s="4"/>
      <c r="AP60" s="4">
        <v>30</v>
      </c>
      <c r="AQ60" s="6"/>
      <c r="AR60" s="6" t="s">
        <v>51</v>
      </c>
      <c r="AS60" s="7">
        <v>2</v>
      </c>
      <c r="AT60" s="25"/>
      <c r="AU60" s="4"/>
      <c r="AV60" s="4"/>
      <c r="AW60" s="4"/>
      <c r="AX60" s="4"/>
      <c r="AY60" s="4"/>
      <c r="AZ60" s="5"/>
    </row>
    <row r="61" spans="1:52" ht="24" customHeight="1">
      <c r="A61" s="6">
        <v>48</v>
      </c>
      <c r="B61" s="167" t="s">
        <v>66</v>
      </c>
      <c r="C61" s="109" t="s">
        <v>57</v>
      </c>
      <c r="D61" s="117">
        <f>SUM(Q61,X61,AE61,AL61,AS61,AZ61)</f>
        <v>2</v>
      </c>
      <c r="E61" s="134">
        <f>SUM(F61:J61)</f>
        <v>30</v>
      </c>
      <c r="F61" s="126">
        <f aca="true" t="shared" si="17" ref="F61:J62">SUM(K61,R61,Y61,AF61,AM61,AT61)</f>
        <v>0</v>
      </c>
      <c r="G61" s="126">
        <f t="shared" si="17"/>
        <v>0</v>
      </c>
      <c r="H61" s="126">
        <f t="shared" si="17"/>
        <v>0</v>
      </c>
      <c r="I61" s="126">
        <f t="shared" si="17"/>
        <v>30</v>
      </c>
      <c r="J61" s="119">
        <f t="shared" si="17"/>
        <v>0</v>
      </c>
      <c r="K61" s="159"/>
      <c r="L61" s="28"/>
      <c r="M61" s="28"/>
      <c r="N61" s="28"/>
      <c r="O61" s="29"/>
      <c r="P61" s="6"/>
      <c r="Q61" s="5"/>
      <c r="R61" s="3"/>
      <c r="S61" s="6"/>
      <c r="T61" s="6"/>
      <c r="U61" s="6"/>
      <c r="V61" s="6"/>
      <c r="W61" s="6"/>
      <c r="X61" s="5"/>
      <c r="Y61" s="3"/>
      <c r="Z61" s="6"/>
      <c r="AA61" s="6"/>
      <c r="AB61" s="6"/>
      <c r="AC61" s="6"/>
      <c r="AD61" s="6"/>
      <c r="AE61" s="5"/>
      <c r="AF61" s="3"/>
      <c r="AG61" s="6"/>
      <c r="AH61" s="6"/>
      <c r="AI61" s="6"/>
      <c r="AJ61" s="6"/>
      <c r="AK61" s="6"/>
      <c r="AL61" s="5"/>
      <c r="AM61" s="3"/>
      <c r="AN61" s="6"/>
      <c r="AO61" s="6"/>
      <c r="AP61" s="6"/>
      <c r="AQ61" s="6"/>
      <c r="AR61" s="6"/>
      <c r="AS61" s="5"/>
      <c r="AT61" s="3"/>
      <c r="AU61" s="6"/>
      <c r="AV61" s="6"/>
      <c r="AW61" s="6">
        <v>30</v>
      </c>
      <c r="AX61" s="6"/>
      <c r="AY61" s="6" t="s">
        <v>51</v>
      </c>
      <c r="AZ61" s="5">
        <v>2</v>
      </c>
    </row>
    <row r="62" spans="1:52" ht="18.75" customHeight="1" thickBot="1">
      <c r="A62" s="74">
        <v>49</v>
      </c>
      <c r="B62" s="166" t="s">
        <v>66</v>
      </c>
      <c r="C62" s="110" t="s">
        <v>57</v>
      </c>
      <c r="D62" s="130">
        <f>SUM(Q62,X62,AE62,AL62,AS62,AZ62)</f>
        <v>2</v>
      </c>
      <c r="E62" s="135">
        <f>SUM(F62:J62)</f>
        <v>30</v>
      </c>
      <c r="F62" s="131">
        <f t="shared" si="17"/>
        <v>0</v>
      </c>
      <c r="G62" s="131">
        <f t="shared" si="17"/>
        <v>0</v>
      </c>
      <c r="H62" s="131">
        <f t="shared" si="17"/>
        <v>0</v>
      </c>
      <c r="I62" s="131">
        <f t="shared" si="17"/>
        <v>30</v>
      </c>
      <c r="J62" s="131">
        <f t="shared" si="17"/>
        <v>0</v>
      </c>
      <c r="K62" s="53"/>
      <c r="L62" s="52"/>
      <c r="M62" s="52"/>
      <c r="N62" s="52"/>
      <c r="O62" s="51"/>
      <c r="P62" s="51"/>
      <c r="Q62" s="158"/>
      <c r="R62" s="156"/>
      <c r="S62" s="51"/>
      <c r="T62" s="51"/>
      <c r="U62" s="51"/>
      <c r="V62" s="51"/>
      <c r="W62" s="51"/>
      <c r="X62" s="158"/>
      <c r="Y62" s="156"/>
      <c r="Z62" s="51"/>
      <c r="AA62" s="51"/>
      <c r="AB62" s="51"/>
      <c r="AC62" s="51"/>
      <c r="AD62" s="51"/>
      <c r="AE62" s="158"/>
      <c r="AF62" s="156"/>
      <c r="AG62" s="51"/>
      <c r="AH62" s="51"/>
      <c r="AI62" s="51"/>
      <c r="AJ62" s="51"/>
      <c r="AK62" s="51"/>
      <c r="AL62" s="158"/>
      <c r="AM62" s="156"/>
      <c r="AN62" s="51"/>
      <c r="AO62" s="51"/>
      <c r="AP62" s="51"/>
      <c r="AQ62" s="51"/>
      <c r="AR62" s="51"/>
      <c r="AS62" s="158"/>
      <c r="AT62" s="156"/>
      <c r="AU62" s="51"/>
      <c r="AV62" s="51"/>
      <c r="AW62" s="51">
        <v>30</v>
      </c>
      <c r="AX62" s="51"/>
      <c r="AY62" s="51" t="s">
        <v>51</v>
      </c>
      <c r="AZ62" s="158">
        <v>2</v>
      </c>
    </row>
    <row r="63" spans="1:63" s="142" customFormat="1" ht="18" customHeight="1" thickBot="1">
      <c r="A63" s="229" t="s">
        <v>62</v>
      </c>
      <c r="B63" s="230"/>
      <c r="C63" s="231"/>
      <c r="D63" s="231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/>
      <c r="AO63" s="232"/>
      <c r="AP63" s="232"/>
      <c r="AQ63" s="232"/>
      <c r="AR63" s="232"/>
      <c r="AS63" s="232"/>
      <c r="AT63" s="232"/>
      <c r="AU63" s="232"/>
      <c r="AV63" s="232"/>
      <c r="AW63" s="232"/>
      <c r="AX63" s="232"/>
      <c r="AY63" s="232"/>
      <c r="AZ63" s="233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</row>
    <row r="64" spans="1:52" ht="18" customHeight="1">
      <c r="A64" s="71">
        <v>50</v>
      </c>
      <c r="B64" s="54" t="s">
        <v>84</v>
      </c>
      <c r="C64" s="107" t="s">
        <v>57</v>
      </c>
      <c r="D64" s="41">
        <f aca="true" t="shared" si="18" ref="D64:D71">SUM(Q64,X64,AE64,AL64,AS64,AZ64)</f>
        <v>3</v>
      </c>
      <c r="E64" s="7">
        <f aca="true" t="shared" si="19" ref="E64:E71">SUM(F64:J64)</f>
        <v>30</v>
      </c>
      <c r="F64" s="4">
        <f aca="true" t="shared" si="20" ref="F64:F71">SUM(K64,R64,Y64,AF64,AM64,AT64)</f>
        <v>30</v>
      </c>
      <c r="G64" s="4">
        <f aca="true" t="shared" si="21" ref="G64:G71">SUM(L64,S64,Z64,AG64,AN64,AU64)</f>
        <v>0</v>
      </c>
      <c r="H64" s="4">
        <f aca="true" t="shared" si="22" ref="H64:H71">SUM(M64,T64,AA64,AH64,AO64,AV64)</f>
        <v>0</v>
      </c>
      <c r="I64" s="4">
        <f aca="true" t="shared" si="23" ref="I64:I71">SUM(N64,U64,AB64,AI64,AP64,AW64)</f>
        <v>0</v>
      </c>
      <c r="J64" s="6">
        <f aca="true" t="shared" si="24" ref="J64:J71">SUM(O64,V64,AC64,AJ64,AQ64,AX64)</f>
        <v>0</v>
      </c>
      <c r="K64" s="13"/>
      <c r="L64" s="10"/>
      <c r="M64" s="10"/>
      <c r="N64" s="10"/>
      <c r="O64" s="12"/>
      <c r="P64" s="14"/>
      <c r="Q64" s="11"/>
      <c r="R64" s="13"/>
      <c r="S64" s="10"/>
      <c r="T64" s="10"/>
      <c r="U64" s="10"/>
      <c r="V64" s="12"/>
      <c r="W64" s="12"/>
      <c r="X64" s="9"/>
      <c r="Y64" s="11">
        <v>30</v>
      </c>
      <c r="Z64" s="10"/>
      <c r="AA64" s="10"/>
      <c r="AB64" s="10"/>
      <c r="AC64" s="12"/>
      <c r="AD64" s="12" t="s">
        <v>50</v>
      </c>
      <c r="AE64" s="173">
        <v>3</v>
      </c>
      <c r="AF64" s="13"/>
      <c r="AG64" s="10"/>
      <c r="AH64" s="10"/>
      <c r="AI64" s="10"/>
      <c r="AJ64" s="12"/>
      <c r="AK64" s="12"/>
      <c r="AL64" s="9"/>
      <c r="AM64" s="11"/>
      <c r="AN64" s="10"/>
      <c r="AO64" s="10"/>
      <c r="AP64" s="10"/>
      <c r="AQ64" s="12"/>
      <c r="AR64" s="12"/>
      <c r="AS64" s="11"/>
      <c r="AT64" s="13"/>
      <c r="AU64" s="10"/>
      <c r="AV64" s="10"/>
      <c r="AW64" s="10"/>
      <c r="AX64" s="10"/>
      <c r="AY64" s="10"/>
      <c r="AZ64" s="23"/>
    </row>
    <row r="65" spans="1:52" ht="18" customHeight="1">
      <c r="A65" s="70">
        <v>51</v>
      </c>
      <c r="B65" s="55" t="s">
        <v>86</v>
      </c>
      <c r="C65" s="96" t="s">
        <v>57</v>
      </c>
      <c r="D65" s="6">
        <f t="shared" si="18"/>
        <v>2</v>
      </c>
      <c r="E65" s="7">
        <f t="shared" si="19"/>
        <v>30</v>
      </c>
      <c r="F65" s="4">
        <f t="shared" si="20"/>
        <v>0</v>
      </c>
      <c r="G65" s="4">
        <f t="shared" si="21"/>
        <v>30</v>
      </c>
      <c r="H65" s="4">
        <f t="shared" si="22"/>
        <v>0</v>
      </c>
      <c r="I65" s="4">
        <f t="shared" si="23"/>
        <v>0</v>
      </c>
      <c r="J65" s="6">
        <f t="shared" si="24"/>
        <v>0</v>
      </c>
      <c r="K65" s="13"/>
      <c r="L65" s="10"/>
      <c r="M65" s="10"/>
      <c r="N65" s="10"/>
      <c r="O65" s="12"/>
      <c r="P65" s="14"/>
      <c r="Q65" s="11"/>
      <c r="R65" s="13"/>
      <c r="S65" s="10"/>
      <c r="T65" s="10"/>
      <c r="U65" s="10"/>
      <c r="V65" s="12"/>
      <c r="W65" s="12"/>
      <c r="X65" s="9"/>
      <c r="Y65" s="11"/>
      <c r="Z65" s="10">
        <v>30</v>
      </c>
      <c r="AA65" s="10"/>
      <c r="AB65" s="10"/>
      <c r="AC65" s="12"/>
      <c r="AD65" s="12" t="s">
        <v>51</v>
      </c>
      <c r="AE65" s="11">
        <v>2</v>
      </c>
      <c r="AF65" s="13"/>
      <c r="AG65" s="10"/>
      <c r="AH65" s="10"/>
      <c r="AI65" s="10"/>
      <c r="AJ65" s="12"/>
      <c r="AK65" s="12"/>
      <c r="AL65" s="23"/>
      <c r="AM65" s="11"/>
      <c r="AN65" s="10"/>
      <c r="AO65" s="10"/>
      <c r="AP65" s="10"/>
      <c r="AQ65" s="12"/>
      <c r="AR65" s="12"/>
      <c r="AS65" s="11"/>
      <c r="AT65" s="13"/>
      <c r="AU65" s="10"/>
      <c r="AV65" s="10"/>
      <c r="AW65" s="10"/>
      <c r="AX65" s="10"/>
      <c r="AY65" s="10"/>
      <c r="AZ65" s="23"/>
    </row>
    <row r="66" spans="1:52" ht="18" customHeight="1">
      <c r="A66" s="71">
        <v>52</v>
      </c>
      <c r="B66" s="56" t="s">
        <v>85</v>
      </c>
      <c r="C66" s="108" t="s">
        <v>57</v>
      </c>
      <c r="D66" s="6">
        <f t="shared" si="18"/>
        <v>2</v>
      </c>
      <c r="E66" s="7">
        <f t="shared" si="19"/>
        <v>15</v>
      </c>
      <c r="F66" s="4">
        <f t="shared" si="20"/>
        <v>0</v>
      </c>
      <c r="G66" s="4">
        <f t="shared" si="21"/>
        <v>15</v>
      </c>
      <c r="H66" s="4">
        <f t="shared" si="22"/>
        <v>0</v>
      </c>
      <c r="I66" s="4">
        <f t="shared" si="23"/>
        <v>0</v>
      </c>
      <c r="J66" s="6">
        <f t="shared" si="24"/>
        <v>0</v>
      </c>
      <c r="K66" s="13"/>
      <c r="L66" s="10"/>
      <c r="M66" s="10"/>
      <c r="N66" s="10"/>
      <c r="O66" s="12"/>
      <c r="P66" s="14"/>
      <c r="Q66" s="11"/>
      <c r="R66" s="13"/>
      <c r="S66" s="10"/>
      <c r="T66" s="10"/>
      <c r="U66" s="10"/>
      <c r="V66" s="12"/>
      <c r="W66" s="12"/>
      <c r="X66" s="9"/>
      <c r="Y66" s="11"/>
      <c r="Z66" s="10">
        <v>15</v>
      </c>
      <c r="AA66" s="10"/>
      <c r="AB66" s="10"/>
      <c r="AC66" s="12"/>
      <c r="AD66" s="12" t="s">
        <v>51</v>
      </c>
      <c r="AE66" s="11">
        <v>2</v>
      </c>
      <c r="AF66" s="13"/>
      <c r="AG66" s="10"/>
      <c r="AH66" s="10"/>
      <c r="AI66" s="10"/>
      <c r="AJ66" s="12"/>
      <c r="AK66" s="12"/>
      <c r="AL66" s="9"/>
      <c r="AM66" s="11"/>
      <c r="AN66" s="10"/>
      <c r="AO66" s="10"/>
      <c r="AP66" s="10"/>
      <c r="AQ66" s="12"/>
      <c r="AR66" s="12"/>
      <c r="AS66" s="11"/>
      <c r="AT66" s="13"/>
      <c r="AU66" s="10"/>
      <c r="AV66" s="10"/>
      <c r="AW66" s="10"/>
      <c r="AX66" s="10"/>
      <c r="AY66" s="10"/>
      <c r="AZ66" s="23"/>
    </row>
    <row r="67" spans="1:52" ht="18" customHeight="1">
      <c r="A67" s="71">
        <v>53</v>
      </c>
      <c r="B67" s="56" t="s">
        <v>96</v>
      </c>
      <c r="C67" s="108" t="s">
        <v>57</v>
      </c>
      <c r="D67" s="6">
        <f t="shared" si="18"/>
        <v>2</v>
      </c>
      <c r="E67" s="7">
        <f t="shared" si="19"/>
        <v>30</v>
      </c>
      <c r="F67" s="4">
        <f t="shared" si="20"/>
        <v>0</v>
      </c>
      <c r="G67" s="4">
        <f t="shared" si="21"/>
        <v>30</v>
      </c>
      <c r="H67" s="4">
        <f t="shared" si="22"/>
        <v>0</v>
      </c>
      <c r="I67" s="4">
        <f t="shared" si="23"/>
        <v>0</v>
      </c>
      <c r="J67" s="6">
        <f t="shared" si="24"/>
        <v>0</v>
      </c>
      <c r="K67" s="13"/>
      <c r="L67" s="10"/>
      <c r="M67" s="10"/>
      <c r="N67" s="10"/>
      <c r="O67" s="6"/>
      <c r="P67" s="14"/>
      <c r="Q67" s="11"/>
      <c r="R67" s="13"/>
      <c r="S67" s="10"/>
      <c r="T67" s="10"/>
      <c r="U67" s="10"/>
      <c r="V67" s="12"/>
      <c r="W67" s="12"/>
      <c r="X67" s="9"/>
      <c r="Y67" s="11"/>
      <c r="Z67" s="10"/>
      <c r="AA67" s="10"/>
      <c r="AB67" s="10"/>
      <c r="AC67" s="12"/>
      <c r="AD67" s="12"/>
      <c r="AE67" s="11"/>
      <c r="AF67" s="13"/>
      <c r="AG67" s="10">
        <v>30</v>
      </c>
      <c r="AH67" s="10"/>
      <c r="AI67" s="10"/>
      <c r="AJ67" s="12"/>
      <c r="AK67" s="12" t="s">
        <v>51</v>
      </c>
      <c r="AL67" s="9">
        <v>2</v>
      </c>
      <c r="AM67" s="11"/>
      <c r="AN67" s="10"/>
      <c r="AO67" s="10"/>
      <c r="AP67" s="10"/>
      <c r="AQ67" s="12"/>
      <c r="AR67" s="12"/>
      <c r="AS67" s="11"/>
      <c r="AT67" s="13"/>
      <c r="AU67" s="10"/>
      <c r="AV67" s="10"/>
      <c r="AW67" s="10"/>
      <c r="AX67" s="10"/>
      <c r="AY67" s="10"/>
      <c r="AZ67" s="23"/>
    </row>
    <row r="68" spans="1:52" ht="18" customHeight="1">
      <c r="A68" s="71">
        <v>54</v>
      </c>
      <c r="B68" s="56" t="s">
        <v>95</v>
      </c>
      <c r="C68" s="108" t="s">
        <v>57</v>
      </c>
      <c r="D68" s="6">
        <f t="shared" si="18"/>
        <v>2</v>
      </c>
      <c r="E68" s="7">
        <f t="shared" si="19"/>
        <v>30</v>
      </c>
      <c r="F68" s="4">
        <f t="shared" si="20"/>
        <v>15</v>
      </c>
      <c r="G68" s="4">
        <f t="shared" si="21"/>
        <v>15</v>
      </c>
      <c r="H68" s="4">
        <f t="shared" si="22"/>
        <v>0</v>
      </c>
      <c r="I68" s="4">
        <f t="shared" si="23"/>
        <v>0</v>
      </c>
      <c r="J68" s="6">
        <f t="shared" si="24"/>
        <v>0</v>
      </c>
      <c r="K68" s="13"/>
      <c r="L68" s="10"/>
      <c r="M68" s="10"/>
      <c r="N68" s="10"/>
      <c r="O68" s="10"/>
      <c r="P68" s="12"/>
      <c r="Q68" s="11"/>
      <c r="R68" s="13"/>
      <c r="S68" s="6"/>
      <c r="T68" s="4"/>
      <c r="U68" s="10"/>
      <c r="V68" s="12"/>
      <c r="W68" s="12"/>
      <c r="X68" s="9"/>
      <c r="Y68" s="11"/>
      <c r="Z68" s="10"/>
      <c r="AA68" s="10"/>
      <c r="AB68" s="10"/>
      <c r="AC68" s="12"/>
      <c r="AD68" s="12"/>
      <c r="AE68" s="11"/>
      <c r="AF68" s="13">
        <v>15</v>
      </c>
      <c r="AG68" s="10">
        <v>15</v>
      </c>
      <c r="AH68" s="10"/>
      <c r="AI68" s="10"/>
      <c r="AJ68" s="12"/>
      <c r="AK68" s="12" t="s">
        <v>50</v>
      </c>
      <c r="AL68" s="9">
        <v>2</v>
      </c>
      <c r="AM68" s="11"/>
      <c r="AN68" s="10"/>
      <c r="AO68" s="10"/>
      <c r="AP68" s="10"/>
      <c r="AQ68" s="12"/>
      <c r="AR68" s="12"/>
      <c r="AS68" s="11"/>
      <c r="AT68" s="13"/>
      <c r="AU68" s="10"/>
      <c r="AV68" s="10"/>
      <c r="AW68" s="10"/>
      <c r="AX68" s="10"/>
      <c r="AY68" s="10"/>
      <c r="AZ68" s="23"/>
    </row>
    <row r="69" spans="1:52" ht="18" customHeight="1">
      <c r="A69" s="71">
        <v>55</v>
      </c>
      <c r="B69" s="56" t="s">
        <v>69</v>
      </c>
      <c r="C69" s="108" t="s">
        <v>57</v>
      </c>
      <c r="D69" s="6">
        <f t="shared" si="18"/>
        <v>2</v>
      </c>
      <c r="E69" s="7">
        <f t="shared" si="19"/>
        <v>30</v>
      </c>
      <c r="F69" s="4">
        <f t="shared" si="20"/>
        <v>0</v>
      </c>
      <c r="G69" s="4">
        <f t="shared" si="21"/>
        <v>0</v>
      </c>
      <c r="H69" s="4">
        <f t="shared" si="22"/>
        <v>30</v>
      </c>
      <c r="I69" s="4">
        <f t="shared" si="23"/>
        <v>0</v>
      </c>
      <c r="J69" s="6">
        <f t="shared" si="24"/>
        <v>0</v>
      </c>
      <c r="K69" s="13"/>
      <c r="L69" s="10"/>
      <c r="M69" s="10"/>
      <c r="N69" s="10"/>
      <c r="O69" s="12"/>
      <c r="P69" s="14"/>
      <c r="Q69" s="11"/>
      <c r="R69" s="13"/>
      <c r="S69" s="10"/>
      <c r="T69" s="10"/>
      <c r="U69" s="10"/>
      <c r="V69" s="12"/>
      <c r="W69" s="12"/>
      <c r="X69" s="9"/>
      <c r="Y69" s="11"/>
      <c r="Z69" s="10"/>
      <c r="AA69" s="10"/>
      <c r="AB69" s="10"/>
      <c r="AC69" s="12"/>
      <c r="AD69" s="12"/>
      <c r="AE69" s="11"/>
      <c r="AF69" s="13"/>
      <c r="AG69" s="10"/>
      <c r="AH69" s="10"/>
      <c r="AI69" s="10"/>
      <c r="AJ69" s="12"/>
      <c r="AK69" s="12"/>
      <c r="AL69" s="9"/>
      <c r="AM69" s="11"/>
      <c r="AN69" s="10"/>
      <c r="AO69" s="10">
        <v>30</v>
      </c>
      <c r="AP69" s="10"/>
      <c r="AQ69" s="12"/>
      <c r="AR69" s="12" t="s">
        <v>51</v>
      </c>
      <c r="AS69" s="11">
        <v>2</v>
      </c>
      <c r="AT69" s="13"/>
      <c r="AU69" s="10"/>
      <c r="AV69" s="10"/>
      <c r="AW69" s="10"/>
      <c r="AX69" s="10"/>
      <c r="AY69" s="10"/>
      <c r="AZ69" s="23"/>
    </row>
    <row r="70" spans="1:52" ht="18" customHeight="1">
      <c r="A70" s="71">
        <v>56</v>
      </c>
      <c r="B70" s="56" t="s">
        <v>100</v>
      </c>
      <c r="C70" s="108" t="s">
        <v>57</v>
      </c>
      <c r="D70" s="6">
        <f t="shared" si="18"/>
        <v>2</v>
      </c>
      <c r="E70" s="7">
        <f t="shared" si="19"/>
        <v>30</v>
      </c>
      <c r="F70" s="4">
        <f t="shared" si="20"/>
        <v>0</v>
      </c>
      <c r="G70" s="4">
        <f t="shared" si="21"/>
        <v>0</v>
      </c>
      <c r="H70" s="4">
        <f t="shared" si="22"/>
        <v>30</v>
      </c>
      <c r="I70" s="4">
        <f t="shared" si="23"/>
        <v>0</v>
      </c>
      <c r="J70" s="6">
        <f t="shared" si="24"/>
        <v>0</v>
      </c>
      <c r="K70" s="13"/>
      <c r="L70" s="10"/>
      <c r="M70" s="10"/>
      <c r="N70" s="10"/>
      <c r="O70" s="12"/>
      <c r="P70" s="14"/>
      <c r="Q70" s="11"/>
      <c r="R70" s="13"/>
      <c r="S70" s="10"/>
      <c r="T70" s="10"/>
      <c r="U70" s="10"/>
      <c r="V70" s="12"/>
      <c r="W70" s="12"/>
      <c r="X70" s="9"/>
      <c r="Y70" s="11"/>
      <c r="Z70" s="10"/>
      <c r="AA70" s="10"/>
      <c r="AB70" s="10"/>
      <c r="AC70" s="12"/>
      <c r="AD70" s="12"/>
      <c r="AE70" s="11"/>
      <c r="AF70" s="13"/>
      <c r="AG70" s="10"/>
      <c r="AH70" s="10"/>
      <c r="AI70" s="10"/>
      <c r="AJ70" s="12"/>
      <c r="AK70" s="12"/>
      <c r="AL70" s="9"/>
      <c r="AM70" s="11"/>
      <c r="AN70" s="10"/>
      <c r="AO70" s="10">
        <v>30</v>
      </c>
      <c r="AP70" s="10"/>
      <c r="AQ70" s="12"/>
      <c r="AR70" s="12" t="s">
        <v>51</v>
      </c>
      <c r="AS70" s="11">
        <v>2</v>
      </c>
      <c r="AT70" s="13"/>
      <c r="AU70" s="10"/>
      <c r="AV70" s="10"/>
      <c r="AW70" s="10"/>
      <c r="AX70" s="10"/>
      <c r="AY70" s="10"/>
      <c r="AZ70" s="23"/>
    </row>
    <row r="71" spans="1:52" ht="18" customHeight="1" thickBot="1">
      <c r="A71" s="71">
        <v>57</v>
      </c>
      <c r="B71" s="36" t="s">
        <v>60</v>
      </c>
      <c r="C71" s="110" t="s">
        <v>57</v>
      </c>
      <c r="D71" s="51">
        <f t="shared" si="18"/>
        <v>3</v>
      </c>
      <c r="E71" s="7">
        <f t="shared" si="19"/>
        <v>30</v>
      </c>
      <c r="F71" s="4">
        <f t="shared" si="20"/>
        <v>0</v>
      </c>
      <c r="G71" s="4">
        <f t="shared" si="21"/>
        <v>30</v>
      </c>
      <c r="H71" s="4">
        <f t="shared" si="22"/>
        <v>0</v>
      </c>
      <c r="I71" s="4">
        <f t="shared" si="23"/>
        <v>0</v>
      </c>
      <c r="J71" s="6">
        <f t="shared" si="24"/>
        <v>0</v>
      </c>
      <c r="K71" s="13"/>
      <c r="L71" s="10"/>
      <c r="M71" s="10"/>
      <c r="N71" s="10"/>
      <c r="O71" s="12"/>
      <c r="P71" s="14"/>
      <c r="Q71" s="11"/>
      <c r="R71" s="13"/>
      <c r="S71" s="10"/>
      <c r="T71" s="10"/>
      <c r="U71" s="10"/>
      <c r="V71" s="12"/>
      <c r="W71" s="12"/>
      <c r="X71" s="9"/>
      <c r="Y71" s="11"/>
      <c r="Z71" s="10"/>
      <c r="AA71" s="10"/>
      <c r="AB71" s="10"/>
      <c r="AC71" s="12"/>
      <c r="AD71" s="12"/>
      <c r="AE71" s="11"/>
      <c r="AF71" s="13"/>
      <c r="AG71" s="10"/>
      <c r="AH71" s="10"/>
      <c r="AI71" s="10"/>
      <c r="AJ71" s="12"/>
      <c r="AK71" s="12"/>
      <c r="AL71" s="9"/>
      <c r="AM71" s="11"/>
      <c r="AN71" s="10"/>
      <c r="AO71" s="10"/>
      <c r="AP71" s="10"/>
      <c r="AQ71" s="12"/>
      <c r="AR71" s="12"/>
      <c r="AS71" s="11"/>
      <c r="AT71" s="13"/>
      <c r="AU71" s="10">
        <v>30</v>
      </c>
      <c r="AV71" s="10"/>
      <c r="AW71" s="10"/>
      <c r="AX71" s="10"/>
      <c r="AY71" s="10" t="s">
        <v>51</v>
      </c>
      <c r="AZ71" s="23">
        <v>3</v>
      </c>
    </row>
    <row r="72" spans="1:63" s="38" customFormat="1" ht="22.5" customHeight="1" thickBot="1">
      <c r="A72" s="237" t="s">
        <v>20</v>
      </c>
      <c r="B72" s="238"/>
      <c r="C72" s="80"/>
      <c r="D72" s="81">
        <f aca="true" t="shared" si="25" ref="D72:O72">SUM(D52:D62,D64:D71)</f>
        <v>53</v>
      </c>
      <c r="E72" s="76">
        <f t="shared" si="25"/>
        <v>720</v>
      </c>
      <c r="F72" s="76">
        <f t="shared" si="25"/>
        <v>45</v>
      </c>
      <c r="G72" s="76">
        <f t="shared" si="25"/>
        <v>300</v>
      </c>
      <c r="H72" s="76">
        <f t="shared" si="25"/>
        <v>60</v>
      </c>
      <c r="I72" s="76">
        <f t="shared" si="25"/>
        <v>240</v>
      </c>
      <c r="J72" s="101">
        <f t="shared" si="25"/>
        <v>75</v>
      </c>
      <c r="K72" s="76">
        <f t="shared" si="25"/>
        <v>0</v>
      </c>
      <c r="L72" s="76">
        <f t="shared" si="25"/>
        <v>0</v>
      </c>
      <c r="M72" s="76">
        <f t="shared" si="25"/>
        <v>0</v>
      </c>
      <c r="N72" s="76">
        <f t="shared" si="25"/>
        <v>0</v>
      </c>
      <c r="O72" s="76">
        <f t="shared" si="25"/>
        <v>0</v>
      </c>
      <c r="P72" s="76"/>
      <c r="Q72" s="101">
        <f aca="true" t="shared" si="26" ref="Q72:V72">SUM(Q52:Q62,Q64:Q71)</f>
        <v>0</v>
      </c>
      <c r="R72" s="76">
        <f t="shared" si="26"/>
        <v>0</v>
      </c>
      <c r="S72" s="76">
        <f t="shared" si="26"/>
        <v>60</v>
      </c>
      <c r="T72" s="76">
        <f t="shared" si="26"/>
        <v>0</v>
      </c>
      <c r="U72" s="76">
        <f t="shared" si="26"/>
        <v>0</v>
      </c>
      <c r="V72" s="76">
        <f t="shared" si="26"/>
        <v>0</v>
      </c>
      <c r="W72" s="76"/>
      <c r="X72" s="101">
        <f aca="true" t="shared" si="27" ref="X72:AC72">SUM(X52:X62,X64:X71)</f>
        <v>2</v>
      </c>
      <c r="Y72" s="76">
        <f t="shared" si="27"/>
        <v>30</v>
      </c>
      <c r="Z72" s="76">
        <f t="shared" si="27"/>
        <v>105</v>
      </c>
      <c r="AA72" s="76">
        <f t="shared" si="27"/>
        <v>0</v>
      </c>
      <c r="AB72" s="76">
        <f t="shared" si="27"/>
        <v>60</v>
      </c>
      <c r="AC72" s="76">
        <f t="shared" si="27"/>
        <v>0</v>
      </c>
      <c r="AD72" s="76"/>
      <c r="AE72" s="101">
        <f aca="true" t="shared" si="28" ref="AE72:AJ72">SUM(AE52:AE62,AE64:AE71)</f>
        <v>13</v>
      </c>
      <c r="AF72" s="76">
        <f t="shared" si="28"/>
        <v>15</v>
      </c>
      <c r="AG72" s="76">
        <f t="shared" si="28"/>
        <v>75</v>
      </c>
      <c r="AH72" s="76">
        <f t="shared" si="28"/>
        <v>0</v>
      </c>
      <c r="AI72" s="76">
        <f t="shared" si="28"/>
        <v>60</v>
      </c>
      <c r="AJ72" s="76">
        <f t="shared" si="28"/>
        <v>15</v>
      </c>
      <c r="AK72" s="76"/>
      <c r="AL72" s="101">
        <f aca="true" t="shared" si="29" ref="AL72:AQ72">SUM(AL52:AL62,AL64:AL71)</f>
        <v>12</v>
      </c>
      <c r="AM72" s="76">
        <f t="shared" si="29"/>
        <v>0</v>
      </c>
      <c r="AN72" s="76">
        <f t="shared" si="29"/>
        <v>30</v>
      </c>
      <c r="AO72" s="76">
        <f t="shared" si="29"/>
        <v>60</v>
      </c>
      <c r="AP72" s="76">
        <f t="shared" si="29"/>
        <v>60</v>
      </c>
      <c r="AQ72" s="76">
        <f t="shared" si="29"/>
        <v>30</v>
      </c>
      <c r="AR72" s="76"/>
      <c r="AS72" s="101">
        <f aca="true" t="shared" si="30" ref="AS72:AX72">SUM(AS52:AS62,AS64:AS71)</f>
        <v>14</v>
      </c>
      <c r="AT72" s="76">
        <f t="shared" si="30"/>
        <v>0</v>
      </c>
      <c r="AU72" s="76">
        <f t="shared" si="30"/>
        <v>30</v>
      </c>
      <c r="AV72" s="76">
        <f t="shared" si="30"/>
        <v>0</v>
      </c>
      <c r="AW72" s="76">
        <f t="shared" si="30"/>
        <v>60</v>
      </c>
      <c r="AX72" s="76">
        <f t="shared" si="30"/>
        <v>30</v>
      </c>
      <c r="AY72" s="76"/>
      <c r="AZ72" s="80">
        <f>SUM(AZ52:AZ62,AZ64:AZ71)</f>
        <v>12</v>
      </c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</row>
    <row r="73" spans="1:63" s="38" customFormat="1" ht="24.75" customHeight="1" thickBot="1">
      <c r="A73" s="237" t="s">
        <v>18</v>
      </c>
      <c r="B73" s="238"/>
      <c r="C73" s="80"/>
      <c r="D73" s="81">
        <f aca="true" t="shared" si="31" ref="D73:O73">SUM(D50,D72)</f>
        <v>165</v>
      </c>
      <c r="E73" s="76">
        <f t="shared" si="31"/>
        <v>1890</v>
      </c>
      <c r="F73" s="76">
        <f t="shared" si="31"/>
        <v>450</v>
      </c>
      <c r="G73" s="76">
        <f t="shared" si="31"/>
        <v>675</v>
      </c>
      <c r="H73" s="76">
        <f t="shared" si="31"/>
        <v>450</v>
      </c>
      <c r="I73" s="76">
        <f t="shared" si="31"/>
        <v>240</v>
      </c>
      <c r="J73" s="101">
        <f t="shared" si="31"/>
        <v>75</v>
      </c>
      <c r="K73" s="76">
        <f t="shared" si="31"/>
        <v>60</v>
      </c>
      <c r="L73" s="76">
        <f t="shared" si="31"/>
        <v>30</v>
      </c>
      <c r="M73" s="76">
        <f t="shared" si="31"/>
        <v>150</v>
      </c>
      <c r="N73" s="76">
        <f t="shared" si="31"/>
        <v>0</v>
      </c>
      <c r="O73" s="76">
        <f t="shared" si="31"/>
        <v>0</v>
      </c>
      <c r="P73" s="76"/>
      <c r="Q73" s="101">
        <f aca="true" t="shared" si="32" ref="Q73:V73">SUM(Q50,Q72)</f>
        <v>30</v>
      </c>
      <c r="R73" s="76">
        <f t="shared" si="32"/>
        <v>120</v>
      </c>
      <c r="S73" s="76">
        <f t="shared" si="32"/>
        <v>165</v>
      </c>
      <c r="T73" s="76">
        <f t="shared" si="32"/>
        <v>60</v>
      </c>
      <c r="U73" s="76">
        <f t="shared" si="32"/>
        <v>0</v>
      </c>
      <c r="V73" s="76">
        <f t="shared" si="32"/>
        <v>0</v>
      </c>
      <c r="W73" s="76"/>
      <c r="X73" s="101">
        <f aca="true" t="shared" si="33" ref="X73:AC73">SUM(X50,X72)</f>
        <v>30</v>
      </c>
      <c r="Y73" s="76">
        <f t="shared" si="33"/>
        <v>120</v>
      </c>
      <c r="Z73" s="76">
        <f t="shared" si="33"/>
        <v>165</v>
      </c>
      <c r="AA73" s="76">
        <f t="shared" si="33"/>
        <v>60</v>
      </c>
      <c r="AB73" s="76">
        <f t="shared" si="33"/>
        <v>60</v>
      </c>
      <c r="AC73" s="76">
        <f t="shared" si="33"/>
        <v>0</v>
      </c>
      <c r="AD73" s="76"/>
      <c r="AE73" s="101">
        <f aca="true" t="shared" si="34" ref="AE73:AJ73">SUM(AE50,AE72)</f>
        <v>30</v>
      </c>
      <c r="AF73" s="76">
        <f t="shared" si="34"/>
        <v>90</v>
      </c>
      <c r="AG73" s="76">
        <f t="shared" si="34"/>
        <v>165</v>
      </c>
      <c r="AH73" s="76">
        <f t="shared" si="34"/>
        <v>30</v>
      </c>
      <c r="AI73" s="76">
        <f t="shared" si="34"/>
        <v>60</v>
      </c>
      <c r="AJ73" s="76">
        <f t="shared" si="34"/>
        <v>15</v>
      </c>
      <c r="AK73" s="76"/>
      <c r="AL73" s="101">
        <f aca="true" t="shared" si="35" ref="AL73:AQ73">SUM(AL50,AL72)</f>
        <v>30</v>
      </c>
      <c r="AM73" s="76">
        <f t="shared" si="35"/>
        <v>30</v>
      </c>
      <c r="AN73" s="76">
        <f t="shared" si="35"/>
        <v>90</v>
      </c>
      <c r="AO73" s="76">
        <f t="shared" si="35"/>
        <v>150</v>
      </c>
      <c r="AP73" s="76">
        <f t="shared" si="35"/>
        <v>60</v>
      </c>
      <c r="AQ73" s="76">
        <f t="shared" si="35"/>
        <v>30</v>
      </c>
      <c r="AR73" s="76"/>
      <c r="AS73" s="101">
        <f aca="true" t="shared" si="36" ref="AS73:AX73">SUM(AS50,AS72)</f>
        <v>26</v>
      </c>
      <c r="AT73" s="76">
        <f t="shared" si="36"/>
        <v>30</v>
      </c>
      <c r="AU73" s="76">
        <f t="shared" si="36"/>
        <v>60</v>
      </c>
      <c r="AV73" s="76">
        <f t="shared" si="36"/>
        <v>0</v>
      </c>
      <c r="AW73" s="76">
        <f t="shared" si="36"/>
        <v>60</v>
      </c>
      <c r="AX73" s="76">
        <f t="shared" si="36"/>
        <v>30</v>
      </c>
      <c r="AY73" s="76"/>
      <c r="AZ73" s="76">
        <f>SUM(AZ50,AZ72)</f>
        <v>19</v>
      </c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</row>
    <row r="74" spans="1:63" s="38" customFormat="1" ht="20.25" customHeight="1">
      <c r="A74" s="82">
        <v>58</v>
      </c>
      <c r="B74" s="83" t="s">
        <v>25</v>
      </c>
      <c r="C74" s="113"/>
      <c r="D74" s="84">
        <f>SUM(Q74,X74,AE74,AL74,AS74,AZ74)</f>
        <v>4</v>
      </c>
      <c r="E74" s="27">
        <v>120</v>
      </c>
      <c r="F74" s="34">
        <f aca="true" t="shared" si="37" ref="F74:J76">SUM(K74,R74,Y74,AF74,AM74,AT74)</f>
        <v>0</v>
      </c>
      <c r="G74" s="34">
        <v>120</v>
      </c>
      <c r="H74" s="34">
        <f t="shared" si="37"/>
        <v>0</v>
      </c>
      <c r="I74" s="34">
        <f t="shared" si="37"/>
        <v>0</v>
      </c>
      <c r="J74" s="34">
        <f t="shared" si="37"/>
        <v>0</v>
      </c>
      <c r="K74" s="31"/>
      <c r="L74" s="34"/>
      <c r="M74" s="34"/>
      <c r="N74" s="34"/>
      <c r="O74" s="30"/>
      <c r="P74" s="35"/>
      <c r="Q74" s="27"/>
      <c r="R74" s="31"/>
      <c r="S74" s="34"/>
      <c r="T74" s="34"/>
      <c r="U74" s="34"/>
      <c r="V74" s="30"/>
      <c r="W74" s="35"/>
      <c r="X74" s="27"/>
      <c r="Y74" s="31"/>
      <c r="Z74" s="34"/>
      <c r="AA74" s="34"/>
      <c r="AB74" s="34"/>
      <c r="AC74" s="30"/>
      <c r="AD74" s="35"/>
      <c r="AE74" s="27"/>
      <c r="AF74" s="234"/>
      <c r="AG74" s="235"/>
      <c r="AH74" s="235"/>
      <c r="AI74" s="235"/>
      <c r="AJ74" s="235"/>
      <c r="AK74" s="236"/>
      <c r="AL74" s="21"/>
      <c r="AM74" s="222" t="s">
        <v>68</v>
      </c>
      <c r="AN74" s="223"/>
      <c r="AO74" s="223"/>
      <c r="AP74" s="223"/>
      <c r="AQ74" s="223"/>
      <c r="AR74" s="224"/>
      <c r="AS74" s="27">
        <v>4</v>
      </c>
      <c r="AT74" s="31"/>
      <c r="AU74" s="34"/>
      <c r="AV74" s="34"/>
      <c r="AW74" s="34"/>
      <c r="AX74" s="30"/>
      <c r="AY74" s="35"/>
      <c r="AZ74" s="39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</row>
    <row r="75" spans="1:63" s="38" customFormat="1" ht="27.75" customHeight="1">
      <c r="A75" s="5">
        <v>59</v>
      </c>
      <c r="B75" s="148" t="s">
        <v>29</v>
      </c>
      <c r="C75" s="149" t="s">
        <v>57</v>
      </c>
      <c r="D75" s="6">
        <f>SUM(Q75,X75,AE75,AL75,AS75,AZ75)</f>
        <v>2</v>
      </c>
      <c r="E75" s="7">
        <f>SUM(F75:J75)</f>
        <v>0</v>
      </c>
      <c r="F75" s="4">
        <f t="shared" si="37"/>
        <v>0</v>
      </c>
      <c r="G75" s="4">
        <f t="shared" si="37"/>
        <v>0</v>
      </c>
      <c r="H75" s="4">
        <f t="shared" si="37"/>
        <v>0</v>
      </c>
      <c r="I75" s="4">
        <f t="shared" si="37"/>
        <v>0</v>
      </c>
      <c r="J75" s="4">
        <f t="shared" si="37"/>
        <v>0</v>
      </c>
      <c r="K75" s="25"/>
      <c r="L75" s="4"/>
      <c r="M75" s="4"/>
      <c r="N75" s="4"/>
      <c r="O75" s="6"/>
      <c r="P75" s="3"/>
      <c r="Q75" s="7"/>
      <c r="R75" s="25"/>
      <c r="S75" s="4"/>
      <c r="T75" s="4"/>
      <c r="U75" s="4"/>
      <c r="V75" s="6"/>
      <c r="W75" s="3"/>
      <c r="X75" s="7"/>
      <c r="Y75" s="25"/>
      <c r="Z75" s="4"/>
      <c r="AA75" s="4"/>
      <c r="AB75" s="4"/>
      <c r="AC75" s="6"/>
      <c r="AD75" s="3"/>
      <c r="AE75" s="7"/>
      <c r="AF75" s="25"/>
      <c r="AG75" s="4"/>
      <c r="AH75" s="4"/>
      <c r="AI75" s="4"/>
      <c r="AJ75" s="6"/>
      <c r="AK75" s="3"/>
      <c r="AL75" s="7"/>
      <c r="AM75" s="25"/>
      <c r="AN75" s="4"/>
      <c r="AO75" s="4"/>
      <c r="AP75" s="4"/>
      <c r="AQ75" s="6"/>
      <c r="AR75" s="3"/>
      <c r="AS75" s="93"/>
      <c r="AT75" s="94"/>
      <c r="AU75" s="95"/>
      <c r="AV75" s="95"/>
      <c r="AW75" s="95"/>
      <c r="AX75" s="96"/>
      <c r="AY75" s="97"/>
      <c r="AZ75" s="98">
        <v>2</v>
      </c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</row>
    <row r="76" spans="1:63" s="38" customFormat="1" ht="31.5" customHeight="1" thickBot="1">
      <c r="A76" s="85">
        <v>60</v>
      </c>
      <c r="B76" s="86" t="s">
        <v>27</v>
      </c>
      <c r="C76" s="89"/>
      <c r="D76" s="87">
        <f>SUM(Q76,X76,AE76,AL76,AS76,AZ76)</f>
        <v>9</v>
      </c>
      <c r="E76" s="99">
        <f>SUM(F76:J76)</f>
        <v>0</v>
      </c>
      <c r="F76" s="99">
        <f t="shared" si="37"/>
        <v>0</v>
      </c>
      <c r="G76" s="99">
        <f t="shared" si="37"/>
        <v>0</v>
      </c>
      <c r="H76" s="99">
        <f t="shared" si="37"/>
        <v>0</v>
      </c>
      <c r="I76" s="99">
        <f t="shared" si="37"/>
        <v>0</v>
      </c>
      <c r="J76" s="100">
        <f t="shared" si="37"/>
        <v>0</v>
      </c>
      <c r="K76" s="88"/>
      <c r="L76" s="89"/>
      <c r="M76" s="89"/>
      <c r="N76" s="89"/>
      <c r="O76" s="89"/>
      <c r="P76" s="89"/>
      <c r="Q76" s="90"/>
      <c r="R76" s="88"/>
      <c r="S76" s="89"/>
      <c r="T76" s="89"/>
      <c r="U76" s="89"/>
      <c r="V76" s="89"/>
      <c r="W76" s="89"/>
      <c r="X76" s="90"/>
      <c r="Y76" s="88"/>
      <c r="Z76" s="89"/>
      <c r="AA76" s="89"/>
      <c r="AB76" s="89"/>
      <c r="AC76" s="89"/>
      <c r="AD76" s="89"/>
      <c r="AE76" s="90"/>
      <c r="AF76" s="88"/>
      <c r="AG76" s="89"/>
      <c r="AH76" s="89"/>
      <c r="AI76" s="89"/>
      <c r="AJ76" s="89"/>
      <c r="AK76" s="89"/>
      <c r="AL76" s="90"/>
      <c r="AM76" s="88"/>
      <c r="AN76" s="89"/>
      <c r="AO76" s="89"/>
      <c r="AP76" s="89"/>
      <c r="AQ76" s="89"/>
      <c r="AR76" s="89"/>
      <c r="AS76" s="91"/>
      <c r="AT76" s="92"/>
      <c r="AU76" s="87"/>
      <c r="AV76" s="87"/>
      <c r="AW76" s="87"/>
      <c r="AX76" s="87"/>
      <c r="AY76" s="87"/>
      <c r="AZ76" s="91">
        <v>9</v>
      </c>
      <c r="BA76" s="40"/>
      <c r="BB76" s="37"/>
      <c r="BC76" s="37"/>
      <c r="BD76" s="37"/>
      <c r="BE76" s="37"/>
      <c r="BF76" s="37"/>
      <c r="BG76" s="37"/>
      <c r="BH76" s="37"/>
      <c r="BI76" s="37"/>
      <c r="BJ76" s="37"/>
      <c r="BK76" s="37"/>
    </row>
    <row r="77" spans="1:63" s="38" customFormat="1" ht="31.5" customHeight="1" thickBot="1">
      <c r="A77" s="200" t="s">
        <v>54</v>
      </c>
      <c r="B77" s="201"/>
      <c r="C77" s="62"/>
      <c r="D77" s="136">
        <f>SUM(D73,D74,D75,D76)</f>
        <v>180</v>
      </c>
      <c r="E77" s="137">
        <f aca="true" t="shared" si="38" ref="E77:J77">SUM(E73,E74,E75,E76)</f>
        <v>2010</v>
      </c>
      <c r="F77" s="137">
        <f t="shared" si="38"/>
        <v>450</v>
      </c>
      <c r="G77" s="137">
        <f t="shared" si="38"/>
        <v>795</v>
      </c>
      <c r="H77" s="137">
        <f t="shared" si="38"/>
        <v>450</v>
      </c>
      <c r="I77" s="137">
        <f t="shared" si="38"/>
        <v>240</v>
      </c>
      <c r="J77" s="137">
        <f t="shared" si="38"/>
        <v>75</v>
      </c>
      <c r="K77" s="200">
        <f>SUM(K73:O73)</f>
        <v>240</v>
      </c>
      <c r="L77" s="201"/>
      <c r="M77" s="201"/>
      <c r="N77" s="201"/>
      <c r="O77" s="202"/>
      <c r="P77" s="138"/>
      <c r="Q77" s="138">
        <f>SUM(Q73,Q74:Q76)</f>
        <v>30</v>
      </c>
      <c r="R77" s="200">
        <f>SUM(R73:V73)</f>
        <v>345</v>
      </c>
      <c r="S77" s="201"/>
      <c r="T77" s="201"/>
      <c r="U77" s="201"/>
      <c r="V77" s="202"/>
      <c r="W77" s="138"/>
      <c r="X77" s="138">
        <f>SUM(X73,X74:X76)</f>
        <v>30</v>
      </c>
      <c r="Y77" s="200">
        <f>SUM(Y73:AC73)</f>
        <v>405</v>
      </c>
      <c r="Z77" s="201"/>
      <c r="AA77" s="201"/>
      <c r="AB77" s="201"/>
      <c r="AC77" s="202"/>
      <c r="AD77" s="138"/>
      <c r="AE77" s="138">
        <f>SUM(AE73,AE74:AE76)</f>
        <v>30</v>
      </c>
      <c r="AF77" s="200">
        <f>SUM(AF73:AJ73)</f>
        <v>360</v>
      </c>
      <c r="AG77" s="201"/>
      <c r="AH77" s="201"/>
      <c r="AI77" s="201"/>
      <c r="AJ77" s="202"/>
      <c r="AK77" s="138"/>
      <c r="AL77" s="138">
        <f>SUM(AL73,AL74:AL76)</f>
        <v>30</v>
      </c>
      <c r="AM77" s="200">
        <f>SUM(AM73:AQ73)</f>
        <v>360</v>
      </c>
      <c r="AN77" s="201"/>
      <c r="AO77" s="201"/>
      <c r="AP77" s="201"/>
      <c r="AQ77" s="202"/>
      <c r="AR77" s="138"/>
      <c r="AS77" s="138">
        <f>SUM(AS73,AS74:AS76)</f>
        <v>30</v>
      </c>
      <c r="AT77" s="200">
        <f>SUM(AT73:AX73)</f>
        <v>180</v>
      </c>
      <c r="AU77" s="201"/>
      <c r="AV77" s="201"/>
      <c r="AW77" s="201"/>
      <c r="AX77" s="202"/>
      <c r="AY77" s="138"/>
      <c r="AZ77" s="138">
        <f>SUM(AZ73,AZ74:AZ76)</f>
        <v>30</v>
      </c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</row>
    <row r="78" spans="1:63" s="116" customFormat="1" ht="19.5" customHeight="1" thickBot="1">
      <c r="A78" s="213" t="s">
        <v>55</v>
      </c>
      <c r="B78" s="214"/>
      <c r="C78" s="139"/>
      <c r="D78" s="140">
        <f>SUM(W78,AY78,AK78)</f>
        <v>180</v>
      </c>
      <c r="E78" s="140">
        <v>2010</v>
      </c>
      <c r="F78" s="140"/>
      <c r="G78" s="140"/>
      <c r="H78" s="140"/>
      <c r="I78" s="140"/>
      <c r="J78" s="140"/>
      <c r="K78" s="213">
        <f>SUM(K77,R77)</f>
        <v>585</v>
      </c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14"/>
      <c r="W78" s="227">
        <f>SUM(Q77,X77)</f>
        <v>60</v>
      </c>
      <c r="X78" s="227"/>
      <c r="Y78" s="227">
        <f>SUM(Y77,AF77)</f>
        <v>765</v>
      </c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>
        <f>SUM(AE77,AL77)</f>
        <v>60</v>
      </c>
      <c r="AL78" s="227"/>
      <c r="AM78" s="227">
        <f>SUM(AM77,AT77)</f>
        <v>540</v>
      </c>
      <c r="AN78" s="227"/>
      <c r="AO78" s="227"/>
      <c r="AP78" s="227"/>
      <c r="AQ78" s="227"/>
      <c r="AR78" s="227"/>
      <c r="AS78" s="227"/>
      <c r="AT78" s="227"/>
      <c r="AU78" s="227"/>
      <c r="AV78" s="227"/>
      <c r="AW78" s="227"/>
      <c r="AX78" s="227"/>
      <c r="AY78" s="227">
        <f>SUM(AS77,AZ77)</f>
        <v>60</v>
      </c>
      <c r="AZ78" s="227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</row>
    <row r="79" spans="1:63" s="116" customFormat="1" ht="19.5" customHeight="1">
      <c r="A79" s="169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70"/>
      <c r="AL79" s="170"/>
      <c r="AM79" s="169"/>
      <c r="AN79" s="169"/>
      <c r="AO79" s="169"/>
      <c r="AP79" s="169"/>
      <c r="AQ79" s="169"/>
      <c r="AR79" s="169"/>
      <c r="AS79" s="169"/>
      <c r="AT79" s="169"/>
      <c r="AU79" s="169"/>
      <c r="AV79" s="169"/>
      <c r="AW79" s="169"/>
      <c r="AX79" s="169"/>
      <c r="AY79" s="170"/>
      <c r="AZ79" s="170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</row>
    <row r="80" spans="1:39" ht="14.25">
      <c r="A80" s="19"/>
      <c r="B80" s="153"/>
      <c r="C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</row>
    <row r="81" spans="1:63" s="38" customFormat="1" ht="11.25">
      <c r="A81" s="37"/>
      <c r="B81" s="218" t="s">
        <v>24</v>
      </c>
      <c r="C81" s="218"/>
      <c r="D81" s="218"/>
      <c r="E81" s="218"/>
      <c r="F81" s="218"/>
      <c r="G81" s="218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</row>
    <row r="82" spans="1:63" s="38" customFormat="1" ht="11.25">
      <c r="A82" s="37"/>
      <c r="B82" s="218" t="s">
        <v>30</v>
      </c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</row>
    <row r="83" spans="1:63" s="38" customFormat="1" ht="11.25">
      <c r="A83" s="37"/>
      <c r="B83" s="218" t="s">
        <v>39</v>
      </c>
      <c r="C83" s="218"/>
      <c r="D83" s="218"/>
      <c r="E83" s="218"/>
      <c r="F83" s="218"/>
      <c r="G83" s="218"/>
      <c r="H83" s="218"/>
      <c r="I83" s="218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</row>
    <row r="84" spans="1:63" s="38" customFormat="1" ht="11.25">
      <c r="A84" s="37"/>
      <c r="B84" s="228" t="s">
        <v>28</v>
      </c>
      <c r="C84" s="228"/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8"/>
      <c r="AC84" s="228"/>
      <c r="AD84" s="228"/>
      <c r="AE84" s="228"/>
      <c r="AF84" s="228"/>
      <c r="AG84" s="228"/>
      <c r="AH84" s="228"/>
      <c r="AI84" s="228"/>
      <c r="AJ84" s="228"/>
      <c r="AK84" s="228"/>
      <c r="AL84" s="228"/>
      <c r="AM84" s="228"/>
      <c r="AN84" s="228"/>
      <c r="AO84" s="228"/>
      <c r="AP84" s="228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</row>
    <row r="85" spans="1:63" s="38" customFormat="1" ht="11.25">
      <c r="A85" s="37"/>
      <c r="B85" s="38" t="s">
        <v>34</v>
      </c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</row>
    <row r="86" spans="1:63" s="38" customFormat="1" ht="11.25">
      <c r="A86" s="37"/>
      <c r="B86" s="38" t="s">
        <v>35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 t="s">
        <v>115</v>
      </c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</row>
    <row r="87" spans="1:63" s="38" customFormat="1" ht="11.25">
      <c r="A87" s="37"/>
      <c r="B87" s="38" t="s">
        <v>36</v>
      </c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</row>
    <row r="88" spans="1:63" s="38" customFormat="1" ht="12" thickBot="1">
      <c r="A88" s="37"/>
      <c r="B88" s="228"/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28"/>
      <c r="AH88" s="228"/>
      <c r="AI88" s="228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</row>
    <row r="89" spans="2:19" ht="15.75" customHeight="1" thickBot="1">
      <c r="B89" s="178" t="s">
        <v>113</v>
      </c>
      <c r="C89" s="178"/>
      <c r="D89" s="178"/>
      <c r="E89" s="178"/>
      <c r="F89" s="242"/>
      <c r="G89" s="242"/>
      <c r="H89" s="242"/>
      <c r="I89" s="243" t="s">
        <v>114</v>
      </c>
      <c r="J89" s="244"/>
      <c r="K89" s="244"/>
      <c r="L89" s="244"/>
      <c r="M89" s="244"/>
      <c r="N89" s="245"/>
      <c r="O89" s="242"/>
      <c r="P89" s="242"/>
      <c r="Q89" s="242"/>
      <c r="R89" s="242"/>
      <c r="S89" s="242"/>
    </row>
    <row r="90" spans="1:63" ht="14.25">
      <c r="A90" s="15"/>
      <c r="B90" s="15"/>
      <c r="C90" s="15"/>
      <c r="BF90" s="15"/>
      <c r="BG90" s="15"/>
      <c r="BH90" s="15"/>
      <c r="BI90" s="15"/>
      <c r="BJ90" s="15"/>
      <c r="BK90" s="15"/>
    </row>
    <row r="91" spans="1:63" ht="14.25">
      <c r="A91" s="15"/>
      <c r="B91" s="15"/>
      <c r="C91" s="15"/>
      <c r="BF91" s="15"/>
      <c r="BG91" s="15"/>
      <c r="BH91" s="15"/>
      <c r="BI91" s="15"/>
      <c r="BJ91" s="15"/>
      <c r="BK91" s="15"/>
    </row>
    <row r="92" spans="1:63" ht="14.25">
      <c r="A92" s="15"/>
      <c r="B92" s="15"/>
      <c r="C92" s="15"/>
      <c r="BF92" s="15"/>
      <c r="BG92" s="15"/>
      <c r="BH92" s="15"/>
      <c r="BI92" s="15"/>
      <c r="BJ92" s="15"/>
      <c r="BK92" s="15"/>
    </row>
    <row r="93" spans="1:63" ht="14.25">
      <c r="A93" s="15"/>
      <c r="B93" s="15"/>
      <c r="C93" s="15"/>
      <c r="BF93" s="15"/>
      <c r="BG93" s="15"/>
      <c r="BH93" s="15"/>
      <c r="BI93" s="15"/>
      <c r="BJ93" s="15"/>
      <c r="BK93" s="15"/>
    </row>
    <row r="94" spans="2:63" ht="14.25">
      <c r="B94" s="68"/>
      <c r="AC94" s="241" t="s">
        <v>112</v>
      </c>
      <c r="AD94" s="241"/>
      <c r="AE94" s="241"/>
      <c r="AF94" s="241"/>
      <c r="AG94" s="241"/>
      <c r="AH94" s="241"/>
      <c r="AI94" s="241"/>
      <c r="AJ94" s="241"/>
      <c r="AK94" s="241"/>
      <c r="AL94" s="241"/>
      <c r="AM94" s="241"/>
      <c r="AN94" s="241"/>
      <c r="AO94" s="241"/>
      <c r="AP94" s="241"/>
      <c r="AQ94" s="241"/>
      <c r="AR94" s="241"/>
      <c r="AS94" s="241"/>
      <c r="AT94" s="241"/>
      <c r="AU94" s="241"/>
      <c r="AV94" s="241"/>
      <c r="AW94" s="241"/>
      <c r="AX94" s="241"/>
      <c r="AY94" s="241"/>
      <c r="BF94" s="15"/>
      <c r="BG94" s="15"/>
      <c r="BH94" s="15"/>
      <c r="BI94" s="15"/>
      <c r="BJ94" s="15"/>
      <c r="BK94" s="15"/>
    </row>
    <row r="95" spans="2:32" ht="15.75">
      <c r="B95" s="181" t="s">
        <v>74</v>
      </c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6"/>
      <c r="X95" s="16"/>
      <c r="Y95" s="17"/>
      <c r="Z95" s="17"/>
      <c r="AA95" s="17"/>
      <c r="AB95" s="17"/>
      <c r="AC95" s="17"/>
      <c r="AD95" s="17"/>
      <c r="AE95" s="17"/>
      <c r="AF95" s="17"/>
    </row>
    <row r="96" spans="2:52" ht="15">
      <c r="B96" s="150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7"/>
      <c r="Z96" s="17"/>
      <c r="AA96" s="17"/>
      <c r="AB96" s="17"/>
      <c r="AC96" s="17"/>
      <c r="AD96" s="17"/>
      <c r="AE96" s="17"/>
      <c r="AF96" s="17"/>
      <c r="AM96" s="239"/>
      <c r="AN96" s="239"/>
      <c r="AO96" s="239"/>
      <c r="AP96" s="239"/>
      <c r="AQ96" s="239"/>
      <c r="AR96" s="239"/>
      <c r="AS96" s="239"/>
      <c r="AT96" s="239"/>
      <c r="AU96" s="239"/>
      <c r="AV96" s="239"/>
      <c r="AW96" s="239"/>
      <c r="AX96" s="239"/>
      <c r="AY96" s="239"/>
      <c r="AZ96" s="239"/>
    </row>
    <row r="97" spans="1:52" ht="15">
      <c r="A97" s="19"/>
      <c r="B97" s="151" t="s">
        <v>13</v>
      </c>
      <c r="C97" s="17"/>
      <c r="D97" s="197" t="s">
        <v>40</v>
      </c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</row>
    <row r="98" spans="1:52" ht="15.75">
      <c r="A98" s="69"/>
      <c r="B98" s="151" t="s">
        <v>14</v>
      </c>
      <c r="C98" s="17"/>
      <c r="D98" s="198" t="s">
        <v>72</v>
      </c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</row>
    <row r="99" spans="1:52" ht="15.75">
      <c r="A99" s="69"/>
      <c r="B99" s="151" t="s">
        <v>15</v>
      </c>
      <c r="C99" s="17"/>
      <c r="D99" s="198" t="s">
        <v>31</v>
      </c>
      <c r="E99" s="198"/>
      <c r="F99" s="198"/>
      <c r="G99" s="198"/>
      <c r="H99" s="198"/>
      <c r="I99" s="198"/>
      <c r="J99" s="198"/>
      <c r="K99" s="198"/>
      <c r="L99" s="198"/>
      <c r="M99" s="198"/>
      <c r="N99" s="198"/>
      <c r="O99" s="198"/>
      <c r="P99" s="198"/>
      <c r="Q99" s="198"/>
      <c r="R99" s="198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</row>
    <row r="100" spans="1:52" ht="14.25">
      <c r="A100" s="19"/>
      <c r="B100" s="151" t="s">
        <v>16</v>
      </c>
      <c r="C100" s="17"/>
      <c r="D100" s="198" t="s">
        <v>32</v>
      </c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</row>
    <row r="101" spans="1:52" ht="18.75" thickBot="1">
      <c r="A101" s="19"/>
      <c r="B101" s="152" t="s">
        <v>17</v>
      </c>
      <c r="C101" s="20"/>
      <c r="D101" s="215" t="s">
        <v>33</v>
      </c>
      <c r="E101" s="215"/>
      <c r="F101" s="215"/>
      <c r="G101" s="215"/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15"/>
      <c r="U101" s="215"/>
      <c r="V101" s="215"/>
      <c r="W101" s="215"/>
      <c r="X101" s="215"/>
      <c r="Y101" s="215"/>
      <c r="Z101" s="20"/>
      <c r="AA101" s="20"/>
      <c r="AB101" s="20"/>
      <c r="AC101" s="20"/>
      <c r="AD101" s="20"/>
      <c r="AE101" s="20"/>
      <c r="AF101" s="20"/>
      <c r="AG101" s="1"/>
      <c r="AH101" s="1"/>
      <c r="AI101" s="1"/>
      <c r="AJ101" s="1"/>
      <c r="AK101" s="1"/>
      <c r="AL101" s="1"/>
      <c r="AM101" s="216"/>
      <c r="AN101" s="216"/>
      <c r="AO101" s="216"/>
      <c r="AP101" s="216"/>
      <c r="AQ101" s="216"/>
      <c r="AR101" s="216"/>
      <c r="AS101" s="216"/>
      <c r="AT101" s="216"/>
      <c r="AU101" s="216"/>
      <c r="AV101" s="216"/>
      <c r="AW101" s="216"/>
      <c r="AX101" s="216"/>
      <c r="AY101" s="216"/>
      <c r="AZ101" s="216"/>
    </row>
    <row r="102" spans="1:52" ht="15" thickBot="1">
      <c r="A102" s="188" t="s">
        <v>0</v>
      </c>
      <c r="B102" s="191" t="s">
        <v>21</v>
      </c>
      <c r="C102" s="203" t="s">
        <v>56</v>
      </c>
      <c r="D102" s="194" t="s">
        <v>2</v>
      </c>
      <c r="E102" s="217" t="s">
        <v>26</v>
      </c>
      <c r="F102" s="217"/>
      <c r="G102" s="217"/>
      <c r="H102" s="217"/>
      <c r="I102" s="217"/>
      <c r="J102" s="217"/>
      <c r="K102" s="200" t="s">
        <v>3</v>
      </c>
      <c r="L102" s="201"/>
      <c r="M102" s="201"/>
      <c r="N102" s="201"/>
      <c r="O102" s="201"/>
      <c r="P102" s="201"/>
      <c r="Q102" s="201"/>
      <c r="R102" s="201"/>
      <c r="S102" s="201"/>
      <c r="T102" s="201"/>
      <c r="U102" s="201"/>
      <c r="V102" s="201"/>
      <c r="W102" s="201"/>
      <c r="X102" s="202"/>
      <c r="Y102" s="200" t="s">
        <v>4</v>
      </c>
      <c r="Z102" s="201"/>
      <c r="AA102" s="201"/>
      <c r="AB102" s="201"/>
      <c r="AC102" s="201"/>
      <c r="AD102" s="201"/>
      <c r="AE102" s="201"/>
      <c r="AF102" s="201"/>
      <c r="AG102" s="201"/>
      <c r="AH102" s="201"/>
      <c r="AI102" s="201"/>
      <c r="AJ102" s="201"/>
      <c r="AK102" s="201"/>
      <c r="AL102" s="202"/>
      <c r="AM102" s="200" t="s">
        <v>5</v>
      </c>
      <c r="AN102" s="201"/>
      <c r="AO102" s="201"/>
      <c r="AP102" s="201"/>
      <c r="AQ102" s="201"/>
      <c r="AR102" s="201"/>
      <c r="AS102" s="201"/>
      <c r="AT102" s="201"/>
      <c r="AU102" s="201"/>
      <c r="AV102" s="201"/>
      <c r="AW102" s="201"/>
      <c r="AX102" s="201"/>
      <c r="AY102" s="201"/>
      <c r="AZ102" s="202"/>
    </row>
    <row r="103" spans="1:52" ht="15" thickBot="1">
      <c r="A103" s="189"/>
      <c r="B103" s="192"/>
      <c r="C103" s="204"/>
      <c r="D103" s="195"/>
      <c r="E103" s="186" t="s">
        <v>6</v>
      </c>
      <c r="F103" s="206" t="s">
        <v>7</v>
      </c>
      <c r="G103" s="207"/>
      <c r="H103" s="207"/>
      <c r="I103" s="207"/>
      <c r="J103" s="207"/>
      <c r="K103" s="210">
        <v>1</v>
      </c>
      <c r="L103" s="211"/>
      <c r="M103" s="211"/>
      <c r="N103" s="211"/>
      <c r="O103" s="211"/>
      <c r="P103" s="211"/>
      <c r="Q103" s="212"/>
      <c r="R103" s="210">
        <v>2</v>
      </c>
      <c r="S103" s="211"/>
      <c r="T103" s="211"/>
      <c r="U103" s="211"/>
      <c r="V103" s="211"/>
      <c r="W103" s="211"/>
      <c r="X103" s="212"/>
      <c r="Y103" s="208">
        <v>3</v>
      </c>
      <c r="Z103" s="209"/>
      <c r="AA103" s="209"/>
      <c r="AB103" s="209"/>
      <c r="AC103" s="192"/>
      <c r="AD103" s="57"/>
      <c r="AE103" s="57"/>
      <c r="AF103" s="200">
        <v>4</v>
      </c>
      <c r="AG103" s="201"/>
      <c r="AH103" s="201"/>
      <c r="AI103" s="201"/>
      <c r="AJ103" s="201"/>
      <c r="AK103" s="201"/>
      <c r="AL103" s="202"/>
      <c r="AM103" s="200">
        <v>5</v>
      </c>
      <c r="AN103" s="201"/>
      <c r="AO103" s="201"/>
      <c r="AP103" s="201"/>
      <c r="AQ103" s="201"/>
      <c r="AR103" s="201"/>
      <c r="AS103" s="202"/>
      <c r="AT103" s="200">
        <v>6</v>
      </c>
      <c r="AU103" s="201"/>
      <c r="AV103" s="201"/>
      <c r="AW103" s="201"/>
      <c r="AX103" s="201"/>
      <c r="AY103" s="201"/>
      <c r="AZ103" s="202"/>
    </row>
    <row r="104" spans="1:52" ht="57.75" thickBot="1">
      <c r="A104" s="190"/>
      <c r="B104" s="193"/>
      <c r="C104" s="205"/>
      <c r="D104" s="196"/>
      <c r="E104" s="187"/>
      <c r="F104" s="58" t="s">
        <v>8</v>
      </c>
      <c r="G104" s="59" t="s">
        <v>9</v>
      </c>
      <c r="H104" s="59" t="s">
        <v>10</v>
      </c>
      <c r="I104" s="59" t="s">
        <v>11</v>
      </c>
      <c r="J104" s="59" t="s">
        <v>12</v>
      </c>
      <c r="K104" s="60" t="s">
        <v>8</v>
      </c>
      <c r="L104" s="61" t="s">
        <v>9</v>
      </c>
      <c r="M104" s="62" t="s">
        <v>10</v>
      </c>
      <c r="N104" s="62" t="s">
        <v>11</v>
      </c>
      <c r="O104" s="63" t="s">
        <v>12</v>
      </c>
      <c r="P104" s="64" t="s">
        <v>1</v>
      </c>
      <c r="Q104" s="65" t="s">
        <v>2</v>
      </c>
      <c r="R104" s="60" t="s">
        <v>8</v>
      </c>
      <c r="S104" s="61" t="s">
        <v>9</v>
      </c>
      <c r="T104" s="62" t="s">
        <v>10</v>
      </c>
      <c r="U104" s="62" t="s">
        <v>11</v>
      </c>
      <c r="V104" s="63" t="s">
        <v>12</v>
      </c>
      <c r="W104" s="64" t="s">
        <v>1</v>
      </c>
      <c r="X104" s="66" t="s">
        <v>2</v>
      </c>
      <c r="Y104" s="60" t="s">
        <v>8</v>
      </c>
      <c r="Z104" s="61" t="s">
        <v>9</v>
      </c>
      <c r="AA104" s="62" t="s">
        <v>10</v>
      </c>
      <c r="AB104" s="62" t="s">
        <v>11</v>
      </c>
      <c r="AC104" s="63" t="s">
        <v>12</v>
      </c>
      <c r="AD104" s="64" t="s">
        <v>1</v>
      </c>
      <c r="AE104" s="66" t="s">
        <v>2</v>
      </c>
      <c r="AF104" s="60" t="s">
        <v>8</v>
      </c>
      <c r="AG104" s="62" t="s">
        <v>9</v>
      </c>
      <c r="AH104" s="62" t="s">
        <v>10</v>
      </c>
      <c r="AI104" s="62" t="s">
        <v>11</v>
      </c>
      <c r="AJ104" s="62" t="s">
        <v>12</v>
      </c>
      <c r="AK104" s="64" t="s">
        <v>1</v>
      </c>
      <c r="AL104" s="66" t="s">
        <v>2</v>
      </c>
      <c r="AM104" s="60" t="s">
        <v>8</v>
      </c>
      <c r="AN104" s="62" t="s">
        <v>9</v>
      </c>
      <c r="AO104" s="62" t="s">
        <v>10</v>
      </c>
      <c r="AP104" s="62" t="s">
        <v>11</v>
      </c>
      <c r="AQ104" s="62" t="s">
        <v>12</v>
      </c>
      <c r="AR104" s="64" t="s">
        <v>1</v>
      </c>
      <c r="AS104" s="67" t="s">
        <v>2</v>
      </c>
      <c r="AT104" s="60" t="s">
        <v>8</v>
      </c>
      <c r="AU104" s="62" t="s">
        <v>9</v>
      </c>
      <c r="AV104" s="62" t="s">
        <v>10</v>
      </c>
      <c r="AW104" s="62" t="s">
        <v>11</v>
      </c>
      <c r="AX104" s="62" t="s">
        <v>12</v>
      </c>
      <c r="AY104" s="64" t="s">
        <v>1</v>
      </c>
      <c r="AZ104" s="66" t="s">
        <v>2</v>
      </c>
    </row>
    <row r="105" spans="1:52" ht="13.5" customHeight="1">
      <c r="A105" s="182" t="s">
        <v>22</v>
      </c>
      <c r="B105" s="183"/>
      <c r="C105" s="183"/>
      <c r="D105" s="183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3"/>
      <c r="S105" s="183"/>
      <c r="T105" s="183"/>
      <c r="U105" s="183"/>
      <c r="V105" s="183"/>
      <c r="W105" s="183"/>
      <c r="X105" s="183"/>
      <c r="Y105" s="184"/>
      <c r="Z105" s="184"/>
      <c r="AA105" s="184"/>
      <c r="AB105" s="184"/>
      <c r="AC105" s="184"/>
      <c r="AD105" s="184"/>
      <c r="AE105" s="184"/>
      <c r="AF105" s="183"/>
      <c r="AG105" s="183"/>
      <c r="AH105" s="183"/>
      <c r="AI105" s="183"/>
      <c r="AJ105" s="183"/>
      <c r="AK105" s="183"/>
      <c r="AL105" s="183"/>
      <c r="AM105" s="184"/>
      <c r="AN105" s="184"/>
      <c r="AO105" s="184"/>
      <c r="AP105" s="184"/>
      <c r="AQ105" s="184"/>
      <c r="AR105" s="184"/>
      <c r="AS105" s="184"/>
      <c r="AT105" s="184"/>
      <c r="AU105" s="184"/>
      <c r="AV105" s="184"/>
      <c r="AW105" s="184"/>
      <c r="AX105" s="184"/>
      <c r="AY105" s="184"/>
      <c r="AZ105" s="185"/>
    </row>
    <row r="106" spans="1:52" ht="13.5" customHeight="1">
      <c r="A106" s="70">
        <v>1</v>
      </c>
      <c r="B106" s="49" t="s">
        <v>89</v>
      </c>
      <c r="C106" s="103"/>
      <c r="D106" s="117">
        <f aca="true" t="shared" si="39" ref="D106:D127">SUM(Q106,X106,AE106,AL106,AS106,AZ106)</f>
        <v>3</v>
      </c>
      <c r="E106" s="120">
        <f aca="true" t="shared" si="40" ref="E106:E127">SUM(F106:J106)</f>
        <v>30</v>
      </c>
      <c r="F106" s="121">
        <f aca="true" t="shared" si="41" ref="F106:F127">SUM(K106,R106,Y106,AF106,AM106,AT106)</f>
        <v>0</v>
      </c>
      <c r="G106" s="122">
        <f aca="true" t="shared" si="42" ref="G106:G127">SUM(L106,S106,Z106,AG106,AN106,AU106)</f>
        <v>30</v>
      </c>
      <c r="H106" s="118">
        <f aca="true" t="shared" si="43" ref="H106:H127">SUM(M106,T106,AA106,AH106,AO106,AV106)</f>
        <v>0</v>
      </c>
      <c r="I106" s="118">
        <f aca="true" t="shared" si="44" ref="I106:I127">SUM(N106,U106,AB106,AI106,AP106,AW106)</f>
        <v>0</v>
      </c>
      <c r="J106" s="118">
        <f aca="true" t="shared" si="45" ref="J106:J127">SUM(O106,V106,AC106,AJ106,AQ106,AX106)</f>
        <v>0</v>
      </c>
      <c r="K106" s="13"/>
      <c r="L106" s="10">
        <v>30</v>
      </c>
      <c r="M106" s="10"/>
      <c r="N106" s="10"/>
      <c r="O106" s="12"/>
      <c r="P106" s="14" t="s">
        <v>51</v>
      </c>
      <c r="Q106" s="6">
        <v>3</v>
      </c>
      <c r="R106" s="13"/>
      <c r="S106" s="10"/>
      <c r="T106" s="10"/>
      <c r="U106" s="10"/>
      <c r="V106" s="12"/>
      <c r="W106" s="12"/>
      <c r="X106" s="9"/>
      <c r="Y106" s="11"/>
      <c r="Z106" s="10"/>
      <c r="AA106" s="10"/>
      <c r="AB106" s="10"/>
      <c r="AC106" s="12"/>
      <c r="AD106" s="12"/>
      <c r="AE106" s="11"/>
      <c r="AF106" s="13"/>
      <c r="AG106" s="10"/>
      <c r="AH106" s="10"/>
      <c r="AI106" s="10"/>
      <c r="AJ106" s="12"/>
      <c r="AK106" s="12"/>
      <c r="AL106" s="9"/>
      <c r="AM106" s="11"/>
      <c r="AN106" s="10"/>
      <c r="AO106" s="10"/>
      <c r="AP106" s="10"/>
      <c r="AQ106" s="12"/>
      <c r="AR106" s="12"/>
      <c r="AS106" s="11"/>
      <c r="AT106" s="13"/>
      <c r="AU106" s="10"/>
      <c r="AV106" s="10"/>
      <c r="AW106" s="10"/>
      <c r="AX106" s="10"/>
      <c r="AY106" s="10"/>
      <c r="AZ106" s="23"/>
    </row>
    <row r="107" spans="1:52" ht="14.25">
      <c r="A107" s="70">
        <v>2</v>
      </c>
      <c r="B107" s="24" t="s">
        <v>88</v>
      </c>
      <c r="C107" s="96"/>
      <c r="D107" s="117">
        <f t="shared" si="39"/>
        <v>4</v>
      </c>
      <c r="E107" s="120">
        <f t="shared" si="40"/>
        <v>30</v>
      </c>
      <c r="F107" s="121">
        <f t="shared" si="41"/>
        <v>30</v>
      </c>
      <c r="G107" s="122">
        <f t="shared" si="42"/>
        <v>0</v>
      </c>
      <c r="H107" s="118">
        <f t="shared" si="43"/>
        <v>0</v>
      </c>
      <c r="I107" s="118">
        <f t="shared" si="44"/>
        <v>0</v>
      </c>
      <c r="J107" s="118">
        <f t="shared" si="45"/>
        <v>0</v>
      </c>
      <c r="K107" s="13">
        <v>30</v>
      </c>
      <c r="L107" s="10"/>
      <c r="M107" s="10"/>
      <c r="N107" s="10"/>
      <c r="O107" s="12"/>
      <c r="P107" s="14" t="s">
        <v>50</v>
      </c>
      <c r="Q107" s="6">
        <v>4</v>
      </c>
      <c r="R107" s="13"/>
      <c r="S107" s="10"/>
      <c r="T107" s="10"/>
      <c r="U107" s="10"/>
      <c r="V107" s="12"/>
      <c r="W107" s="12"/>
      <c r="X107" s="9"/>
      <c r="Y107" s="11"/>
      <c r="Z107" s="10"/>
      <c r="AA107" s="10"/>
      <c r="AB107" s="10"/>
      <c r="AC107" s="12"/>
      <c r="AD107" s="12"/>
      <c r="AE107" s="11"/>
      <c r="AF107" s="13"/>
      <c r="AG107" s="10"/>
      <c r="AH107" s="10"/>
      <c r="AI107" s="10"/>
      <c r="AJ107" s="12"/>
      <c r="AK107" s="12"/>
      <c r="AL107" s="9"/>
      <c r="AM107" s="11"/>
      <c r="AN107" s="10"/>
      <c r="AO107" s="10"/>
      <c r="AP107" s="10"/>
      <c r="AQ107" s="12"/>
      <c r="AR107" s="12"/>
      <c r="AS107" s="11"/>
      <c r="AT107" s="13"/>
      <c r="AU107" s="10"/>
      <c r="AV107" s="10"/>
      <c r="AW107" s="10"/>
      <c r="AX107" s="10"/>
      <c r="AY107" s="10"/>
      <c r="AZ107" s="23"/>
    </row>
    <row r="108" spans="1:52" ht="14.25">
      <c r="A108" s="70">
        <v>3</v>
      </c>
      <c r="B108" s="49" t="s">
        <v>75</v>
      </c>
      <c r="C108" s="103"/>
      <c r="D108" s="117">
        <f t="shared" si="39"/>
        <v>4</v>
      </c>
      <c r="E108" s="121">
        <f t="shared" si="40"/>
        <v>30</v>
      </c>
      <c r="F108" s="117">
        <f t="shared" si="41"/>
        <v>30</v>
      </c>
      <c r="G108" s="122">
        <f t="shared" si="42"/>
        <v>0</v>
      </c>
      <c r="H108" s="118">
        <f t="shared" si="43"/>
        <v>0</v>
      </c>
      <c r="I108" s="118">
        <f t="shared" si="44"/>
        <v>0</v>
      </c>
      <c r="J108" s="118">
        <f t="shared" si="45"/>
        <v>0</v>
      </c>
      <c r="K108" s="13">
        <v>30</v>
      </c>
      <c r="L108" s="10"/>
      <c r="M108" s="10"/>
      <c r="N108" s="10"/>
      <c r="O108" s="10"/>
      <c r="P108" s="12" t="s">
        <v>50</v>
      </c>
      <c r="Q108" s="6">
        <v>4</v>
      </c>
      <c r="R108" s="13"/>
      <c r="S108" s="6"/>
      <c r="T108" s="6"/>
      <c r="U108" s="6"/>
      <c r="V108" s="6"/>
      <c r="W108" s="3"/>
      <c r="X108" s="9"/>
      <c r="Y108" s="11"/>
      <c r="Z108" s="10"/>
      <c r="AA108" s="10"/>
      <c r="AB108" s="10"/>
      <c r="AC108" s="12"/>
      <c r="AD108" s="12"/>
      <c r="AE108" s="11"/>
      <c r="AF108" s="13"/>
      <c r="AG108" s="10"/>
      <c r="AH108" s="10"/>
      <c r="AI108" s="10"/>
      <c r="AJ108" s="12"/>
      <c r="AK108" s="14"/>
      <c r="AL108" s="23"/>
      <c r="AM108" s="11"/>
      <c r="AN108" s="10"/>
      <c r="AO108" s="10"/>
      <c r="AP108" s="10"/>
      <c r="AQ108" s="12"/>
      <c r="AR108" s="12"/>
      <c r="AS108" s="11"/>
      <c r="AT108" s="13"/>
      <c r="AU108" s="10"/>
      <c r="AV108" s="10"/>
      <c r="AW108" s="10"/>
      <c r="AX108" s="10"/>
      <c r="AY108" s="10"/>
      <c r="AZ108" s="23"/>
    </row>
    <row r="109" spans="1:52" ht="14.25">
      <c r="A109" s="70">
        <v>4</v>
      </c>
      <c r="B109" s="49" t="s">
        <v>58</v>
      </c>
      <c r="C109" s="103"/>
      <c r="D109" s="117">
        <f t="shared" si="39"/>
        <v>4</v>
      </c>
      <c r="E109" s="121">
        <f t="shared" si="40"/>
        <v>30</v>
      </c>
      <c r="F109" s="122">
        <f t="shared" si="41"/>
        <v>0</v>
      </c>
      <c r="G109" s="122">
        <f t="shared" si="42"/>
        <v>0</v>
      </c>
      <c r="H109" s="118">
        <f t="shared" si="43"/>
        <v>30</v>
      </c>
      <c r="I109" s="118">
        <f t="shared" si="44"/>
        <v>0</v>
      </c>
      <c r="J109" s="118">
        <f t="shared" si="45"/>
        <v>0</v>
      </c>
      <c r="K109" s="13"/>
      <c r="L109" s="10"/>
      <c r="M109" s="10">
        <v>30</v>
      </c>
      <c r="N109" s="10"/>
      <c r="O109" s="10"/>
      <c r="P109" s="12" t="s">
        <v>51</v>
      </c>
      <c r="Q109" s="6">
        <v>4</v>
      </c>
      <c r="R109" s="13"/>
      <c r="S109" s="6"/>
      <c r="T109" s="6"/>
      <c r="U109" s="6"/>
      <c r="V109" s="6"/>
      <c r="W109" s="3"/>
      <c r="X109" s="9"/>
      <c r="Y109" s="11"/>
      <c r="Z109" s="10"/>
      <c r="AA109" s="10"/>
      <c r="AB109" s="10"/>
      <c r="AC109" s="12"/>
      <c r="AD109" s="12"/>
      <c r="AE109" s="11"/>
      <c r="AF109" s="13"/>
      <c r="AG109" s="10"/>
      <c r="AH109" s="10"/>
      <c r="AI109" s="10"/>
      <c r="AJ109" s="12"/>
      <c r="AK109" s="14"/>
      <c r="AL109" s="23"/>
      <c r="AM109" s="11"/>
      <c r="AN109" s="10"/>
      <c r="AO109" s="10"/>
      <c r="AP109" s="10"/>
      <c r="AQ109" s="12"/>
      <c r="AR109" s="12"/>
      <c r="AS109" s="11"/>
      <c r="AT109" s="13"/>
      <c r="AU109" s="10"/>
      <c r="AV109" s="10"/>
      <c r="AW109" s="10"/>
      <c r="AX109" s="10"/>
      <c r="AY109" s="10"/>
      <c r="AZ109" s="23"/>
    </row>
    <row r="110" spans="1:52" ht="14.25">
      <c r="A110" s="70">
        <v>5</v>
      </c>
      <c r="B110" s="49" t="s">
        <v>44</v>
      </c>
      <c r="C110" s="103"/>
      <c r="D110" s="117">
        <f t="shared" si="39"/>
        <v>2</v>
      </c>
      <c r="E110" s="121">
        <f t="shared" si="40"/>
        <v>15</v>
      </c>
      <c r="F110" s="122">
        <f t="shared" si="41"/>
        <v>0</v>
      </c>
      <c r="G110" s="122">
        <f t="shared" si="42"/>
        <v>0</v>
      </c>
      <c r="H110" s="118">
        <f t="shared" si="43"/>
        <v>15</v>
      </c>
      <c r="I110" s="118">
        <f t="shared" si="44"/>
        <v>0</v>
      </c>
      <c r="J110" s="118">
        <f t="shared" si="45"/>
        <v>0</v>
      </c>
      <c r="K110" s="13"/>
      <c r="L110" s="10"/>
      <c r="M110" s="10">
        <v>15</v>
      </c>
      <c r="N110" s="10"/>
      <c r="O110" s="12"/>
      <c r="P110" s="14" t="s">
        <v>51</v>
      </c>
      <c r="Q110" s="6">
        <v>2</v>
      </c>
      <c r="R110" s="13"/>
      <c r="S110" s="10"/>
      <c r="T110" s="10"/>
      <c r="U110" s="10"/>
      <c r="V110" s="12"/>
      <c r="W110" s="12"/>
      <c r="X110" s="9"/>
      <c r="Y110" s="11"/>
      <c r="Z110" s="10"/>
      <c r="AA110" s="10"/>
      <c r="AB110" s="10"/>
      <c r="AC110" s="12"/>
      <c r="AD110" s="12"/>
      <c r="AE110" s="11"/>
      <c r="AF110" s="13"/>
      <c r="AG110" s="10"/>
      <c r="AH110" s="10"/>
      <c r="AI110" s="10"/>
      <c r="AJ110" s="12"/>
      <c r="AK110" s="12"/>
      <c r="AL110" s="9"/>
      <c r="AM110" s="11"/>
      <c r="AN110" s="10"/>
      <c r="AO110" s="10"/>
      <c r="AP110" s="10"/>
      <c r="AQ110" s="12"/>
      <c r="AR110" s="12"/>
      <c r="AS110" s="11"/>
      <c r="AT110" s="13"/>
      <c r="AU110" s="10"/>
      <c r="AV110" s="10"/>
      <c r="AW110" s="10"/>
      <c r="AX110" s="10"/>
      <c r="AY110" s="10"/>
      <c r="AZ110" s="23"/>
    </row>
    <row r="111" spans="1:52" ht="14.25">
      <c r="A111" s="70">
        <v>6</v>
      </c>
      <c r="B111" s="49" t="s">
        <v>110</v>
      </c>
      <c r="C111" s="103"/>
      <c r="D111" s="117">
        <f t="shared" si="39"/>
        <v>4</v>
      </c>
      <c r="E111" s="121">
        <f t="shared" si="40"/>
        <v>30</v>
      </c>
      <c r="F111" s="122">
        <f t="shared" si="41"/>
        <v>0</v>
      </c>
      <c r="G111" s="122">
        <f t="shared" si="42"/>
        <v>0</v>
      </c>
      <c r="H111" s="118">
        <f t="shared" si="43"/>
        <v>30</v>
      </c>
      <c r="I111" s="118">
        <f t="shared" si="44"/>
        <v>0</v>
      </c>
      <c r="J111" s="118">
        <f t="shared" si="45"/>
        <v>0</v>
      </c>
      <c r="K111" s="13"/>
      <c r="L111" s="10"/>
      <c r="M111" s="10">
        <v>30</v>
      </c>
      <c r="N111" s="10"/>
      <c r="O111" s="10"/>
      <c r="P111" s="12" t="s">
        <v>51</v>
      </c>
      <c r="Q111" s="6">
        <v>4</v>
      </c>
      <c r="R111" s="13"/>
      <c r="S111" s="6"/>
      <c r="T111" s="6"/>
      <c r="U111" s="6"/>
      <c r="V111" s="6"/>
      <c r="W111" s="3"/>
      <c r="X111" s="9"/>
      <c r="Y111" s="11"/>
      <c r="Z111" s="10"/>
      <c r="AA111" s="10"/>
      <c r="AB111" s="10"/>
      <c r="AC111" s="12"/>
      <c r="AD111" s="12"/>
      <c r="AE111" s="11"/>
      <c r="AF111" s="13"/>
      <c r="AG111" s="10"/>
      <c r="AH111" s="10"/>
      <c r="AI111" s="10"/>
      <c r="AJ111" s="12"/>
      <c r="AK111" s="14"/>
      <c r="AL111" s="23"/>
      <c r="AM111" s="11"/>
      <c r="AN111" s="10"/>
      <c r="AO111" s="10"/>
      <c r="AP111" s="10"/>
      <c r="AQ111" s="12"/>
      <c r="AR111" s="12"/>
      <c r="AS111" s="11"/>
      <c r="AT111" s="13"/>
      <c r="AU111" s="10"/>
      <c r="AV111" s="10"/>
      <c r="AW111" s="10"/>
      <c r="AX111" s="10"/>
      <c r="AY111" s="10"/>
      <c r="AZ111" s="23"/>
    </row>
    <row r="112" spans="1:52" ht="14.25">
      <c r="A112" s="70">
        <v>7</v>
      </c>
      <c r="B112" s="49" t="s">
        <v>47</v>
      </c>
      <c r="C112" s="103"/>
      <c r="D112" s="117">
        <f t="shared" si="39"/>
        <v>4</v>
      </c>
      <c r="E112" s="121">
        <f t="shared" si="40"/>
        <v>30</v>
      </c>
      <c r="F112" s="122">
        <f t="shared" si="41"/>
        <v>0</v>
      </c>
      <c r="G112" s="122">
        <f t="shared" si="42"/>
        <v>0</v>
      </c>
      <c r="H112" s="118">
        <f t="shared" si="43"/>
        <v>30</v>
      </c>
      <c r="I112" s="118">
        <f t="shared" si="44"/>
        <v>0</v>
      </c>
      <c r="J112" s="118">
        <f t="shared" si="45"/>
        <v>0</v>
      </c>
      <c r="K112" s="13"/>
      <c r="L112" s="10"/>
      <c r="M112" s="10">
        <v>30</v>
      </c>
      <c r="N112" s="10"/>
      <c r="O112" s="12"/>
      <c r="P112" s="14" t="s">
        <v>51</v>
      </c>
      <c r="Q112" s="9">
        <v>4</v>
      </c>
      <c r="R112" s="13"/>
      <c r="S112" s="10"/>
      <c r="T112" s="10"/>
      <c r="U112" s="10"/>
      <c r="V112" s="12"/>
      <c r="W112" s="12"/>
      <c r="X112" s="9"/>
      <c r="Y112" s="11"/>
      <c r="Z112" s="10"/>
      <c r="AA112" s="10"/>
      <c r="AB112" s="10"/>
      <c r="AC112" s="12"/>
      <c r="AD112" s="12"/>
      <c r="AE112" s="11"/>
      <c r="AF112" s="13"/>
      <c r="AG112" s="10"/>
      <c r="AH112" s="10"/>
      <c r="AI112" s="10"/>
      <c r="AJ112" s="12"/>
      <c r="AK112" s="12"/>
      <c r="AL112" s="9"/>
      <c r="AM112" s="11"/>
      <c r="AN112" s="10"/>
      <c r="AO112" s="10"/>
      <c r="AP112" s="10"/>
      <c r="AQ112" s="12"/>
      <c r="AR112" s="12"/>
      <c r="AS112" s="11"/>
      <c r="AT112" s="13"/>
      <c r="AU112" s="10"/>
      <c r="AV112" s="10"/>
      <c r="AW112" s="10"/>
      <c r="AX112" s="10"/>
      <c r="AY112" s="10"/>
      <c r="AZ112" s="23"/>
    </row>
    <row r="113" spans="1:52" ht="15" thickBot="1">
      <c r="A113" s="51">
        <v>8</v>
      </c>
      <c r="B113" s="162" t="s">
        <v>59</v>
      </c>
      <c r="C113" s="104"/>
      <c r="D113" s="123">
        <f t="shared" si="39"/>
        <v>5</v>
      </c>
      <c r="E113" s="117">
        <f t="shared" si="40"/>
        <v>45</v>
      </c>
      <c r="F113" s="124">
        <f t="shared" si="41"/>
        <v>0</v>
      </c>
      <c r="G113" s="125">
        <f t="shared" si="42"/>
        <v>0</v>
      </c>
      <c r="H113" s="126">
        <f t="shared" si="43"/>
        <v>45</v>
      </c>
      <c r="I113" s="126">
        <f t="shared" si="44"/>
        <v>0</v>
      </c>
      <c r="J113" s="126">
        <f t="shared" si="45"/>
        <v>0</v>
      </c>
      <c r="K113" s="31"/>
      <c r="L113" s="34"/>
      <c r="M113" s="34">
        <v>45</v>
      </c>
      <c r="N113" s="34"/>
      <c r="O113" s="34"/>
      <c r="P113" s="29" t="s">
        <v>51</v>
      </c>
      <c r="Q113" s="27">
        <v>5</v>
      </c>
      <c r="R113" s="31"/>
      <c r="S113" s="34"/>
      <c r="T113" s="34"/>
      <c r="U113" s="34"/>
      <c r="V113" s="30"/>
      <c r="W113" s="35"/>
      <c r="X113" s="33"/>
      <c r="Y113" s="27"/>
      <c r="Z113" s="34"/>
      <c r="AA113" s="34"/>
      <c r="AB113" s="34"/>
      <c r="AC113" s="30"/>
      <c r="AD113" s="30"/>
      <c r="AE113" s="27"/>
      <c r="AF113" s="31"/>
      <c r="AG113" s="34"/>
      <c r="AH113" s="34"/>
      <c r="AI113" s="34"/>
      <c r="AJ113" s="30"/>
      <c r="AK113" s="35"/>
      <c r="AL113" s="33"/>
      <c r="AM113" s="27"/>
      <c r="AN113" s="34"/>
      <c r="AO113" s="34"/>
      <c r="AP113" s="34"/>
      <c r="AQ113" s="30"/>
      <c r="AR113" s="30"/>
      <c r="AS113" s="27"/>
      <c r="AT113" s="31"/>
      <c r="AU113" s="34"/>
      <c r="AV113" s="34"/>
      <c r="AW113" s="34"/>
      <c r="AX113" s="34"/>
      <c r="AY113" s="34"/>
      <c r="AZ113" s="26"/>
    </row>
    <row r="114" spans="1:52" ht="14.25">
      <c r="A114" s="12">
        <v>9</v>
      </c>
      <c r="B114" s="50" t="s">
        <v>76</v>
      </c>
      <c r="C114" s="105"/>
      <c r="D114" s="127">
        <f t="shared" si="39"/>
        <v>3</v>
      </c>
      <c r="E114" s="117">
        <f t="shared" si="40"/>
        <v>45</v>
      </c>
      <c r="F114" s="128">
        <f t="shared" si="41"/>
        <v>30</v>
      </c>
      <c r="G114" s="129">
        <f t="shared" si="42"/>
        <v>15</v>
      </c>
      <c r="H114" s="129">
        <f t="shared" si="43"/>
        <v>0</v>
      </c>
      <c r="I114" s="129">
        <f t="shared" si="44"/>
        <v>0</v>
      </c>
      <c r="J114" s="129">
        <f t="shared" si="45"/>
        <v>0</v>
      </c>
      <c r="K114" s="44"/>
      <c r="L114" s="43"/>
      <c r="M114" s="43"/>
      <c r="N114" s="43"/>
      <c r="O114" s="43"/>
      <c r="P114" s="41"/>
      <c r="Q114" s="42"/>
      <c r="R114" s="44">
        <v>30</v>
      </c>
      <c r="S114" s="41">
        <v>15</v>
      </c>
      <c r="T114" s="41"/>
      <c r="U114" s="41"/>
      <c r="V114" s="41"/>
      <c r="W114" s="45" t="s">
        <v>50</v>
      </c>
      <c r="X114" s="46">
        <v>3</v>
      </c>
      <c r="Y114" s="42"/>
      <c r="Z114" s="43"/>
      <c r="AA114" s="43"/>
      <c r="AB114" s="43"/>
      <c r="AC114" s="41"/>
      <c r="AD114" s="41"/>
      <c r="AE114" s="42"/>
      <c r="AF114" s="44"/>
      <c r="AG114" s="43"/>
      <c r="AH114" s="43"/>
      <c r="AI114" s="43"/>
      <c r="AJ114" s="41"/>
      <c r="AK114" s="45"/>
      <c r="AL114" s="47"/>
      <c r="AM114" s="42"/>
      <c r="AN114" s="43"/>
      <c r="AO114" s="43"/>
      <c r="AP114" s="43"/>
      <c r="AQ114" s="41"/>
      <c r="AR114" s="41"/>
      <c r="AS114" s="42"/>
      <c r="AT114" s="44"/>
      <c r="AU114" s="43"/>
      <c r="AV114" s="43"/>
      <c r="AW114" s="43"/>
      <c r="AX114" s="43"/>
      <c r="AY114" s="43"/>
      <c r="AZ114" s="47"/>
    </row>
    <row r="115" spans="1:52" ht="14.25">
      <c r="A115" s="6">
        <v>10</v>
      </c>
      <c r="B115" s="49" t="s">
        <v>45</v>
      </c>
      <c r="C115" s="103"/>
      <c r="D115" s="117">
        <f t="shared" si="39"/>
        <v>3</v>
      </c>
      <c r="E115" s="121">
        <f t="shared" si="40"/>
        <v>30</v>
      </c>
      <c r="F115" s="122">
        <f t="shared" si="41"/>
        <v>30</v>
      </c>
      <c r="G115" s="122">
        <f t="shared" si="42"/>
        <v>0</v>
      </c>
      <c r="H115" s="118">
        <f t="shared" si="43"/>
        <v>0</v>
      </c>
      <c r="I115" s="118">
        <f t="shared" si="44"/>
        <v>0</v>
      </c>
      <c r="J115" s="118">
        <f t="shared" si="45"/>
        <v>0</v>
      </c>
      <c r="K115" s="13"/>
      <c r="L115" s="10"/>
      <c r="M115" s="10"/>
      <c r="N115" s="10"/>
      <c r="O115" s="10"/>
      <c r="P115" s="12"/>
      <c r="Q115" s="11"/>
      <c r="R115" s="13">
        <v>30</v>
      </c>
      <c r="S115" s="6"/>
      <c r="T115" s="4"/>
      <c r="U115" s="4"/>
      <c r="V115" s="6"/>
      <c r="W115" s="3" t="s">
        <v>50</v>
      </c>
      <c r="X115" s="9">
        <v>3</v>
      </c>
      <c r="Y115" s="11"/>
      <c r="Z115" s="10"/>
      <c r="AA115" s="10"/>
      <c r="AB115" s="10"/>
      <c r="AC115" s="12"/>
      <c r="AD115" s="12"/>
      <c r="AE115" s="11"/>
      <c r="AF115" s="13"/>
      <c r="AG115" s="10"/>
      <c r="AH115" s="10"/>
      <c r="AI115" s="10"/>
      <c r="AJ115" s="12"/>
      <c r="AK115" s="14"/>
      <c r="AL115" s="23"/>
      <c r="AM115" s="11"/>
      <c r="AN115" s="10"/>
      <c r="AO115" s="10"/>
      <c r="AP115" s="10"/>
      <c r="AQ115" s="12"/>
      <c r="AR115" s="12"/>
      <c r="AS115" s="11"/>
      <c r="AT115" s="13"/>
      <c r="AU115" s="10"/>
      <c r="AV115" s="10"/>
      <c r="AW115" s="10"/>
      <c r="AX115" s="10"/>
      <c r="AY115" s="10"/>
      <c r="AZ115" s="23"/>
    </row>
    <row r="116" spans="1:52" ht="14.25">
      <c r="A116" s="6">
        <v>11</v>
      </c>
      <c r="B116" s="49" t="s">
        <v>41</v>
      </c>
      <c r="C116" s="103"/>
      <c r="D116" s="117">
        <f t="shared" si="39"/>
        <v>4</v>
      </c>
      <c r="E116" s="121">
        <f t="shared" si="40"/>
        <v>30</v>
      </c>
      <c r="F116" s="122">
        <f t="shared" si="41"/>
        <v>0</v>
      </c>
      <c r="G116" s="122">
        <f t="shared" si="42"/>
        <v>30</v>
      </c>
      <c r="H116" s="118">
        <f t="shared" si="43"/>
        <v>0</v>
      </c>
      <c r="I116" s="118">
        <f t="shared" si="44"/>
        <v>0</v>
      </c>
      <c r="J116" s="118">
        <f t="shared" si="45"/>
        <v>0</v>
      </c>
      <c r="K116" s="13"/>
      <c r="L116" s="10"/>
      <c r="M116" s="10"/>
      <c r="N116" s="10"/>
      <c r="O116" s="10"/>
      <c r="P116" s="12"/>
      <c r="Q116" s="11"/>
      <c r="R116" s="13"/>
      <c r="S116" s="6">
        <v>30</v>
      </c>
      <c r="T116" s="4"/>
      <c r="U116" s="4"/>
      <c r="V116" s="6"/>
      <c r="W116" s="3" t="s">
        <v>51</v>
      </c>
      <c r="X116" s="9">
        <v>4</v>
      </c>
      <c r="Y116" s="11"/>
      <c r="Z116" s="10"/>
      <c r="AA116" s="10"/>
      <c r="AB116" s="10"/>
      <c r="AC116" s="12"/>
      <c r="AD116" s="12"/>
      <c r="AE116" s="11"/>
      <c r="AF116" s="13"/>
      <c r="AG116" s="10"/>
      <c r="AH116" s="10"/>
      <c r="AI116" s="10"/>
      <c r="AJ116" s="12"/>
      <c r="AK116" s="14"/>
      <c r="AL116" s="23"/>
      <c r="AM116" s="11"/>
      <c r="AN116" s="10"/>
      <c r="AO116" s="10"/>
      <c r="AP116" s="10"/>
      <c r="AQ116" s="12"/>
      <c r="AR116" s="12"/>
      <c r="AS116" s="11"/>
      <c r="AT116" s="13"/>
      <c r="AU116" s="10"/>
      <c r="AV116" s="10"/>
      <c r="AW116" s="10"/>
      <c r="AX116" s="10"/>
      <c r="AY116" s="10"/>
      <c r="AZ116" s="23"/>
    </row>
    <row r="117" spans="1:52" ht="15" thickBot="1">
      <c r="A117" s="6">
        <v>12</v>
      </c>
      <c r="B117" s="49" t="s">
        <v>105</v>
      </c>
      <c r="C117" s="103"/>
      <c r="D117" s="117">
        <f t="shared" si="39"/>
        <v>3</v>
      </c>
      <c r="E117" s="121">
        <f t="shared" si="40"/>
        <v>30</v>
      </c>
      <c r="F117" s="122">
        <f t="shared" si="41"/>
        <v>0</v>
      </c>
      <c r="G117" s="122">
        <f t="shared" si="42"/>
        <v>30</v>
      </c>
      <c r="H117" s="118">
        <f t="shared" si="43"/>
        <v>0</v>
      </c>
      <c r="I117" s="118">
        <f t="shared" si="44"/>
        <v>0</v>
      </c>
      <c r="J117" s="118">
        <f t="shared" si="45"/>
        <v>0</v>
      </c>
      <c r="K117" s="13"/>
      <c r="L117" s="10"/>
      <c r="M117" s="10"/>
      <c r="N117" s="10"/>
      <c r="O117" s="10"/>
      <c r="P117" s="12"/>
      <c r="Q117" s="11"/>
      <c r="R117" s="13"/>
      <c r="S117" s="6">
        <v>30</v>
      </c>
      <c r="T117" s="4"/>
      <c r="U117" s="10"/>
      <c r="V117" s="12"/>
      <c r="W117" s="14" t="s">
        <v>51</v>
      </c>
      <c r="X117" s="9">
        <v>3</v>
      </c>
      <c r="Y117" s="11"/>
      <c r="Z117" s="10"/>
      <c r="AA117" s="10"/>
      <c r="AB117" s="10"/>
      <c r="AC117" s="12"/>
      <c r="AD117" s="12"/>
      <c r="AE117" s="11"/>
      <c r="AF117" s="13"/>
      <c r="AG117" s="10"/>
      <c r="AH117" s="10"/>
      <c r="AI117" s="10"/>
      <c r="AJ117" s="12"/>
      <c r="AK117" s="14"/>
      <c r="AL117" s="9"/>
      <c r="AM117" s="11"/>
      <c r="AN117" s="10"/>
      <c r="AO117" s="10"/>
      <c r="AP117" s="10"/>
      <c r="AQ117" s="12"/>
      <c r="AR117" s="12"/>
      <c r="AS117" s="11"/>
      <c r="AT117" s="13"/>
      <c r="AU117" s="10"/>
      <c r="AV117" s="10"/>
      <c r="AW117" s="10"/>
      <c r="AX117" s="10"/>
      <c r="AY117" s="10"/>
      <c r="AZ117" s="23"/>
    </row>
    <row r="118" spans="1:52" ht="14.25">
      <c r="A118" s="6">
        <v>13</v>
      </c>
      <c r="B118" s="143" t="s">
        <v>77</v>
      </c>
      <c r="C118" s="103"/>
      <c r="D118" s="117">
        <f t="shared" si="39"/>
        <v>3</v>
      </c>
      <c r="E118" s="121">
        <f t="shared" si="40"/>
        <v>30</v>
      </c>
      <c r="F118" s="122">
        <f t="shared" si="41"/>
        <v>30</v>
      </c>
      <c r="G118" s="122">
        <f t="shared" si="42"/>
        <v>0</v>
      </c>
      <c r="H118" s="118">
        <f t="shared" si="43"/>
        <v>0</v>
      </c>
      <c r="I118" s="118">
        <f t="shared" si="44"/>
        <v>0</v>
      </c>
      <c r="J118" s="118">
        <f t="shared" si="45"/>
        <v>0</v>
      </c>
      <c r="K118" s="13"/>
      <c r="L118" s="10"/>
      <c r="M118" s="10"/>
      <c r="N118" s="10"/>
      <c r="O118" s="10"/>
      <c r="P118" s="12"/>
      <c r="Q118" s="11"/>
      <c r="R118" s="13">
        <v>30</v>
      </c>
      <c r="S118" s="6"/>
      <c r="T118" s="4"/>
      <c r="U118" s="10"/>
      <c r="V118" s="12"/>
      <c r="W118" s="14" t="s">
        <v>50</v>
      </c>
      <c r="X118" s="9">
        <v>3</v>
      </c>
      <c r="Y118" s="11"/>
      <c r="Z118" s="10"/>
      <c r="AA118" s="10"/>
      <c r="AB118" s="10"/>
      <c r="AC118" s="12"/>
      <c r="AD118" s="12"/>
      <c r="AE118" s="11"/>
      <c r="AF118" s="13"/>
      <c r="AG118" s="10"/>
      <c r="AH118" s="10"/>
      <c r="AI118" s="10"/>
      <c r="AJ118" s="12"/>
      <c r="AK118" s="14"/>
      <c r="AL118" s="9"/>
      <c r="AM118" s="11"/>
      <c r="AN118" s="10"/>
      <c r="AO118" s="10"/>
      <c r="AP118" s="10"/>
      <c r="AQ118" s="12"/>
      <c r="AR118" s="12"/>
      <c r="AS118" s="11"/>
      <c r="AT118" s="13"/>
      <c r="AU118" s="10"/>
      <c r="AV118" s="10"/>
      <c r="AW118" s="10"/>
      <c r="AX118" s="10"/>
      <c r="AY118" s="10"/>
      <c r="AZ118" s="23"/>
    </row>
    <row r="119" spans="1:52" ht="14.25">
      <c r="A119" s="6">
        <v>14</v>
      </c>
      <c r="B119" s="49" t="s">
        <v>90</v>
      </c>
      <c r="C119" s="103"/>
      <c r="D119" s="117">
        <f t="shared" si="39"/>
        <v>3</v>
      </c>
      <c r="E119" s="121">
        <f t="shared" si="40"/>
        <v>30</v>
      </c>
      <c r="F119" s="122">
        <f t="shared" si="41"/>
        <v>0</v>
      </c>
      <c r="G119" s="122">
        <f t="shared" si="42"/>
        <v>30</v>
      </c>
      <c r="H119" s="118">
        <f t="shared" si="43"/>
        <v>0</v>
      </c>
      <c r="I119" s="118">
        <f t="shared" si="44"/>
        <v>0</v>
      </c>
      <c r="J119" s="118">
        <f t="shared" si="45"/>
        <v>0</v>
      </c>
      <c r="K119" s="13"/>
      <c r="L119" s="10"/>
      <c r="M119" s="10"/>
      <c r="N119" s="10"/>
      <c r="O119" s="10"/>
      <c r="P119" s="12"/>
      <c r="Q119" s="11"/>
      <c r="R119" s="13"/>
      <c r="S119" s="6">
        <v>30</v>
      </c>
      <c r="T119" s="6"/>
      <c r="U119" s="6"/>
      <c r="V119" s="6"/>
      <c r="W119" s="3" t="s">
        <v>51</v>
      </c>
      <c r="X119" s="9">
        <v>3</v>
      </c>
      <c r="Y119" s="11"/>
      <c r="Z119" s="10"/>
      <c r="AA119" s="10"/>
      <c r="AB119" s="10"/>
      <c r="AC119" s="12"/>
      <c r="AD119" s="12"/>
      <c r="AE119" s="11"/>
      <c r="AF119" s="13"/>
      <c r="AG119" s="10"/>
      <c r="AH119" s="10"/>
      <c r="AI119" s="10"/>
      <c r="AJ119" s="12"/>
      <c r="AK119" s="14"/>
      <c r="AL119" s="23"/>
      <c r="AM119" s="11"/>
      <c r="AN119" s="10"/>
      <c r="AO119" s="10"/>
      <c r="AP119" s="10"/>
      <c r="AQ119" s="12"/>
      <c r="AR119" s="12"/>
      <c r="AS119" s="11"/>
      <c r="AT119" s="13"/>
      <c r="AU119" s="10"/>
      <c r="AV119" s="10"/>
      <c r="AW119" s="10"/>
      <c r="AX119" s="10"/>
      <c r="AY119" s="10"/>
      <c r="AZ119" s="23"/>
    </row>
    <row r="120" spans="1:52" ht="13.5" customHeight="1">
      <c r="A120" s="6">
        <v>15</v>
      </c>
      <c r="B120" s="171" t="s">
        <v>67</v>
      </c>
      <c r="C120" s="103"/>
      <c r="D120" s="117">
        <f t="shared" si="39"/>
        <v>4</v>
      </c>
      <c r="E120" s="117">
        <f t="shared" si="40"/>
        <v>30</v>
      </c>
      <c r="F120" s="121">
        <f t="shared" si="41"/>
        <v>0</v>
      </c>
      <c r="G120" s="122">
        <f t="shared" si="42"/>
        <v>0</v>
      </c>
      <c r="H120" s="118">
        <f t="shared" si="43"/>
        <v>30</v>
      </c>
      <c r="I120" s="118">
        <f t="shared" si="44"/>
        <v>0</v>
      </c>
      <c r="J120" s="118">
        <f t="shared" si="45"/>
        <v>0</v>
      </c>
      <c r="K120" s="13"/>
      <c r="L120" s="10"/>
      <c r="M120" s="10"/>
      <c r="N120" s="10"/>
      <c r="O120" s="10"/>
      <c r="P120" s="12"/>
      <c r="Q120" s="11"/>
      <c r="R120" s="13"/>
      <c r="S120" s="6"/>
      <c r="T120" s="6">
        <v>30</v>
      </c>
      <c r="U120" s="6"/>
      <c r="V120" s="6"/>
      <c r="W120" s="3" t="s">
        <v>51</v>
      </c>
      <c r="X120" s="9">
        <v>4</v>
      </c>
      <c r="Y120" s="11"/>
      <c r="Z120" s="10"/>
      <c r="AA120" s="10"/>
      <c r="AB120" s="10"/>
      <c r="AC120" s="12"/>
      <c r="AD120" s="12"/>
      <c r="AE120" s="11"/>
      <c r="AF120" s="13"/>
      <c r="AG120" s="10"/>
      <c r="AH120" s="10"/>
      <c r="AI120" s="10"/>
      <c r="AJ120" s="12"/>
      <c r="AK120" s="14"/>
      <c r="AL120" s="23"/>
      <c r="AM120" s="11"/>
      <c r="AN120" s="10"/>
      <c r="AO120" s="10"/>
      <c r="AP120" s="10"/>
      <c r="AQ120" s="12"/>
      <c r="AR120" s="12"/>
      <c r="AS120" s="11"/>
      <c r="AT120" s="13"/>
      <c r="AU120" s="10"/>
      <c r="AV120" s="10"/>
      <c r="AW120" s="10"/>
      <c r="AX120" s="10"/>
      <c r="AY120" s="10"/>
      <c r="AZ120" s="23"/>
    </row>
    <row r="121" spans="1:52" ht="15" thickBot="1">
      <c r="A121" s="51">
        <v>16</v>
      </c>
      <c r="B121" s="162" t="s">
        <v>80</v>
      </c>
      <c r="C121" s="104"/>
      <c r="D121" s="123">
        <f t="shared" si="39"/>
        <v>5</v>
      </c>
      <c r="E121" s="124">
        <f t="shared" si="40"/>
        <v>60</v>
      </c>
      <c r="F121" s="125">
        <f t="shared" si="41"/>
        <v>30</v>
      </c>
      <c r="G121" s="125">
        <f t="shared" si="42"/>
        <v>0</v>
      </c>
      <c r="H121" s="126">
        <f t="shared" si="43"/>
        <v>30</v>
      </c>
      <c r="I121" s="126">
        <f t="shared" si="44"/>
        <v>0</v>
      </c>
      <c r="J121" s="126">
        <f t="shared" si="45"/>
        <v>0</v>
      </c>
      <c r="K121" s="31"/>
      <c r="L121" s="34"/>
      <c r="M121" s="34"/>
      <c r="N121" s="34"/>
      <c r="O121" s="34"/>
      <c r="P121" s="30"/>
      <c r="Q121" s="27"/>
      <c r="R121" s="31">
        <v>30</v>
      </c>
      <c r="S121" s="29"/>
      <c r="T121" s="29">
        <v>30</v>
      </c>
      <c r="U121" s="29"/>
      <c r="V121" s="29"/>
      <c r="W121" s="32" t="s">
        <v>50</v>
      </c>
      <c r="X121" s="172">
        <v>5</v>
      </c>
      <c r="Y121" s="48"/>
      <c r="Z121" s="34"/>
      <c r="AA121" s="34"/>
      <c r="AB121" s="34"/>
      <c r="AC121" s="30"/>
      <c r="AD121" s="30"/>
      <c r="AE121" s="29"/>
      <c r="AF121" s="31"/>
      <c r="AG121" s="34"/>
      <c r="AH121" s="34"/>
      <c r="AI121" s="34"/>
      <c r="AJ121" s="30"/>
      <c r="AK121" s="35"/>
      <c r="AL121" s="26"/>
      <c r="AM121" s="27"/>
      <c r="AN121" s="34"/>
      <c r="AO121" s="34"/>
      <c r="AP121" s="34"/>
      <c r="AQ121" s="30"/>
      <c r="AR121" s="30"/>
      <c r="AS121" s="27"/>
      <c r="AT121" s="31"/>
      <c r="AU121" s="34"/>
      <c r="AV121" s="34"/>
      <c r="AW121" s="34"/>
      <c r="AX121" s="34"/>
      <c r="AY121" s="34"/>
      <c r="AZ121" s="26"/>
    </row>
    <row r="122" spans="1:52" ht="14.25">
      <c r="A122" s="12">
        <v>17</v>
      </c>
      <c r="B122" s="144" t="s">
        <v>79</v>
      </c>
      <c r="C122" s="105"/>
      <c r="D122" s="127">
        <f t="shared" si="39"/>
        <v>2</v>
      </c>
      <c r="E122" s="128">
        <f t="shared" si="40"/>
        <v>30</v>
      </c>
      <c r="F122" s="129">
        <f t="shared" si="41"/>
        <v>30</v>
      </c>
      <c r="G122" s="129">
        <f t="shared" si="42"/>
        <v>0</v>
      </c>
      <c r="H122" s="129">
        <f t="shared" si="43"/>
        <v>0</v>
      </c>
      <c r="I122" s="129">
        <f t="shared" si="44"/>
        <v>0</v>
      </c>
      <c r="J122" s="129">
        <f t="shared" si="45"/>
        <v>0</v>
      </c>
      <c r="K122" s="44"/>
      <c r="L122" s="43"/>
      <c r="M122" s="43"/>
      <c r="N122" s="43"/>
      <c r="O122" s="43"/>
      <c r="P122" s="41"/>
      <c r="Q122" s="42"/>
      <c r="R122" s="44"/>
      <c r="S122" s="41"/>
      <c r="T122" s="41"/>
      <c r="U122" s="41"/>
      <c r="V122" s="41"/>
      <c r="W122" s="45"/>
      <c r="X122" s="46"/>
      <c r="Y122" s="42">
        <v>30</v>
      </c>
      <c r="Z122" s="43"/>
      <c r="AA122" s="43"/>
      <c r="AB122" s="43"/>
      <c r="AC122" s="41"/>
      <c r="AD122" s="41" t="s">
        <v>50</v>
      </c>
      <c r="AE122" s="42">
        <v>2</v>
      </c>
      <c r="AF122" s="44"/>
      <c r="AG122" s="43"/>
      <c r="AH122" s="43"/>
      <c r="AI122" s="43"/>
      <c r="AJ122" s="41"/>
      <c r="AK122" s="45"/>
      <c r="AL122" s="47"/>
      <c r="AM122" s="42"/>
      <c r="AN122" s="43"/>
      <c r="AO122" s="43"/>
      <c r="AP122" s="43"/>
      <c r="AQ122" s="41"/>
      <c r="AR122" s="41"/>
      <c r="AS122" s="42"/>
      <c r="AT122" s="44"/>
      <c r="AU122" s="43"/>
      <c r="AV122" s="43"/>
      <c r="AW122" s="43"/>
      <c r="AX122" s="43"/>
      <c r="AY122" s="43"/>
      <c r="AZ122" s="47"/>
    </row>
    <row r="123" spans="1:52" ht="14.25">
      <c r="A123" s="6">
        <v>19</v>
      </c>
      <c r="B123" s="144" t="s">
        <v>78</v>
      </c>
      <c r="C123" s="103"/>
      <c r="D123" s="117">
        <f t="shared" si="39"/>
        <v>3</v>
      </c>
      <c r="E123" s="121">
        <f t="shared" si="40"/>
        <v>30</v>
      </c>
      <c r="F123" s="122">
        <f t="shared" si="41"/>
        <v>30</v>
      </c>
      <c r="G123" s="122">
        <f t="shared" si="42"/>
        <v>0</v>
      </c>
      <c r="H123" s="118">
        <f t="shared" si="43"/>
        <v>0</v>
      </c>
      <c r="I123" s="118">
        <f t="shared" si="44"/>
        <v>0</v>
      </c>
      <c r="J123" s="118">
        <f t="shared" si="45"/>
        <v>0</v>
      </c>
      <c r="K123" s="13"/>
      <c r="L123" s="10"/>
      <c r="M123" s="10"/>
      <c r="N123" s="10"/>
      <c r="O123" s="10"/>
      <c r="P123" s="12"/>
      <c r="Q123" s="11"/>
      <c r="R123" s="13"/>
      <c r="S123" s="6"/>
      <c r="T123" s="6"/>
      <c r="U123" s="6"/>
      <c r="V123" s="6"/>
      <c r="W123" s="3"/>
      <c r="X123" s="9"/>
      <c r="Y123" s="11">
        <v>30</v>
      </c>
      <c r="Z123" s="10"/>
      <c r="AA123" s="10"/>
      <c r="AB123" s="10"/>
      <c r="AC123" s="12"/>
      <c r="AD123" s="12" t="s">
        <v>50</v>
      </c>
      <c r="AE123" s="11">
        <v>3</v>
      </c>
      <c r="AF123" s="13"/>
      <c r="AG123" s="10"/>
      <c r="AH123" s="10"/>
      <c r="AI123" s="10"/>
      <c r="AJ123" s="12"/>
      <c r="AK123" s="14"/>
      <c r="AL123" s="23"/>
      <c r="AM123" s="11"/>
      <c r="AN123" s="10"/>
      <c r="AO123" s="10"/>
      <c r="AP123" s="10"/>
      <c r="AQ123" s="12"/>
      <c r="AR123" s="12"/>
      <c r="AS123" s="6"/>
      <c r="AT123" s="13"/>
      <c r="AU123" s="10"/>
      <c r="AV123" s="10"/>
      <c r="AW123" s="10"/>
      <c r="AX123" s="10"/>
      <c r="AY123" s="10"/>
      <c r="AZ123" s="23"/>
    </row>
    <row r="124" spans="1:52" ht="14.25">
      <c r="A124" s="6">
        <v>20</v>
      </c>
      <c r="B124" s="144" t="s">
        <v>98</v>
      </c>
      <c r="C124" s="103"/>
      <c r="D124" s="117">
        <f t="shared" si="39"/>
        <v>2</v>
      </c>
      <c r="E124" s="121">
        <f t="shared" si="40"/>
        <v>30</v>
      </c>
      <c r="F124" s="122">
        <f t="shared" si="41"/>
        <v>0</v>
      </c>
      <c r="G124" s="122">
        <f t="shared" si="42"/>
        <v>30</v>
      </c>
      <c r="H124" s="118">
        <f t="shared" si="43"/>
        <v>0</v>
      </c>
      <c r="I124" s="118">
        <f t="shared" si="44"/>
        <v>0</v>
      </c>
      <c r="J124" s="118">
        <f t="shared" si="45"/>
        <v>0</v>
      </c>
      <c r="K124" s="13"/>
      <c r="L124" s="10"/>
      <c r="M124" s="10"/>
      <c r="N124" s="10"/>
      <c r="O124" s="10"/>
      <c r="P124" s="12"/>
      <c r="Q124" s="11"/>
      <c r="R124" s="13"/>
      <c r="S124" s="6"/>
      <c r="T124" s="4"/>
      <c r="U124" s="4"/>
      <c r="V124" s="6"/>
      <c r="W124" s="3"/>
      <c r="X124" s="9"/>
      <c r="Y124" s="11"/>
      <c r="Z124" s="10">
        <v>30</v>
      </c>
      <c r="AA124" s="10"/>
      <c r="AB124" s="10"/>
      <c r="AC124" s="12"/>
      <c r="AD124" s="12" t="s">
        <v>51</v>
      </c>
      <c r="AE124" s="11">
        <v>2</v>
      </c>
      <c r="AF124" s="13"/>
      <c r="AG124" s="10"/>
      <c r="AH124" s="10"/>
      <c r="AI124" s="10"/>
      <c r="AJ124" s="12"/>
      <c r="AK124" s="14"/>
      <c r="AL124" s="23"/>
      <c r="AM124" s="11"/>
      <c r="AN124" s="10"/>
      <c r="AO124" s="10"/>
      <c r="AP124" s="10"/>
      <c r="AQ124" s="12"/>
      <c r="AR124" s="12"/>
      <c r="AS124" s="6"/>
      <c r="AT124" s="13"/>
      <c r="AU124" s="10"/>
      <c r="AV124" s="10"/>
      <c r="AW124" s="10"/>
      <c r="AX124" s="10"/>
      <c r="AY124" s="10"/>
      <c r="AZ124" s="23"/>
    </row>
    <row r="125" spans="1:52" ht="14.25">
      <c r="A125" s="6">
        <v>21</v>
      </c>
      <c r="B125" s="144" t="s">
        <v>46</v>
      </c>
      <c r="C125" s="103"/>
      <c r="D125" s="117">
        <f t="shared" si="39"/>
        <v>2</v>
      </c>
      <c r="E125" s="121">
        <f t="shared" si="40"/>
        <v>30</v>
      </c>
      <c r="F125" s="122">
        <f t="shared" si="41"/>
        <v>0</v>
      </c>
      <c r="G125" s="122">
        <f t="shared" si="42"/>
        <v>30</v>
      </c>
      <c r="H125" s="118">
        <f t="shared" si="43"/>
        <v>0</v>
      </c>
      <c r="I125" s="118">
        <f t="shared" si="44"/>
        <v>0</v>
      </c>
      <c r="J125" s="118">
        <f t="shared" si="45"/>
        <v>0</v>
      </c>
      <c r="K125" s="13"/>
      <c r="L125" s="10"/>
      <c r="M125" s="10"/>
      <c r="N125" s="10"/>
      <c r="O125" s="12"/>
      <c r="P125" s="14"/>
      <c r="Q125" s="11"/>
      <c r="R125" s="13"/>
      <c r="S125" s="10"/>
      <c r="T125" s="10"/>
      <c r="U125" s="10"/>
      <c r="V125" s="12"/>
      <c r="W125" s="12"/>
      <c r="X125" s="9"/>
      <c r="Y125" s="11"/>
      <c r="Z125" s="10">
        <v>30</v>
      </c>
      <c r="AA125" s="10"/>
      <c r="AB125" s="10"/>
      <c r="AC125" s="12"/>
      <c r="AD125" s="12" t="s">
        <v>51</v>
      </c>
      <c r="AE125" s="11">
        <v>2</v>
      </c>
      <c r="AF125" s="13"/>
      <c r="AG125" s="10"/>
      <c r="AH125" s="10"/>
      <c r="AI125" s="10"/>
      <c r="AJ125" s="12"/>
      <c r="AK125" s="12"/>
      <c r="AL125" s="9"/>
      <c r="AM125" s="11"/>
      <c r="AN125" s="10"/>
      <c r="AO125" s="10"/>
      <c r="AP125" s="10"/>
      <c r="AQ125" s="12"/>
      <c r="AR125" s="12"/>
      <c r="AS125" s="6"/>
      <c r="AT125" s="13"/>
      <c r="AU125" s="10"/>
      <c r="AV125" s="10"/>
      <c r="AW125" s="10"/>
      <c r="AX125" s="10"/>
      <c r="AY125" s="10"/>
      <c r="AZ125" s="23"/>
    </row>
    <row r="126" spans="1:52" ht="14.25">
      <c r="A126" s="6">
        <v>22</v>
      </c>
      <c r="B126" s="144" t="s">
        <v>99</v>
      </c>
      <c r="C126" s="103"/>
      <c r="D126" s="117">
        <f t="shared" si="39"/>
        <v>4</v>
      </c>
      <c r="E126" s="121">
        <f t="shared" si="40"/>
        <v>45</v>
      </c>
      <c r="F126" s="122">
        <f t="shared" si="41"/>
        <v>15</v>
      </c>
      <c r="G126" s="122">
        <f t="shared" si="42"/>
        <v>0</v>
      </c>
      <c r="H126" s="118">
        <f t="shared" si="43"/>
        <v>30</v>
      </c>
      <c r="I126" s="118">
        <f t="shared" si="44"/>
        <v>0</v>
      </c>
      <c r="J126" s="118">
        <f t="shared" si="45"/>
        <v>0</v>
      </c>
      <c r="K126" s="13"/>
      <c r="L126" s="10"/>
      <c r="M126" s="10"/>
      <c r="N126" s="10"/>
      <c r="O126" s="10"/>
      <c r="P126" s="14"/>
      <c r="Q126" s="11"/>
      <c r="R126" s="13"/>
      <c r="S126" s="10"/>
      <c r="T126" s="10"/>
      <c r="U126" s="10"/>
      <c r="V126" s="12"/>
      <c r="W126" s="14"/>
      <c r="X126" s="9"/>
      <c r="Y126" s="175">
        <v>15</v>
      </c>
      <c r="Z126" s="10"/>
      <c r="AA126" s="10">
        <v>30</v>
      </c>
      <c r="AB126" s="10"/>
      <c r="AC126" s="12"/>
      <c r="AD126" s="177" t="s">
        <v>50</v>
      </c>
      <c r="AE126" s="11">
        <v>4</v>
      </c>
      <c r="AF126" s="13"/>
      <c r="AG126" s="10"/>
      <c r="AH126" s="10"/>
      <c r="AI126" s="10"/>
      <c r="AJ126" s="12"/>
      <c r="AK126" s="14"/>
      <c r="AL126" s="9"/>
      <c r="AM126" s="11"/>
      <c r="AN126" s="10"/>
      <c r="AO126" s="10"/>
      <c r="AP126" s="10"/>
      <c r="AQ126" s="12"/>
      <c r="AR126" s="12"/>
      <c r="AS126" s="11"/>
      <c r="AT126" s="13"/>
      <c r="AU126" s="10"/>
      <c r="AV126" s="10"/>
      <c r="AW126" s="10"/>
      <c r="AX126" s="10"/>
      <c r="AY126" s="10"/>
      <c r="AZ126" s="23"/>
    </row>
    <row r="127" spans="1:52" ht="14.25">
      <c r="A127" s="6">
        <v>23</v>
      </c>
      <c r="B127" s="162" t="s">
        <v>97</v>
      </c>
      <c r="C127" s="103"/>
      <c r="D127" s="117">
        <f t="shared" si="39"/>
        <v>4</v>
      </c>
      <c r="E127" s="121">
        <f t="shared" si="40"/>
        <v>45</v>
      </c>
      <c r="F127" s="122">
        <f t="shared" si="41"/>
        <v>15</v>
      </c>
      <c r="G127" s="122">
        <f t="shared" si="42"/>
        <v>0</v>
      </c>
      <c r="H127" s="118">
        <f t="shared" si="43"/>
        <v>30</v>
      </c>
      <c r="I127" s="118">
        <f t="shared" si="44"/>
        <v>0</v>
      </c>
      <c r="J127" s="118">
        <f t="shared" si="45"/>
        <v>0</v>
      </c>
      <c r="K127" s="13"/>
      <c r="L127" s="10"/>
      <c r="M127" s="10"/>
      <c r="N127" s="10"/>
      <c r="O127" s="10"/>
      <c r="P127" s="12"/>
      <c r="Q127" s="11"/>
      <c r="R127" s="13"/>
      <c r="S127" s="6"/>
      <c r="T127" s="6"/>
      <c r="U127" s="6"/>
      <c r="V127" s="6"/>
      <c r="W127" s="3"/>
      <c r="X127" s="9"/>
      <c r="Y127" s="11">
        <v>15</v>
      </c>
      <c r="Z127" s="10"/>
      <c r="AA127" s="10">
        <v>30</v>
      </c>
      <c r="AB127" s="10"/>
      <c r="AC127" s="12"/>
      <c r="AD127" s="12" t="s">
        <v>50</v>
      </c>
      <c r="AE127" s="173">
        <v>4</v>
      </c>
      <c r="AF127" s="13"/>
      <c r="AG127" s="10"/>
      <c r="AH127" s="10"/>
      <c r="AI127" s="10"/>
      <c r="AJ127" s="12"/>
      <c r="AK127" s="14"/>
      <c r="AL127" s="23"/>
      <c r="AM127" s="11"/>
      <c r="AN127" s="10"/>
      <c r="AO127" s="10"/>
      <c r="AP127" s="10"/>
      <c r="AQ127" s="12"/>
      <c r="AR127" s="12"/>
      <c r="AS127" s="11"/>
      <c r="AT127" s="13"/>
      <c r="AU127" s="10"/>
      <c r="AV127" s="10"/>
      <c r="AW127" s="10"/>
      <c r="AX127" s="10"/>
      <c r="AY127" s="10"/>
      <c r="AZ127" s="23"/>
    </row>
    <row r="128" spans="1:52" ht="14.25">
      <c r="A128" s="6">
        <v>25</v>
      </c>
      <c r="B128" s="145" t="s">
        <v>102</v>
      </c>
      <c r="C128" s="106"/>
      <c r="D128" s="117">
        <f aca="true" t="shared" si="46" ref="D128:D140">SUM(Q128,X128,AE128,AL128,AS128,AZ128)</f>
        <v>3</v>
      </c>
      <c r="E128" s="121">
        <f aca="true" t="shared" si="47" ref="E128:E140">SUM(F128:J128)</f>
        <v>30</v>
      </c>
      <c r="F128" s="122">
        <f aca="true" t="shared" si="48" ref="F128:F140">SUM(K128,R128,Y128,AF128,AM128,AT128)</f>
        <v>30</v>
      </c>
      <c r="G128" s="122">
        <f aca="true" t="shared" si="49" ref="G128:G140">SUM(L128,S128,Z128,AG128,AN128,AU128)</f>
        <v>0</v>
      </c>
      <c r="H128" s="118">
        <f aca="true" t="shared" si="50" ref="H128:H140">SUM(M128,T128,AA128,AH128,AO128,AV128)</f>
        <v>0</v>
      </c>
      <c r="I128" s="118">
        <f aca="true" t="shared" si="51" ref="I128:I140">SUM(N128,U128,AB128,AI128,AP128,AW128)</f>
        <v>0</v>
      </c>
      <c r="J128" s="118">
        <f aca="true" t="shared" si="52" ref="J128:J140">SUM(O128,V128,AC128,AJ128,AQ128,AX128)</f>
        <v>0</v>
      </c>
      <c r="K128" s="13"/>
      <c r="L128" s="10"/>
      <c r="M128" s="10"/>
      <c r="N128" s="10"/>
      <c r="O128" s="10"/>
      <c r="P128" s="12"/>
      <c r="Q128" s="11"/>
      <c r="R128" s="13"/>
      <c r="S128" s="12"/>
      <c r="T128" s="10"/>
      <c r="U128" s="10"/>
      <c r="V128" s="12"/>
      <c r="W128" s="14"/>
      <c r="X128" s="9"/>
      <c r="Y128" s="11"/>
      <c r="Z128" s="10"/>
      <c r="AA128" s="10"/>
      <c r="AB128" s="10"/>
      <c r="AC128" s="12"/>
      <c r="AD128" s="12"/>
      <c r="AE128" s="11"/>
      <c r="AF128" s="13">
        <v>30</v>
      </c>
      <c r="AG128" s="10"/>
      <c r="AH128" s="10"/>
      <c r="AI128" s="10"/>
      <c r="AJ128" s="12"/>
      <c r="AK128" s="14" t="s">
        <v>50</v>
      </c>
      <c r="AL128" s="23">
        <v>3</v>
      </c>
      <c r="AM128" s="11"/>
      <c r="AN128" s="10"/>
      <c r="AO128" s="10"/>
      <c r="AP128" s="10"/>
      <c r="AQ128" s="12"/>
      <c r="AR128" s="12"/>
      <c r="AS128" s="11"/>
      <c r="AT128" s="13"/>
      <c r="AU128" s="10"/>
      <c r="AV128" s="10"/>
      <c r="AW128" s="10"/>
      <c r="AX128" s="10"/>
      <c r="AY128" s="10"/>
      <c r="AZ128" s="23"/>
    </row>
    <row r="129" spans="1:52" ht="22.5">
      <c r="A129" s="6">
        <v>26</v>
      </c>
      <c r="B129" s="145" t="s">
        <v>91</v>
      </c>
      <c r="C129" s="106"/>
      <c r="D129" s="117">
        <f t="shared" si="46"/>
        <v>2</v>
      </c>
      <c r="E129" s="121">
        <f t="shared" si="47"/>
        <v>30</v>
      </c>
      <c r="F129" s="122">
        <f t="shared" si="48"/>
        <v>0</v>
      </c>
      <c r="G129" s="122">
        <f t="shared" si="49"/>
        <v>30</v>
      </c>
      <c r="H129" s="118">
        <f t="shared" si="50"/>
        <v>0</v>
      </c>
      <c r="I129" s="118">
        <f t="shared" si="51"/>
        <v>0</v>
      </c>
      <c r="J129" s="118">
        <f t="shared" si="52"/>
        <v>0</v>
      </c>
      <c r="K129" s="13"/>
      <c r="L129" s="10"/>
      <c r="M129" s="10"/>
      <c r="N129" s="10"/>
      <c r="O129" s="10"/>
      <c r="P129" s="12"/>
      <c r="Q129" s="11"/>
      <c r="R129" s="13"/>
      <c r="S129" s="12"/>
      <c r="T129" s="10"/>
      <c r="U129" s="10"/>
      <c r="V129" s="12"/>
      <c r="W129" s="14"/>
      <c r="X129" s="9"/>
      <c r="Y129" s="11"/>
      <c r="Z129" s="10"/>
      <c r="AA129" s="10"/>
      <c r="AB129" s="10"/>
      <c r="AC129" s="12"/>
      <c r="AD129" s="12"/>
      <c r="AE129" s="11"/>
      <c r="AF129" s="13"/>
      <c r="AG129" s="10">
        <v>30</v>
      </c>
      <c r="AH129" s="10"/>
      <c r="AI129" s="10"/>
      <c r="AJ129" s="12"/>
      <c r="AK129" s="14" t="s">
        <v>51</v>
      </c>
      <c r="AL129" s="23">
        <v>2</v>
      </c>
      <c r="AM129" s="11"/>
      <c r="AN129" s="10"/>
      <c r="AO129" s="10"/>
      <c r="AP129" s="10"/>
      <c r="AQ129" s="12"/>
      <c r="AR129" s="12"/>
      <c r="AS129" s="11"/>
      <c r="AT129" s="13"/>
      <c r="AU129" s="10"/>
      <c r="AV129" s="10"/>
      <c r="AW129" s="10"/>
      <c r="AX129" s="10"/>
      <c r="AY129" s="10"/>
      <c r="AZ129" s="23"/>
    </row>
    <row r="130" spans="1:52" ht="14.25">
      <c r="A130" s="6">
        <v>27</v>
      </c>
      <c r="B130" s="145" t="s">
        <v>92</v>
      </c>
      <c r="C130" s="106"/>
      <c r="D130" s="117">
        <f t="shared" si="46"/>
        <v>2</v>
      </c>
      <c r="E130" s="121">
        <f t="shared" si="47"/>
        <v>30</v>
      </c>
      <c r="F130" s="122">
        <f t="shared" si="48"/>
        <v>30</v>
      </c>
      <c r="G130" s="122">
        <f t="shared" si="49"/>
        <v>0</v>
      </c>
      <c r="H130" s="118">
        <f t="shared" si="50"/>
        <v>0</v>
      </c>
      <c r="I130" s="118">
        <f t="shared" si="51"/>
        <v>0</v>
      </c>
      <c r="J130" s="118">
        <f t="shared" si="52"/>
        <v>0</v>
      </c>
      <c r="K130" s="13"/>
      <c r="L130" s="10"/>
      <c r="M130" s="10"/>
      <c r="N130" s="10"/>
      <c r="O130" s="10"/>
      <c r="P130" s="12"/>
      <c r="Q130" s="11"/>
      <c r="R130" s="13"/>
      <c r="S130" s="12"/>
      <c r="T130" s="10"/>
      <c r="U130" s="10"/>
      <c r="V130" s="12"/>
      <c r="W130" s="14"/>
      <c r="X130" s="9"/>
      <c r="Y130" s="11"/>
      <c r="Z130" s="10"/>
      <c r="AA130" s="10"/>
      <c r="AB130" s="10"/>
      <c r="AC130" s="12"/>
      <c r="AD130" s="12"/>
      <c r="AE130" s="11"/>
      <c r="AF130" s="13">
        <v>30</v>
      </c>
      <c r="AG130" s="10"/>
      <c r="AH130" s="10"/>
      <c r="AI130" s="10"/>
      <c r="AJ130" s="12"/>
      <c r="AK130" s="14" t="s">
        <v>50</v>
      </c>
      <c r="AL130" s="23">
        <v>2</v>
      </c>
      <c r="AM130" s="11"/>
      <c r="AN130" s="10"/>
      <c r="AO130" s="10"/>
      <c r="AP130" s="10"/>
      <c r="AQ130" s="12"/>
      <c r="AR130" s="12"/>
      <c r="AS130" s="11"/>
      <c r="AT130" s="13"/>
      <c r="AU130" s="10"/>
      <c r="AV130" s="10"/>
      <c r="AW130" s="10"/>
      <c r="AX130" s="10"/>
      <c r="AY130" s="10"/>
      <c r="AZ130" s="23"/>
    </row>
    <row r="131" spans="1:52" ht="14.25">
      <c r="A131" s="6">
        <v>28</v>
      </c>
      <c r="B131" s="145" t="s">
        <v>103</v>
      </c>
      <c r="C131" s="106"/>
      <c r="D131" s="117">
        <f t="shared" si="46"/>
        <v>3</v>
      </c>
      <c r="E131" s="121">
        <f t="shared" si="47"/>
        <v>30</v>
      </c>
      <c r="F131" s="122">
        <f t="shared" si="48"/>
        <v>0</v>
      </c>
      <c r="G131" s="122">
        <f t="shared" si="49"/>
        <v>30</v>
      </c>
      <c r="H131" s="118">
        <f t="shared" si="50"/>
        <v>0</v>
      </c>
      <c r="I131" s="118">
        <f t="shared" si="51"/>
        <v>0</v>
      </c>
      <c r="J131" s="118">
        <f t="shared" si="52"/>
        <v>0</v>
      </c>
      <c r="K131" s="13"/>
      <c r="L131" s="10"/>
      <c r="M131" s="10"/>
      <c r="N131" s="10"/>
      <c r="O131" s="10"/>
      <c r="P131" s="12"/>
      <c r="Q131" s="11"/>
      <c r="R131" s="13"/>
      <c r="S131" s="12"/>
      <c r="T131" s="10"/>
      <c r="U131" s="10"/>
      <c r="V131" s="12"/>
      <c r="W131" s="14"/>
      <c r="X131" s="9"/>
      <c r="Y131" s="11"/>
      <c r="Z131" s="10"/>
      <c r="AA131" s="10"/>
      <c r="AB131" s="10"/>
      <c r="AC131" s="12"/>
      <c r="AD131" s="12"/>
      <c r="AE131" s="11"/>
      <c r="AF131" s="13"/>
      <c r="AG131" s="10">
        <v>30</v>
      </c>
      <c r="AH131" s="10"/>
      <c r="AI131" s="10"/>
      <c r="AJ131" s="12"/>
      <c r="AK131" s="14" t="s">
        <v>51</v>
      </c>
      <c r="AL131" s="23">
        <v>3</v>
      </c>
      <c r="AM131" s="11"/>
      <c r="AN131" s="10"/>
      <c r="AO131" s="10"/>
      <c r="AP131" s="10"/>
      <c r="AQ131" s="12"/>
      <c r="AR131" s="12"/>
      <c r="AS131" s="11"/>
      <c r="AT131" s="13"/>
      <c r="AU131" s="10"/>
      <c r="AV131" s="10"/>
      <c r="AW131" s="10"/>
      <c r="AX131" s="10"/>
      <c r="AY131" s="10"/>
      <c r="AZ131" s="23"/>
    </row>
    <row r="132" spans="1:52" ht="22.5">
      <c r="A132" s="6">
        <v>29</v>
      </c>
      <c r="B132" s="145" t="s">
        <v>109</v>
      </c>
      <c r="C132" s="106"/>
      <c r="D132" s="117">
        <f t="shared" si="46"/>
        <v>3</v>
      </c>
      <c r="E132" s="121">
        <f t="shared" si="47"/>
        <v>30</v>
      </c>
      <c r="F132" s="122">
        <f t="shared" si="48"/>
        <v>0</v>
      </c>
      <c r="G132" s="122">
        <f t="shared" si="49"/>
        <v>30</v>
      </c>
      <c r="H132" s="118">
        <f t="shared" si="50"/>
        <v>0</v>
      </c>
      <c r="I132" s="118">
        <f t="shared" si="51"/>
        <v>0</v>
      </c>
      <c r="J132" s="118">
        <f t="shared" si="52"/>
        <v>0</v>
      </c>
      <c r="K132" s="13"/>
      <c r="L132" s="10"/>
      <c r="M132" s="10"/>
      <c r="N132" s="10"/>
      <c r="O132" s="10"/>
      <c r="P132" s="12"/>
      <c r="Q132" s="11"/>
      <c r="R132" s="13"/>
      <c r="S132" s="12"/>
      <c r="T132" s="10"/>
      <c r="U132" s="10"/>
      <c r="V132" s="12"/>
      <c r="W132" s="14"/>
      <c r="X132" s="9"/>
      <c r="Y132" s="11"/>
      <c r="Z132" s="10"/>
      <c r="AA132" s="10"/>
      <c r="AB132" s="10"/>
      <c r="AC132" s="12"/>
      <c r="AD132" s="12"/>
      <c r="AE132" s="11"/>
      <c r="AF132" s="13"/>
      <c r="AG132" s="10">
        <v>30</v>
      </c>
      <c r="AH132" s="10"/>
      <c r="AI132" s="10"/>
      <c r="AJ132" s="12"/>
      <c r="AK132" s="14" t="s">
        <v>51</v>
      </c>
      <c r="AL132" s="23">
        <v>3</v>
      </c>
      <c r="AM132" s="11"/>
      <c r="AN132" s="10"/>
      <c r="AO132" s="10"/>
      <c r="AP132" s="10"/>
      <c r="AQ132" s="12"/>
      <c r="AR132" s="12"/>
      <c r="AS132" s="11"/>
      <c r="AT132" s="13"/>
      <c r="AU132" s="10"/>
      <c r="AV132" s="10"/>
      <c r="AW132" s="10"/>
      <c r="AX132" s="10"/>
      <c r="AY132" s="10"/>
      <c r="AZ132" s="23"/>
    </row>
    <row r="133" spans="1:52" ht="15" thickBot="1">
      <c r="A133" s="51">
        <v>30</v>
      </c>
      <c r="B133" s="163" t="s">
        <v>94</v>
      </c>
      <c r="C133" s="154"/>
      <c r="D133" s="130">
        <f t="shared" si="46"/>
        <v>5</v>
      </c>
      <c r="E133" s="135">
        <f t="shared" si="47"/>
        <v>45</v>
      </c>
      <c r="F133" s="131">
        <f t="shared" si="48"/>
        <v>15</v>
      </c>
      <c r="G133" s="131">
        <f t="shared" si="49"/>
        <v>0</v>
      </c>
      <c r="H133" s="131">
        <f t="shared" si="50"/>
        <v>30</v>
      </c>
      <c r="I133" s="131">
        <f t="shared" si="51"/>
        <v>0</v>
      </c>
      <c r="J133" s="131">
        <f t="shared" si="52"/>
        <v>0</v>
      </c>
      <c r="K133" s="53"/>
      <c r="L133" s="52"/>
      <c r="M133" s="52"/>
      <c r="N133" s="52"/>
      <c r="O133" s="52"/>
      <c r="P133" s="51"/>
      <c r="Q133" s="155"/>
      <c r="R133" s="53"/>
      <c r="S133" s="51"/>
      <c r="T133" s="52"/>
      <c r="U133" s="52"/>
      <c r="V133" s="51"/>
      <c r="W133" s="156"/>
      <c r="X133" s="157"/>
      <c r="Y133" s="155"/>
      <c r="Z133" s="52"/>
      <c r="AA133" s="52"/>
      <c r="AB133" s="52"/>
      <c r="AC133" s="51"/>
      <c r="AD133" s="51"/>
      <c r="AE133" s="155"/>
      <c r="AF133" s="53">
        <v>15</v>
      </c>
      <c r="AG133" s="52"/>
      <c r="AH133" s="52">
        <v>30</v>
      </c>
      <c r="AI133" s="52"/>
      <c r="AJ133" s="51"/>
      <c r="AK133" s="156" t="s">
        <v>50</v>
      </c>
      <c r="AL133" s="158">
        <v>5</v>
      </c>
      <c r="AM133" s="155"/>
      <c r="AN133" s="52"/>
      <c r="AO133" s="52"/>
      <c r="AP133" s="52"/>
      <c r="AQ133" s="51"/>
      <c r="AR133" s="51"/>
      <c r="AS133" s="155"/>
      <c r="AT133" s="53"/>
      <c r="AU133" s="52"/>
      <c r="AV133" s="52"/>
      <c r="AW133" s="52"/>
      <c r="AX133" s="52"/>
      <c r="AY133" s="52"/>
      <c r="AZ133" s="158"/>
    </row>
    <row r="134" spans="1:52" ht="14.25">
      <c r="A134" s="12">
        <v>31</v>
      </c>
      <c r="B134" s="145" t="s">
        <v>49</v>
      </c>
      <c r="C134" s="106"/>
      <c r="D134" s="120">
        <f t="shared" si="46"/>
        <v>2</v>
      </c>
      <c r="E134" s="121">
        <f t="shared" si="47"/>
        <v>30</v>
      </c>
      <c r="F134" s="122">
        <f t="shared" si="48"/>
        <v>30</v>
      </c>
      <c r="G134" s="122">
        <f t="shared" si="49"/>
        <v>0</v>
      </c>
      <c r="H134" s="122">
        <f t="shared" si="50"/>
        <v>0</v>
      </c>
      <c r="I134" s="122">
        <f t="shared" si="51"/>
        <v>0</v>
      </c>
      <c r="J134" s="122">
        <f t="shared" si="52"/>
        <v>0</v>
      </c>
      <c r="K134" s="13"/>
      <c r="L134" s="10"/>
      <c r="M134" s="10"/>
      <c r="N134" s="10"/>
      <c r="O134" s="10"/>
      <c r="P134" s="12"/>
      <c r="Q134" s="11"/>
      <c r="R134" s="13"/>
      <c r="S134" s="12"/>
      <c r="T134" s="10"/>
      <c r="U134" s="10"/>
      <c r="V134" s="12"/>
      <c r="W134" s="14"/>
      <c r="X134" s="9"/>
      <c r="Y134" s="11"/>
      <c r="Z134" s="10"/>
      <c r="AA134" s="10"/>
      <c r="AB134" s="10"/>
      <c r="AC134" s="12"/>
      <c r="AD134" s="12"/>
      <c r="AE134" s="11"/>
      <c r="AF134" s="13"/>
      <c r="AG134" s="10"/>
      <c r="AH134" s="10"/>
      <c r="AI134" s="10"/>
      <c r="AJ134" s="12"/>
      <c r="AK134" s="14"/>
      <c r="AL134" s="23"/>
      <c r="AM134" s="11">
        <v>30</v>
      </c>
      <c r="AN134" s="10"/>
      <c r="AO134" s="10"/>
      <c r="AP134" s="10"/>
      <c r="AQ134" s="12"/>
      <c r="AR134" s="12" t="s">
        <v>50</v>
      </c>
      <c r="AS134" s="11">
        <v>2</v>
      </c>
      <c r="AT134" s="13"/>
      <c r="AU134" s="10"/>
      <c r="AV134" s="10"/>
      <c r="AW134" s="10"/>
      <c r="AX134" s="10"/>
      <c r="AY134" s="10"/>
      <c r="AZ134" s="23"/>
    </row>
    <row r="135" spans="1:52" ht="14.25">
      <c r="A135" s="12">
        <v>32</v>
      </c>
      <c r="B135" s="145" t="s">
        <v>111</v>
      </c>
      <c r="C135" s="106"/>
      <c r="D135" s="120">
        <f>SUM(Q135,X135,AE135,AL135,AS135,AZ135)</f>
        <v>2</v>
      </c>
      <c r="E135" s="121">
        <f>SUM(F135:J135)</f>
        <v>30</v>
      </c>
      <c r="F135" s="122">
        <f>SUM(K135,R135,Y135,AF135,AM135,AT135)</f>
        <v>0</v>
      </c>
      <c r="G135" s="122">
        <f>SUM(L135,S135,Z135,AG135,AN135,AU135)</f>
        <v>30</v>
      </c>
      <c r="H135" s="122">
        <f>SUM(M135,T135,AA135,AH135,AO135,AV135)</f>
        <v>0</v>
      </c>
      <c r="I135" s="122">
        <f>SUM(N135,U135,AB135,AI135,AP135,AW135)</f>
        <v>0</v>
      </c>
      <c r="J135" s="122">
        <f>SUM(O135,V135,AC135,AJ135,AQ135,AX135)</f>
        <v>0</v>
      </c>
      <c r="K135" s="13"/>
      <c r="L135" s="10"/>
      <c r="M135" s="10"/>
      <c r="N135" s="10"/>
      <c r="O135" s="10"/>
      <c r="P135" s="12"/>
      <c r="Q135" s="11"/>
      <c r="R135" s="13"/>
      <c r="S135" s="12"/>
      <c r="T135" s="10"/>
      <c r="U135" s="10"/>
      <c r="V135" s="12"/>
      <c r="W135" s="14"/>
      <c r="X135" s="9"/>
      <c r="Y135" s="11"/>
      <c r="Z135" s="10"/>
      <c r="AA135" s="10"/>
      <c r="AB135" s="10"/>
      <c r="AC135" s="12"/>
      <c r="AD135" s="12"/>
      <c r="AE135" s="11"/>
      <c r="AF135" s="13"/>
      <c r="AG135" s="10"/>
      <c r="AH135" s="10"/>
      <c r="AI135" s="10"/>
      <c r="AJ135" s="12"/>
      <c r="AK135" s="14"/>
      <c r="AL135" s="23"/>
      <c r="AM135" s="11"/>
      <c r="AN135" s="10">
        <v>30</v>
      </c>
      <c r="AO135" s="10"/>
      <c r="AP135" s="10"/>
      <c r="AQ135" s="12"/>
      <c r="AR135" s="12" t="s">
        <v>51</v>
      </c>
      <c r="AS135" s="11">
        <v>2</v>
      </c>
      <c r="AT135" s="13"/>
      <c r="AU135" s="10"/>
      <c r="AV135" s="10"/>
      <c r="AW135" s="10"/>
      <c r="AX135" s="10"/>
      <c r="AY135" s="10"/>
      <c r="AZ135" s="23"/>
    </row>
    <row r="136" spans="1:52" ht="14.25">
      <c r="A136" s="6">
        <v>33</v>
      </c>
      <c r="B136" s="145" t="s">
        <v>73</v>
      </c>
      <c r="C136" s="106"/>
      <c r="D136" s="117">
        <f t="shared" si="46"/>
        <v>2</v>
      </c>
      <c r="E136" s="121">
        <f t="shared" si="47"/>
        <v>30</v>
      </c>
      <c r="F136" s="122">
        <f t="shared" si="48"/>
        <v>0</v>
      </c>
      <c r="G136" s="122">
        <f t="shared" si="49"/>
        <v>30</v>
      </c>
      <c r="H136" s="118">
        <f t="shared" si="50"/>
        <v>0</v>
      </c>
      <c r="I136" s="118">
        <f t="shared" si="51"/>
        <v>0</v>
      </c>
      <c r="J136" s="118">
        <f t="shared" si="52"/>
        <v>0</v>
      </c>
      <c r="K136" s="13"/>
      <c r="L136" s="10"/>
      <c r="M136" s="10"/>
      <c r="N136" s="10"/>
      <c r="O136" s="10"/>
      <c r="P136" s="12"/>
      <c r="Q136" s="11"/>
      <c r="R136" s="13"/>
      <c r="S136" s="12"/>
      <c r="T136" s="10"/>
      <c r="U136" s="10"/>
      <c r="V136" s="12"/>
      <c r="W136" s="14"/>
      <c r="X136" s="9"/>
      <c r="Y136" s="11"/>
      <c r="Z136" s="10"/>
      <c r="AA136" s="10"/>
      <c r="AB136" s="10"/>
      <c r="AC136" s="12"/>
      <c r="AD136" s="12"/>
      <c r="AE136" s="11"/>
      <c r="AF136" s="13"/>
      <c r="AG136" s="10"/>
      <c r="AH136" s="10"/>
      <c r="AI136" s="10"/>
      <c r="AJ136" s="12"/>
      <c r="AK136" s="14"/>
      <c r="AL136" s="23"/>
      <c r="AM136" s="11"/>
      <c r="AN136" s="10">
        <v>30</v>
      </c>
      <c r="AO136" s="10"/>
      <c r="AP136" s="10"/>
      <c r="AQ136" s="12"/>
      <c r="AR136" s="12" t="s">
        <v>51</v>
      </c>
      <c r="AS136" s="11">
        <v>2</v>
      </c>
      <c r="AT136" s="13"/>
      <c r="AU136" s="10"/>
      <c r="AV136" s="10"/>
      <c r="AW136" s="10"/>
      <c r="AX136" s="10"/>
      <c r="AY136" s="10"/>
      <c r="AZ136" s="23"/>
    </row>
    <row r="137" spans="1:52" ht="14.25">
      <c r="A137" s="6">
        <v>34</v>
      </c>
      <c r="B137" s="145" t="s">
        <v>104</v>
      </c>
      <c r="C137" s="106"/>
      <c r="D137" s="117">
        <f t="shared" si="46"/>
        <v>2</v>
      </c>
      <c r="E137" s="121">
        <f t="shared" si="47"/>
        <v>30</v>
      </c>
      <c r="F137" s="122">
        <f t="shared" si="48"/>
        <v>0</v>
      </c>
      <c r="G137" s="122">
        <f t="shared" si="49"/>
        <v>0</v>
      </c>
      <c r="H137" s="118">
        <f t="shared" si="50"/>
        <v>30</v>
      </c>
      <c r="I137" s="118">
        <f t="shared" si="51"/>
        <v>0</v>
      </c>
      <c r="J137" s="118">
        <f t="shared" si="52"/>
        <v>0</v>
      </c>
      <c r="K137" s="13"/>
      <c r="L137" s="10"/>
      <c r="M137" s="10"/>
      <c r="N137" s="10"/>
      <c r="O137" s="10"/>
      <c r="P137" s="12"/>
      <c r="Q137" s="11"/>
      <c r="R137" s="13"/>
      <c r="S137" s="12"/>
      <c r="T137" s="10"/>
      <c r="U137" s="10"/>
      <c r="V137" s="12"/>
      <c r="W137" s="14"/>
      <c r="X137" s="9"/>
      <c r="Y137" s="11"/>
      <c r="Z137" s="10"/>
      <c r="AA137" s="10"/>
      <c r="AB137" s="10"/>
      <c r="AC137" s="12"/>
      <c r="AD137" s="12"/>
      <c r="AE137" s="11"/>
      <c r="AF137" s="13"/>
      <c r="AG137" s="10"/>
      <c r="AH137" s="10"/>
      <c r="AI137" s="10"/>
      <c r="AJ137" s="12"/>
      <c r="AK137" s="14"/>
      <c r="AL137" s="23"/>
      <c r="AM137" s="11"/>
      <c r="AN137" s="10"/>
      <c r="AO137" s="10">
        <v>30</v>
      </c>
      <c r="AP137" s="10"/>
      <c r="AQ137" s="12"/>
      <c r="AR137" s="12" t="s">
        <v>51</v>
      </c>
      <c r="AS137" s="11">
        <v>2</v>
      </c>
      <c r="AT137" s="13"/>
      <c r="AU137" s="10"/>
      <c r="AV137" s="10"/>
      <c r="AW137" s="10"/>
      <c r="AX137" s="10"/>
      <c r="AY137" s="10"/>
      <c r="AZ137" s="23"/>
    </row>
    <row r="138" spans="1:52" ht="14.25">
      <c r="A138" s="6">
        <v>35</v>
      </c>
      <c r="B138" s="164" t="s">
        <v>107</v>
      </c>
      <c r="C138" s="106"/>
      <c r="D138" s="117">
        <f t="shared" si="46"/>
        <v>2</v>
      </c>
      <c r="E138" s="121">
        <f t="shared" si="47"/>
        <v>30</v>
      </c>
      <c r="F138" s="122">
        <f t="shared" si="48"/>
        <v>0</v>
      </c>
      <c r="G138" s="122">
        <f t="shared" si="49"/>
        <v>0</v>
      </c>
      <c r="H138" s="118">
        <f t="shared" si="50"/>
        <v>30</v>
      </c>
      <c r="I138" s="118">
        <f t="shared" si="51"/>
        <v>0</v>
      </c>
      <c r="J138" s="118">
        <f t="shared" si="52"/>
        <v>0</v>
      </c>
      <c r="K138" s="13"/>
      <c r="L138" s="10"/>
      <c r="M138" s="10"/>
      <c r="N138" s="10"/>
      <c r="O138" s="10"/>
      <c r="P138" s="12"/>
      <c r="Q138" s="11"/>
      <c r="R138" s="13"/>
      <c r="S138" s="12"/>
      <c r="T138" s="10"/>
      <c r="U138" s="10"/>
      <c r="V138" s="12"/>
      <c r="W138" s="14"/>
      <c r="X138" s="9"/>
      <c r="Y138" s="11"/>
      <c r="Z138" s="10"/>
      <c r="AA138" s="10"/>
      <c r="AB138" s="10"/>
      <c r="AC138" s="12"/>
      <c r="AD138" s="12"/>
      <c r="AE138" s="11"/>
      <c r="AF138" s="13"/>
      <c r="AG138" s="10"/>
      <c r="AH138" s="10"/>
      <c r="AI138" s="10"/>
      <c r="AJ138" s="12"/>
      <c r="AK138" s="14"/>
      <c r="AL138" s="23"/>
      <c r="AM138" s="11"/>
      <c r="AN138" s="10"/>
      <c r="AO138" s="10">
        <v>30</v>
      </c>
      <c r="AP138" s="10"/>
      <c r="AQ138" s="12"/>
      <c r="AR138" s="12" t="s">
        <v>51</v>
      </c>
      <c r="AS138" s="11">
        <v>2</v>
      </c>
      <c r="AT138" s="13"/>
      <c r="AU138" s="10"/>
      <c r="AV138" s="10"/>
      <c r="AW138" s="10"/>
      <c r="AX138" s="10"/>
      <c r="AY138" s="10"/>
      <c r="AZ138" s="23"/>
    </row>
    <row r="139" spans="1:52" ht="15" thickBot="1">
      <c r="A139" s="51">
        <v>36</v>
      </c>
      <c r="B139" s="163" t="s">
        <v>81</v>
      </c>
      <c r="C139" s="154"/>
      <c r="D139" s="130">
        <f t="shared" si="46"/>
        <v>2</v>
      </c>
      <c r="E139" s="135">
        <f t="shared" si="47"/>
        <v>30</v>
      </c>
      <c r="F139" s="131">
        <f t="shared" si="48"/>
        <v>0</v>
      </c>
      <c r="G139" s="131">
        <f t="shared" si="49"/>
        <v>0</v>
      </c>
      <c r="H139" s="131">
        <f t="shared" si="50"/>
        <v>30</v>
      </c>
      <c r="I139" s="131">
        <f t="shared" si="51"/>
        <v>0</v>
      </c>
      <c r="J139" s="131">
        <f t="shared" si="52"/>
        <v>0</v>
      </c>
      <c r="K139" s="53"/>
      <c r="L139" s="52"/>
      <c r="M139" s="52"/>
      <c r="N139" s="52"/>
      <c r="O139" s="52"/>
      <c r="P139" s="51"/>
      <c r="Q139" s="155"/>
      <c r="R139" s="53"/>
      <c r="S139" s="51"/>
      <c r="T139" s="52"/>
      <c r="U139" s="52"/>
      <c r="V139" s="51"/>
      <c r="W139" s="156"/>
      <c r="X139" s="157"/>
      <c r="Y139" s="155"/>
      <c r="Z139" s="52"/>
      <c r="AA139" s="52"/>
      <c r="AB139" s="52"/>
      <c r="AC139" s="51"/>
      <c r="AD139" s="51"/>
      <c r="AE139" s="155"/>
      <c r="AF139" s="53"/>
      <c r="AG139" s="52"/>
      <c r="AH139" s="52"/>
      <c r="AI139" s="52"/>
      <c r="AJ139" s="51"/>
      <c r="AK139" s="156"/>
      <c r="AL139" s="158"/>
      <c r="AM139" s="155"/>
      <c r="AN139" s="52"/>
      <c r="AO139" s="52">
        <v>30</v>
      </c>
      <c r="AP139" s="52"/>
      <c r="AQ139" s="51"/>
      <c r="AR139" s="51" t="s">
        <v>51</v>
      </c>
      <c r="AS139" s="155">
        <v>2</v>
      </c>
      <c r="AT139" s="53"/>
      <c r="AU139" s="52"/>
      <c r="AV139" s="52"/>
      <c r="AW139" s="52"/>
      <c r="AX139" s="52"/>
      <c r="AY139" s="52"/>
      <c r="AZ139" s="158"/>
    </row>
    <row r="140" spans="1:52" ht="14.25">
      <c r="A140" s="12">
        <v>37</v>
      </c>
      <c r="B140" s="145" t="s">
        <v>82</v>
      </c>
      <c r="C140" s="106"/>
      <c r="D140" s="120">
        <f t="shared" si="46"/>
        <v>4</v>
      </c>
      <c r="E140" s="121">
        <f t="shared" si="47"/>
        <v>30</v>
      </c>
      <c r="F140" s="122">
        <f t="shared" si="48"/>
        <v>30</v>
      </c>
      <c r="G140" s="122">
        <f t="shared" si="49"/>
        <v>0</v>
      </c>
      <c r="H140" s="122">
        <f t="shared" si="50"/>
        <v>0</v>
      </c>
      <c r="I140" s="122">
        <f t="shared" si="51"/>
        <v>0</v>
      </c>
      <c r="J140" s="122">
        <f t="shared" si="52"/>
        <v>0</v>
      </c>
      <c r="K140" s="13"/>
      <c r="L140" s="10"/>
      <c r="M140" s="10"/>
      <c r="N140" s="10"/>
      <c r="O140" s="10"/>
      <c r="P140" s="12"/>
      <c r="Q140" s="11"/>
      <c r="R140" s="13"/>
      <c r="S140" s="12"/>
      <c r="T140" s="10"/>
      <c r="U140" s="10"/>
      <c r="V140" s="12"/>
      <c r="W140" s="14"/>
      <c r="X140" s="9"/>
      <c r="Y140" s="11"/>
      <c r="Z140" s="10"/>
      <c r="AA140" s="10"/>
      <c r="AB140" s="10"/>
      <c r="AC140" s="12"/>
      <c r="AD140" s="12"/>
      <c r="AE140" s="11"/>
      <c r="AF140" s="13"/>
      <c r="AG140" s="10"/>
      <c r="AH140" s="10"/>
      <c r="AI140" s="10"/>
      <c r="AJ140" s="12"/>
      <c r="AK140" s="14"/>
      <c r="AL140" s="23"/>
      <c r="AM140" s="11"/>
      <c r="AN140" s="10"/>
      <c r="AO140" s="10"/>
      <c r="AP140" s="10"/>
      <c r="AQ140" s="12"/>
      <c r="AR140" s="12"/>
      <c r="AS140" s="11"/>
      <c r="AT140" s="13">
        <v>30</v>
      </c>
      <c r="AU140" s="10"/>
      <c r="AV140" s="10"/>
      <c r="AW140" s="10"/>
      <c r="AX140" s="10"/>
      <c r="AY140" s="10" t="s">
        <v>50</v>
      </c>
      <c r="AZ140" s="23">
        <v>4</v>
      </c>
    </row>
    <row r="141" spans="1:52" ht="15" thickBot="1">
      <c r="A141" s="6">
        <v>38</v>
      </c>
      <c r="B141" s="145" t="s">
        <v>87</v>
      </c>
      <c r="C141" s="106"/>
      <c r="D141" s="117">
        <f>SUM(Q141,X141,AE141,AL141,AS141,AZ141)</f>
        <v>3</v>
      </c>
      <c r="E141" s="121">
        <f>SUM(F141:J141)</f>
        <v>30</v>
      </c>
      <c r="F141" s="122">
        <f>SUM(K141,R141,Y141,AF141,AM141,AT141)</f>
        <v>0</v>
      </c>
      <c r="G141" s="122">
        <f>SUM(L141,S141,Z141,AG141,AN141,AU141)</f>
        <v>30</v>
      </c>
      <c r="H141" s="118">
        <f>SUM(M141,T141,AA141,AH141,AO141,AV141)</f>
        <v>0</v>
      </c>
      <c r="I141" s="118">
        <f>SUM(N141,U141,AB141,AI141,AP141,AW141)</f>
        <v>0</v>
      </c>
      <c r="J141" s="118">
        <f>SUM(O141,V141,AC141,AJ141,AQ141,AX141)</f>
        <v>0</v>
      </c>
      <c r="K141" s="13"/>
      <c r="L141" s="10"/>
      <c r="M141" s="10"/>
      <c r="N141" s="10"/>
      <c r="O141" s="10"/>
      <c r="P141" s="12"/>
      <c r="Q141" s="11"/>
      <c r="R141" s="13"/>
      <c r="S141" s="12"/>
      <c r="T141" s="10"/>
      <c r="U141" s="10"/>
      <c r="V141" s="12"/>
      <c r="W141" s="14"/>
      <c r="X141" s="9"/>
      <c r="Y141" s="11"/>
      <c r="Z141" s="10"/>
      <c r="AA141" s="10"/>
      <c r="AB141" s="10"/>
      <c r="AC141" s="12"/>
      <c r="AD141" s="12"/>
      <c r="AE141" s="11"/>
      <c r="AF141" s="13"/>
      <c r="AG141" s="10"/>
      <c r="AH141" s="10"/>
      <c r="AI141" s="10"/>
      <c r="AJ141" s="12"/>
      <c r="AK141" s="14"/>
      <c r="AL141" s="23"/>
      <c r="AM141" s="11"/>
      <c r="AN141" s="10"/>
      <c r="AO141" s="10"/>
      <c r="AP141" s="10"/>
      <c r="AQ141" s="12"/>
      <c r="AR141" s="12"/>
      <c r="AS141" s="11"/>
      <c r="AT141" s="13"/>
      <c r="AU141" s="10">
        <v>30</v>
      </c>
      <c r="AV141" s="10"/>
      <c r="AW141" s="10"/>
      <c r="AX141" s="10"/>
      <c r="AY141" s="10" t="s">
        <v>51</v>
      </c>
      <c r="AZ141" s="23">
        <v>3</v>
      </c>
    </row>
    <row r="142" spans="1:52" ht="15" thickBot="1">
      <c r="A142" s="199" t="s">
        <v>19</v>
      </c>
      <c r="B142" s="199"/>
      <c r="C142" s="75"/>
      <c r="D142" s="75">
        <f aca="true" t="shared" si="53" ref="D142:AI142">SUM(D106:D141)</f>
        <v>112</v>
      </c>
      <c r="E142" s="76">
        <f>SUM(E106:E141)</f>
        <v>1170</v>
      </c>
      <c r="F142" s="75">
        <f>SUM(F106:F141)</f>
        <v>405</v>
      </c>
      <c r="G142" s="77">
        <f>SUM(G106:G141)</f>
        <v>375</v>
      </c>
      <c r="H142" s="77">
        <f>SUM(H106:H141)</f>
        <v>390</v>
      </c>
      <c r="I142" s="77">
        <f t="shared" si="53"/>
        <v>0</v>
      </c>
      <c r="J142" s="77">
        <f t="shared" si="53"/>
        <v>0</v>
      </c>
      <c r="K142" s="77">
        <f t="shared" si="53"/>
        <v>60</v>
      </c>
      <c r="L142" s="77">
        <f t="shared" si="53"/>
        <v>30</v>
      </c>
      <c r="M142" s="77">
        <f t="shared" si="53"/>
        <v>150</v>
      </c>
      <c r="N142" s="77">
        <f t="shared" si="53"/>
        <v>0</v>
      </c>
      <c r="O142" s="77">
        <f t="shared" si="53"/>
        <v>0</v>
      </c>
      <c r="P142" s="77">
        <f t="shared" si="53"/>
        <v>0</v>
      </c>
      <c r="Q142" s="77">
        <f t="shared" si="53"/>
        <v>30</v>
      </c>
      <c r="R142" s="77">
        <f t="shared" si="53"/>
        <v>120</v>
      </c>
      <c r="S142" s="77">
        <f t="shared" si="53"/>
        <v>105</v>
      </c>
      <c r="T142" s="77">
        <f t="shared" si="53"/>
        <v>60</v>
      </c>
      <c r="U142" s="77">
        <f t="shared" si="53"/>
        <v>0</v>
      </c>
      <c r="V142" s="77">
        <f t="shared" si="53"/>
        <v>0</v>
      </c>
      <c r="W142" s="77">
        <f t="shared" si="53"/>
        <v>0</v>
      </c>
      <c r="X142" s="77">
        <f t="shared" si="53"/>
        <v>28</v>
      </c>
      <c r="Y142" s="77">
        <f t="shared" si="53"/>
        <v>90</v>
      </c>
      <c r="Z142" s="77">
        <f t="shared" si="53"/>
        <v>60</v>
      </c>
      <c r="AA142" s="77">
        <f t="shared" si="53"/>
        <v>60</v>
      </c>
      <c r="AB142" s="77">
        <f t="shared" si="53"/>
        <v>0</v>
      </c>
      <c r="AC142" s="77">
        <f t="shared" si="53"/>
        <v>0</v>
      </c>
      <c r="AD142" s="77">
        <f t="shared" si="53"/>
        <v>0</v>
      </c>
      <c r="AE142" s="77">
        <f t="shared" si="53"/>
        <v>17</v>
      </c>
      <c r="AF142" s="77">
        <f t="shared" si="53"/>
        <v>75</v>
      </c>
      <c r="AG142" s="77">
        <f t="shared" si="53"/>
        <v>90</v>
      </c>
      <c r="AH142" s="77">
        <f t="shared" si="53"/>
        <v>30</v>
      </c>
      <c r="AI142" s="77">
        <f t="shared" si="53"/>
        <v>0</v>
      </c>
      <c r="AJ142" s="77">
        <f aca="true" t="shared" si="54" ref="AJ142:AZ142">SUM(AJ106:AJ141)</f>
        <v>0</v>
      </c>
      <c r="AK142" s="77">
        <f t="shared" si="54"/>
        <v>0</v>
      </c>
      <c r="AL142" s="77">
        <f t="shared" si="54"/>
        <v>18</v>
      </c>
      <c r="AM142" s="77">
        <f t="shared" si="54"/>
        <v>30</v>
      </c>
      <c r="AN142" s="77">
        <f t="shared" si="54"/>
        <v>60</v>
      </c>
      <c r="AO142" s="77">
        <f t="shared" si="54"/>
        <v>90</v>
      </c>
      <c r="AP142" s="77">
        <f t="shared" si="54"/>
        <v>0</v>
      </c>
      <c r="AQ142" s="77">
        <f t="shared" si="54"/>
        <v>0</v>
      </c>
      <c r="AR142" s="77">
        <f t="shared" si="54"/>
        <v>0</v>
      </c>
      <c r="AS142" s="77">
        <f t="shared" si="54"/>
        <v>12</v>
      </c>
      <c r="AT142" s="77">
        <f t="shared" si="54"/>
        <v>30</v>
      </c>
      <c r="AU142" s="77">
        <f t="shared" si="54"/>
        <v>30</v>
      </c>
      <c r="AV142" s="77">
        <f t="shared" si="54"/>
        <v>0</v>
      </c>
      <c r="AW142" s="77">
        <f t="shared" si="54"/>
        <v>0</v>
      </c>
      <c r="AX142" s="77">
        <f t="shared" si="54"/>
        <v>0</v>
      </c>
      <c r="AY142" s="77">
        <f t="shared" si="54"/>
        <v>0</v>
      </c>
      <c r="AZ142" s="75">
        <f t="shared" si="54"/>
        <v>7</v>
      </c>
    </row>
    <row r="143" spans="1:52" ht="15" thickBot="1">
      <c r="A143" s="219" t="s">
        <v>23</v>
      </c>
      <c r="B143" s="220"/>
      <c r="C143" s="220"/>
      <c r="D143" s="220"/>
      <c r="E143" s="220"/>
      <c r="F143" s="220"/>
      <c r="G143" s="220"/>
      <c r="H143" s="220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  <c r="AJ143" s="220"/>
      <c r="AK143" s="220"/>
      <c r="AL143" s="220"/>
      <c r="AM143" s="220"/>
      <c r="AN143" s="220"/>
      <c r="AO143" s="220"/>
      <c r="AP143" s="220"/>
      <c r="AQ143" s="220"/>
      <c r="AR143" s="220"/>
      <c r="AS143" s="220"/>
      <c r="AT143" s="220"/>
      <c r="AU143" s="220"/>
      <c r="AV143" s="220"/>
      <c r="AW143" s="220"/>
      <c r="AX143" s="220"/>
      <c r="AY143" s="220"/>
      <c r="AZ143" s="221"/>
    </row>
    <row r="144" spans="1:52" ht="14.25">
      <c r="A144" s="72">
        <v>39</v>
      </c>
      <c r="B144" s="165" t="s">
        <v>83</v>
      </c>
      <c r="C144" s="107" t="s">
        <v>57</v>
      </c>
      <c r="D144" s="127">
        <f>SUM(Q144,X144,AE144,AL144,AS144,AZ144)</f>
        <v>11</v>
      </c>
      <c r="E144" s="132">
        <f>SUM(F144:J144)</f>
        <v>75</v>
      </c>
      <c r="F144" s="127">
        <f aca="true" t="shared" si="55" ref="F144:J147">SUM(K144,R144,Y144,AF144,AM144,AT144)</f>
        <v>0</v>
      </c>
      <c r="G144" s="127">
        <f t="shared" si="55"/>
        <v>0</v>
      </c>
      <c r="H144" s="127">
        <f t="shared" si="55"/>
        <v>0</v>
      </c>
      <c r="I144" s="127">
        <f t="shared" si="55"/>
        <v>0</v>
      </c>
      <c r="J144" s="133">
        <f t="shared" si="55"/>
        <v>75</v>
      </c>
      <c r="K144" s="72"/>
      <c r="L144" s="41"/>
      <c r="M144" s="41"/>
      <c r="N144" s="41"/>
      <c r="O144" s="41"/>
      <c r="P144" s="41"/>
      <c r="Q144" s="47"/>
      <c r="R144" s="72"/>
      <c r="S144" s="41"/>
      <c r="T144" s="41"/>
      <c r="U144" s="41"/>
      <c r="V144" s="41"/>
      <c r="W144" s="41"/>
      <c r="X144" s="47"/>
      <c r="Y144" s="72"/>
      <c r="Z144" s="41"/>
      <c r="AA144" s="41"/>
      <c r="AB144" s="41"/>
      <c r="AC144" s="41"/>
      <c r="AD144" s="41"/>
      <c r="AE144" s="47"/>
      <c r="AF144" s="72"/>
      <c r="AG144" s="41"/>
      <c r="AH144" s="41"/>
      <c r="AI144" s="41"/>
      <c r="AJ144" s="41">
        <v>15</v>
      </c>
      <c r="AK144" s="41" t="s">
        <v>51</v>
      </c>
      <c r="AL144" s="47">
        <v>2</v>
      </c>
      <c r="AM144" s="72"/>
      <c r="AN144" s="41"/>
      <c r="AO144" s="41"/>
      <c r="AP144" s="41"/>
      <c r="AQ144" s="41">
        <v>30</v>
      </c>
      <c r="AR144" s="41" t="s">
        <v>51</v>
      </c>
      <c r="AS144" s="47">
        <v>4</v>
      </c>
      <c r="AT144" s="45"/>
      <c r="AU144" s="41"/>
      <c r="AV144" s="41"/>
      <c r="AW144" s="41"/>
      <c r="AX144" s="41">
        <v>30</v>
      </c>
      <c r="AY144" s="41" t="s">
        <v>51</v>
      </c>
      <c r="AZ144" s="47">
        <v>5</v>
      </c>
    </row>
    <row r="145" spans="1:52" ht="14.25">
      <c r="A145" s="73">
        <v>40</v>
      </c>
      <c r="B145" s="146" t="s">
        <v>37</v>
      </c>
      <c r="C145" s="147" t="s">
        <v>57</v>
      </c>
      <c r="D145" s="117">
        <f>SUM(Q145,X145,AE145,AL145,AS145,AZ145)</f>
        <v>8</v>
      </c>
      <c r="E145" s="121">
        <f>SUM(F145:J145)</f>
        <v>120</v>
      </c>
      <c r="F145" s="122">
        <f t="shared" si="55"/>
        <v>0</v>
      </c>
      <c r="G145" s="122">
        <f t="shared" si="55"/>
        <v>120</v>
      </c>
      <c r="H145" s="122">
        <f t="shared" si="55"/>
        <v>0</v>
      </c>
      <c r="I145" s="122">
        <f t="shared" si="55"/>
        <v>0</v>
      </c>
      <c r="J145" s="122">
        <f t="shared" si="55"/>
        <v>0</v>
      </c>
      <c r="K145" s="13"/>
      <c r="L145" s="10"/>
      <c r="M145" s="10"/>
      <c r="N145" s="10"/>
      <c r="O145" s="6"/>
      <c r="P145" s="6"/>
      <c r="Q145" s="11"/>
      <c r="R145" s="13"/>
      <c r="S145" s="10">
        <v>30</v>
      </c>
      <c r="T145" s="10"/>
      <c r="U145" s="10"/>
      <c r="V145" s="12"/>
      <c r="W145" s="14" t="s">
        <v>51</v>
      </c>
      <c r="X145" s="9">
        <v>2</v>
      </c>
      <c r="Y145" s="11"/>
      <c r="Z145" s="10">
        <v>30</v>
      </c>
      <c r="AA145" s="10"/>
      <c r="AB145" s="10"/>
      <c r="AC145" s="12"/>
      <c r="AD145" s="12" t="s">
        <v>51</v>
      </c>
      <c r="AE145" s="11">
        <v>2</v>
      </c>
      <c r="AF145" s="13"/>
      <c r="AG145" s="10">
        <v>30</v>
      </c>
      <c r="AH145" s="10"/>
      <c r="AI145" s="10"/>
      <c r="AJ145" s="12"/>
      <c r="AK145" s="14" t="s">
        <v>51</v>
      </c>
      <c r="AL145" s="9">
        <v>2</v>
      </c>
      <c r="AM145" s="11"/>
      <c r="AN145" s="10">
        <v>30</v>
      </c>
      <c r="AO145" s="10"/>
      <c r="AP145" s="10"/>
      <c r="AQ145" s="12"/>
      <c r="AR145" s="12" t="s">
        <v>50</v>
      </c>
      <c r="AS145" s="11">
        <v>2</v>
      </c>
      <c r="AT145" s="13"/>
      <c r="AU145" s="10"/>
      <c r="AV145" s="10"/>
      <c r="AW145" s="10"/>
      <c r="AX145" s="10"/>
      <c r="AY145" s="10"/>
      <c r="AZ145" s="23"/>
    </row>
    <row r="146" spans="1:52" ht="14.25">
      <c r="A146" s="73">
        <v>41</v>
      </c>
      <c r="B146" s="146" t="s">
        <v>38</v>
      </c>
      <c r="C146" s="108" t="s">
        <v>57</v>
      </c>
      <c r="D146" s="117">
        <f>SUM(Q146,X146,AE146,AL146,AS146,AZ146)</f>
        <v>0</v>
      </c>
      <c r="E146" s="121">
        <f>SUM(F146:J146)</f>
        <v>60</v>
      </c>
      <c r="F146" s="122">
        <f t="shared" si="55"/>
        <v>0</v>
      </c>
      <c r="G146" s="122">
        <f t="shared" si="55"/>
        <v>60</v>
      </c>
      <c r="H146" s="122">
        <f t="shared" si="55"/>
        <v>0</v>
      </c>
      <c r="I146" s="122">
        <f t="shared" si="55"/>
        <v>0</v>
      </c>
      <c r="J146" s="122">
        <f t="shared" si="55"/>
        <v>0</v>
      </c>
      <c r="K146" s="13"/>
      <c r="L146" s="10"/>
      <c r="M146" s="10"/>
      <c r="N146" s="10"/>
      <c r="O146" s="6"/>
      <c r="P146" s="6"/>
      <c r="Q146" s="11"/>
      <c r="R146" s="13"/>
      <c r="S146" s="10">
        <v>30</v>
      </c>
      <c r="T146" s="10"/>
      <c r="U146" s="10"/>
      <c r="V146" s="12"/>
      <c r="W146" s="14" t="s">
        <v>51</v>
      </c>
      <c r="X146" s="174">
        <v>0</v>
      </c>
      <c r="Y146" s="11"/>
      <c r="Z146" s="176">
        <v>30</v>
      </c>
      <c r="AA146" s="10"/>
      <c r="AB146" s="10"/>
      <c r="AC146" s="12"/>
      <c r="AD146" s="12" t="s">
        <v>51</v>
      </c>
      <c r="AE146" s="11">
        <v>0</v>
      </c>
      <c r="AF146" s="13"/>
      <c r="AG146" s="10"/>
      <c r="AH146" s="10"/>
      <c r="AI146" s="10"/>
      <c r="AJ146" s="12"/>
      <c r="AK146" s="14"/>
      <c r="AL146" s="9"/>
      <c r="AM146" s="11"/>
      <c r="AN146" s="10"/>
      <c r="AO146" s="10"/>
      <c r="AP146" s="10"/>
      <c r="AQ146" s="12"/>
      <c r="AR146" s="12"/>
      <c r="AS146" s="11"/>
      <c r="AT146" s="13"/>
      <c r="AU146" s="10"/>
      <c r="AV146" s="10"/>
      <c r="AW146" s="10"/>
      <c r="AX146" s="10"/>
      <c r="AY146" s="10"/>
      <c r="AZ146" s="23"/>
    </row>
    <row r="147" spans="1:52" ht="14.25">
      <c r="A147" s="73">
        <v>42</v>
      </c>
      <c r="B147" s="22" t="s">
        <v>66</v>
      </c>
      <c r="C147" s="108" t="s">
        <v>57</v>
      </c>
      <c r="D147" s="117">
        <f>SUM(Q147,X147,AE147,AL147,AS147,AZ147)</f>
        <v>2</v>
      </c>
      <c r="E147" s="121">
        <f>SUM(F147:J147)</f>
        <v>30</v>
      </c>
      <c r="F147" s="122">
        <f t="shared" si="55"/>
        <v>0</v>
      </c>
      <c r="G147" s="122">
        <f t="shared" si="55"/>
        <v>0</v>
      </c>
      <c r="H147" s="122">
        <f t="shared" si="55"/>
        <v>0</v>
      </c>
      <c r="I147" s="122">
        <f t="shared" si="55"/>
        <v>30</v>
      </c>
      <c r="J147" s="122">
        <f t="shared" si="55"/>
        <v>0</v>
      </c>
      <c r="K147" s="13"/>
      <c r="L147" s="10"/>
      <c r="M147" s="10"/>
      <c r="N147" s="10"/>
      <c r="O147" s="6"/>
      <c r="P147" s="6"/>
      <c r="Q147" s="11"/>
      <c r="R147" s="13"/>
      <c r="S147" s="10"/>
      <c r="T147" s="10"/>
      <c r="U147" s="10"/>
      <c r="V147" s="12"/>
      <c r="W147" s="14"/>
      <c r="X147" s="9"/>
      <c r="Y147" s="11"/>
      <c r="Z147" s="10"/>
      <c r="AA147" s="10"/>
      <c r="AB147" s="10">
        <v>30</v>
      </c>
      <c r="AC147" s="12"/>
      <c r="AD147" s="12" t="s">
        <v>51</v>
      </c>
      <c r="AE147" s="11">
        <v>2</v>
      </c>
      <c r="AF147" s="13"/>
      <c r="AG147" s="10"/>
      <c r="AH147" s="10"/>
      <c r="AI147" s="10"/>
      <c r="AJ147" s="12"/>
      <c r="AK147" s="14"/>
      <c r="AL147" s="9"/>
      <c r="AM147" s="11"/>
      <c r="AN147" s="10"/>
      <c r="AO147" s="10"/>
      <c r="AP147" s="10"/>
      <c r="AQ147" s="12"/>
      <c r="AR147" s="14"/>
      <c r="AS147" s="9"/>
      <c r="AT147" s="13"/>
      <c r="AU147" s="10"/>
      <c r="AV147" s="10"/>
      <c r="AW147" s="10"/>
      <c r="AX147" s="10"/>
      <c r="AY147" s="10"/>
      <c r="AZ147" s="23"/>
    </row>
    <row r="148" spans="1:52" ht="15" thickBot="1">
      <c r="A148" s="74">
        <v>43</v>
      </c>
      <c r="B148" s="167" t="s">
        <v>65</v>
      </c>
      <c r="C148" s="110" t="s">
        <v>57</v>
      </c>
      <c r="D148" s="130">
        <f aca="true" t="shared" si="56" ref="D148:D154">SUM(Q148,X148,AE148,AL148,AS148,AZ148)</f>
        <v>2</v>
      </c>
      <c r="E148" s="135">
        <f aca="true" t="shared" si="57" ref="E148:E154">SUM(F148:J148)</f>
        <v>30</v>
      </c>
      <c r="F148" s="131">
        <f aca="true" t="shared" si="58" ref="F148:J150">SUM(K148,R148,Y148,AF148,AM148,AT148)</f>
        <v>0</v>
      </c>
      <c r="G148" s="131">
        <f t="shared" si="58"/>
        <v>0</v>
      </c>
      <c r="H148" s="131">
        <f t="shared" si="58"/>
        <v>0</v>
      </c>
      <c r="I148" s="131">
        <f t="shared" si="58"/>
        <v>30</v>
      </c>
      <c r="J148" s="131">
        <f t="shared" si="58"/>
        <v>0</v>
      </c>
      <c r="K148" s="53"/>
      <c r="L148" s="52"/>
      <c r="M148" s="52"/>
      <c r="N148" s="52"/>
      <c r="O148" s="51"/>
      <c r="P148" s="51"/>
      <c r="Q148" s="155"/>
      <c r="R148" s="53"/>
      <c r="S148" s="52"/>
      <c r="T148" s="52"/>
      <c r="U148" s="52"/>
      <c r="V148" s="51"/>
      <c r="W148" s="156"/>
      <c r="X148" s="157"/>
      <c r="Y148" s="155"/>
      <c r="Z148" s="52"/>
      <c r="AA148" s="52"/>
      <c r="AB148" s="52">
        <v>30</v>
      </c>
      <c r="AC148" s="51"/>
      <c r="AD148" s="51" t="s">
        <v>51</v>
      </c>
      <c r="AE148" s="155">
        <v>2</v>
      </c>
      <c r="AF148" s="53"/>
      <c r="AG148" s="52"/>
      <c r="AH148" s="52"/>
      <c r="AI148" s="52"/>
      <c r="AJ148" s="51"/>
      <c r="AK148" s="156"/>
      <c r="AL148" s="157"/>
      <c r="AM148" s="155"/>
      <c r="AN148" s="52"/>
      <c r="AO148" s="52"/>
      <c r="AP148" s="52"/>
      <c r="AQ148" s="51"/>
      <c r="AR148" s="156"/>
      <c r="AS148" s="157"/>
      <c r="AT148" s="53"/>
      <c r="AU148" s="52"/>
      <c r="AV148" s="52"/>
      <c r="AW148" s="52"/>
      <c r="AX148" s="52"/>
      <c r="AY148" s="52"/>
      <c r="AZ148" s="158"/>
    </row>
    <row r="149" spans="1:52" ht="14.25">
      <c r="A149" s="73">
        <v>44</v>
      </c>
      <c r="B149" s="167" t="s">
        <v>65</v>
      </c>
      <c r="C149" s="108" t="s">
        <v>57</v>
      </c>
      <c r="D149" s="117">
        <f t="shared" si="56"/>
        <v>2</v>
      </c>
      <c r="E149" s="121">
        <f t="shared" si="57"/>
        <v>30</v>
      </c>
      <c r="F149" s="122">
        <f t="shared" si="58"/>
        <v>0</v>
      </c>
      <c r="G149" s="122">
        <f t="shared" si="58"/>
        <v>0</v>
      </c>
      <c r="H149" s="122">
        <f t="shared" si="58"/>
        <v>0</v>
      </c>
      <c r="I149" s="122">
        <f t="shared" si="58"/>
        <v>30</v>
      </c>
      <c r="J149" s="122">
        <f t="shared" si="58"/>
        <v>0</v>
      </c>
      <c r="K149" s="13"/>
      <c r="L149" s="10"/>
      <c r="M149" s="10"/>
      <c r="N149" s="10"/>
      <c r="O149" s="6"/>
      <c r="P149" s="6"/>
      <c r="Q149" s="11"/>
      <c r="R149" s="13"/>
      <c r="S149" s="10"/>
      <c r="T149" s="10"/>
      <c r="U149" s="10"/>
      <c r="V149" s="12"/>
      <c r="W149" s="14"/>
      <c r="X149" s="9"/>
      <c r="Y149" s="11"/>
      <c r="Z149" s="10"/>
      <c r="AA149" s="10"/>
      <c r="AB149" s="10"/>
      <c r="AC149" s="12"/>
      <c r="AD149" s="12"/>
      <c r="AE149" s="11"/>
      <c r="AF149" s="13"/>
      <c r="AG149" s="10"/>
      <c r="AH149" s="10"/>
      <c r="AI149" s="10">
        <v>30</v>
      </c>
      <c r="AJ149" s="12"/>
      <c r="AK149" s="14" t="s">
        <v>51</v>
      </c>
      <c r="AL149" s="9">
        <v>2</v>
      </c>
      <c r="AM149" s="11"/>
      <c r="AN149" s="10"/>
      <c r="AO149" s="10"/>
      <c r="AP149" s="10"/>
      <c r="AQ149" s="12"/>
      <c r="AR149" s="12"/>
      <c r="AS149" s="11"/>
      <c r="AT149" s="13"/>
      <c r="AU149" s="10"/>
      <c r="AV149" s="10"/>
      <c r="AW149" s="10"/>
      <c r="AX149" s="10"/>
      <c r="AY149" s="10"/>
      <c r="AZ149" s="23"/>
    </row>
    <row r="150" spans="1:52" ht="15" thickBot="1">
      <c r="A150" s="74">
        <v>45</v>
      </c>
      <c r="B150" s="166" t="s">
        <v>66</v>
      </c>
      <c r="C150" s="110" t="s">
        <v>57</v>
      </c>
      <c r="D150" s="130">
        <f t="shared" si="56"/>
        <v>2</v>
      </c>
      <c r="E150" s="135">
        <f t="shared" si="57"/>
        <v>30</v>
      </c>
      <c r="F150" s="131">
        <f t="shared" si="58"/>
        <v>0</v>
      </c>
      <c r="G150" s="131">
        <f t="shared" si="58"/>
        <v>0</v>
      </c>
      <c r="H150" s="131">
        <f t="shared" si="58"/>
        <v>0</v>
      </c>
      <c r="I150" s="131">
        <f t="shared" si="58"/>
        <v>30</v>
      </c>
      <c r="J150" s="131">
        <f t="shared" si="58"/>
        <v>0</v>
      </c>
      <c r="K150" s="53"/>
      <c r="L150" s="52"/>
      <c r="M150" s="52"/>
      <c r="N150" s="52"/>
      <c r="O150" s="51"/>
      <c r="P150" s="51"/>
      <c r="Q150" s="155"/>
      <c r="R150" s="53"/>
      <c r="S150" s="52"/>
      <c r="T150" s="52"/>
      <c r="U150" s="52"/>
      <c r="V150" s="51"/>
      <c r="W150" s="156"/>
      <c r="X150" s="157"/>
      <c r="Y150" s="155"/>
      <c r="Z150" s="52"/>
      <c r="AA150" s="52"/>
      <c r="AB150" s="52"/>
      <c r="AC150" s="51"/>
      <c r="AD150" s="51"/>
      <c r="AE150" s="155"/>
      <c r="AF150" s="53"/>
      <c r="AG150" s="52"/>
      <c r="AH150" s="52"/>
      <c r="AI150" s="52">
        <v>30</v>
      </c>
      <c r="AJ150" s="51"/>
      <c r="AK150" s="156" t="s">
        <v>51</v>
      </c>
      <c r="AL150" s="157">
        <v>2</v>
      </c>
      <c r="AM150" s="155"/>
      <c r="AN150" s="52"/>
      <c r="AO150" s="52"/>
      <c r="AP150" s="52"/>
      <c r="AQ150" s="51"/>
      <c r="AR150" s="51"/>
      <c r="AS150" s="155"/>
      <c r="AT150" s="53"/>
      <c r="AU150" s="52"/>
      <c r="AV150" s="52"/>
      <c r="AW150" s="52"/>
      <c r="AX150" s="52"/>
      <c r="AY150" s="52"/>
      <c r="AZ150" s="158"/>
    </row>
    <row r="151" spans="1:52" ht="14.25">
      <c r="A151" s="73">
        <v>46</v>
      </c>
      <c r="B151" s="160" t="s">
        <v>65</v>
      </c>
      <c r="C151" s="161" t="s">
        <v>57</v>
      </c>
      <c r="D151" s="120">
        <f t="shared" si="56"/>
        <v>2</v>
      </c>
      <c r="E151" s="121">
        <f t="shared" si="57"/>
        <v>30</v>
      </c>
      <c r="F151" s="122">
        <f aca="true" t="shared" si="59" ref="F151:J154">SUM(K151,R151,Y151,AF151,AM151,AT151)</f>
        <v>0</v>
      </c>
      <c r="G151" s="122">
        <f t="shared" si="59"/>
        <v>0</v>
      </c>
      <c r="H151" s="122">
        <f t="shared" si="59"/>
        <v>0</v>
      </c>
      <c r="I151" s="122">
        <f t="shared" si="59"/>
        <v>30</v>
      </c>
      <c r="J151" s="122">
        <f t="shared" si="59"/>
        <v>0</v>
      </c>
      <c r="K151" s="13"/>
      <c r="L151" s="10"/>
      <c r="M151" s="10"/>
      <c r="N151" s="10"/>
      <c r="O151" s="12"/>
      <c r="P151" s="12"/>
      <c r="Q151" s="11"/>
      <c r="R151" s="13"/>
      <c r="S151" s="10"/>
      <c r="T151" s="10"/>
      <c r="U151" s="10"/>
      <c r="V151" s="12"/>
      <c r="W151" s="14"/>
      <c r="X151" s="9"/>
      <c r="Y151" s="11"/>
      <c r="Z151" s="10"/>
      <c r="AA151" s="10"/>
      <c r="AB151" s="10"/>
      <c r="AC151" s="12"/>
      <c r="AD151" s="12"/>
      <c r="AE151" s="11"/>
      <c r="AF151" s="13"/>
      <c r="AG151" s="10"/>
      <c r="AH151" s="10"/>
      <c r="AI151" s="10"/>
      <c r="AJ151" s="12"/>
      <c r="AK151" s="14"/>
      <c r="AL151" s="9"/>
      <c r="AM151" s="11"/>
      <c r="AN151" s="10"/>
      <c r="AO151" s="10"/>
      <c r="AP151" s="10">
        <v>30</v>
      </c>
      <c r="AQ151" s="12"/>
      <c r="AR151" s="12" t="s">
        <v>51</v>
      </c>
      <c r="AS151" s="11">
        <v>2</v>
      </c>
      <c r="AT151" s="13"/>
      <c r="AU151" s="10"/>
      <c r="AV151" s="10"/>
      <c r="AW151" s="10"/>
      <c r="AX151" s="10"/>
      <c r="AY151" s="10"/>
      <c r="AZ151" s="23"/>
    </row>
    <row r="152" spans="1:52" ht="14.25">
      <c r="A152" s="73">
        <v>47</v>
      </c>
      <c r="B152" s="168" t="s">
        <v>66</v>
      </c>
      <c r="C152" s="109" t="s">
        <v>57</v>
      </c>
      <c r="D152" s="117">
        <f t="shared" si="56"/>
        <v>2</v>
      </c>
      <c r="E152" s="134">
        <f t="shared" si="57"/>
        <v>30</v>
      </c>
      <c r="F152" s="126">
        <f t="shared" si="59"/>
        <v>0</v>
      </c>
      <c r="G152" s="126">
        <f t="shared" si="59"/>
        <v>0</v>
      </c>
      <c r="H152" s="126">
        <f t="shared" si="59"/>
        <v>0</v>
      </c>
      <c r="I152" s="126">
        <f t="shared" si="59"/>
        <v>30</v>
      </c>
      <c r="J152" s="126">
        <f t="shared" si="59"/>
        <v>0</v>
      </c>
      <c r="K152" s="6"/>
      <c r="L152" s="4"/>
      <c r="M152" s="4"/>
      <c r="N152" s="6"/>
      <c r="O152" s="6"/>
      <c r="P152" s="6"/>
      <c r="Q152" s="2"/>
      <c r="R152" s="8"/>
      <c r="S152" s="29"/>
      <c r="T152" s="6"/>
      <c r="U152" s="6"/>
      <c r="V152" s="6"/>
      <c r="W152" s="3"/>
      <c r="X152" s="5"/>
      <c r="Y152" s="3"/>
      <c r="Z152" s="6"/>
      <c r="AA152" s="6"/>
      <c r="AB152" s="6"/>
      <c r="AC152" s="6"/>
      <c r="AD152" s="6"/>
      <c r="AE152" s="5"/>
      <c r="AF152" s="3"/>
      <c r="AG152" s="4"/>
      <c r="AH152" s="4"/>
      <c r="AI152" s="4"/>
      <c r="AJ152" s="6"/>
      <c r="AK152" s="3"/>
      <c r="AL152" s="5"/>
      <c r="AM152" s="25"/>
      <c r="AN152" s="4"/>
      <c r="AO152" s="4"/>
      <c r="AP152" s="4">
        <v>30</v>
      </c>
      <c r="AQ152" s="6"/>
      <c r="AR152" s="6" t="s">
        <v>51</v>
      </c>
      <c r="AS152" s="7">
        <v>2</v>
      </c>
      <c r="AT152" s="25"/>
      <c r="AU152" s="4"/>
      <c r="AV152" s="4"/>
      <c r="AW152" s="4"/>
      <c r="AX152" s="4"/>
      <c r="AY152" s="4"/>
      <c r="AZ152" s="5"/>
    </row>
    <row r="153" spans="1:52" ht="14.25">
      <c r="A153" s="6">
        <v>48</v>
      </c>
      <c r="B153" s="167" t="s">
        <v>66</v>
      </c>
      <c r="C153" s="109" t="s">
        <v>57</v>
      </c>
      <c r="D153" s="117">
        <f t="shared" si="56"/>
        <v>2</v>
      </c>
      <c r="E153" s="134">
        <f t="shared" si="57"/>
        <v>30</v>
      </c>
      <c r="F153" s="126">
        <f t="shared" si="59"/>
        <v>0</v>
      </c>
      <c r="G153" s="126">
        <f t="shared" si="59"/>
        <v>0</v>
      </c>
      <c r="H153" s="126">
        <f t="shared" si="59"/>
        <v>0</v>
      </c>
      <c r="I153" s="126">
        <f t="shared" si="59"/>
        <v>30</v>
      </c>
      <c r="J153" s="119">
        <f t="shared" si="59"/>
        <v>0</v>
      </c>
      <c r="K153" s="159"/>
      <c r="L153" s="28"/>
      <c r="M153" s="28"/>
      <c r="N153" s="28"/>
      <c r="O153" s="29"/>
      <c r="P153" s="6"/>
      <c r="Q153" s="5"/>
      <c r="R153" s="3"/>
      <c r="S153" s="6"/>
      <c r="T153" s="6"/>
      <c r="U153" s="6"/>
      <c r="V153" s="6"/>
      <c r="W153" s="6"/>
      <c r="X153" s="5"/>
      <c r="Y153" s="3"/>
      <c r="Z153" s="6"/>
      <c r="AA153" s="6"/>
      <c r="AB153" s="6"/>
      <c r="AC153" s="6"/>
      <c r="AD153" s="6"/>
      <c r="AE153" s="5"/>
      <c r="AF153" s="3"/>
      <c r="AG153" s="6"/>
      <c r="AH153" s="6"/>
      <c r="AI153" s="6"/>
      <c r="AJ153" s="6"/>
      <c r="AK153" s="6"/>
      <c r="AL153" s="5"/>
      <c r="AM153" s="3"/>
      <c r="AN153" s="6"/>
      <c r="AO153" s="6"/>
      <c r="AP153" s="6"/>
      <c r="AQ153" s="6"/>
      <c r="AR153" s="6"/>
      <c r="AS153" s="5"/>
      <c r="AT153" s="3"/>
      <c r="AU153" s="6"/>
      <c r="AV153" s="6"/>
      <c r="AW153" s="6">
        <v>30</v>
      </c>
      <c r="AX153" s="6"/>
      <c r="AY153" s="6" t="s">
        <v>51</v>
      </c>
      <c r="AZ153" s="5">
        <v>2</v>
      </c>
    </row>
    <row r="154" spans="1:52" ht="15" thickBot="1">
      <c r="A154" s="74">
        <v>49</v>
      </c>
      <c r="B154" s="166" t="s">
        <v>66</v>
      </c>
      <c r="C154" s="110" t="s">
        <v>57</v>
      </c>
      <c r="D154" s="130">
        <f t="shared" si="56"/>
        <v>2</v>
      </c>
      <c r="E154" s="135">
        <f t="shared" si="57"/>
        <v>30</v>
      </c>
      <c r="F154" s="131">
        <f t="shared" si="59"/>
        <v>0</v>
      </c>
      <c r="G154" s="131">
        <f t="shared" si="59"/>
        <v>0</v>
      </c>
      <c r="H154" s="131">
        <f t="shared" si="59"/>
        <v>0</v>
      </c>
      <c r="I154" s="131">
        <f t="shared" si="59"/>
        <v>30</v>
      </c>
      <c r="J154" s="131">
        <f t="shared" si="59"/>
        <v>0</v>
      </c>
      <c r="K154" s="53"/>
      <c r="L154" s="52"/>
      <c r="M154" s="52"/>
      <c r="N154" s="52"/>
      <c r="O154" s="51"/>
      <c r="P154" s="51"/>
      <c r="Q154" s="158"/>
      <c r="R154" s="156"/>
      <c r="S154" s="51"/>
      <c r="T154" s="51"/>
      <c r="U154" s="51"/>
      <c r="V154" s="51"/>
      <c r="W154" s="51"/>
      <c r="X154" s="158"/>
      <c r="Y154" s="156"/>
      <c r="Z154" s="51"/>
      <c r="AA154" s="51"/>
      <c r="AB154" s="51"/>
      <c r="AC154" s="51"/>
      <c r="AD154" s="51"/>
      <c r="AE154" s="158"/>
      <c r="AF154" s="156"/>
      <c r="AG154" s="51"/>
      <c r="AH154" s="51"/>
      <c r="AI154" s="51"/>
      <c r="AJ154" s="51"/>
      <c r="AK154" s="51"/>
      <c r="AL154" s="158"/>
      <c r="AM154" s="156"/>
      <c r="AN154" s="51"/>
      <c r="AO154" s="51"/>
      <c r="AP154" s="51"/>
      <c r="AQ154" s="51"/>
      <c r="AR154" s="51"/>
      <c r="AS154" s="158"/>
      <c r="AT154" s="156"/>
      <c r="AU154" s="51"/>
      <c r="AV154" s="51"/>
      <c r="AW154" s="51">
        <v>30</v>
      </c>
      <c r="AX154" s="51"/>
      <c r="AY154" s="51" t="s">
        <v>51</v>
      </c>
      <c r="AZ154" s="158">
        <v>2</v>
      </c>
    </row>
    <row r="155" spans="1:52" ht="15" thickBot="1">
      <c r="A155" s="240" t="s">
        <v>63</v>
      </c>
      <c r="B155" s="232"/>
      <c r="C155" s="230"/>
      <c r="D155" s="230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  <c r="R155" s="232"/>
      <c r="S155" s="232"/>
      <c r="T155" s="232"/>
      <c r="U155" s="232"/>
      <c r="V155" s="232"/>
      <c r="W155" s="232"/>
      <c r="X155" s="232"/>
      <c r="Y155" s="232"/>
      <c r="Z155" s="232"/>
      <c r="AA155" s="232"/>
      <c r="AB155" s="232"/>
      <c r="AC155" s="232"/>
      <c r="AD155" s="232"/>
      <c r="AE155" s="232"/>
      <c r="AF155" s="232"/>
      <c r="AG155" s="232"/>
      <c r="AH155" s="232"/>
      <c r="AI155" s="232"/>
      <c r="AJ155" s="232"/>
      <c r="AK155" s="232"/>
      <c r="AL155" s="232"/>
      <c r="AM155" s="232"/>
      <c r="AN155" s="232"/>
      <c r="AO155" s="232"/>
      <c r="AP155" s="232"/>
      <c r="AQ155" s="232"/>
      <c r="AR155" s="232"/>
      <c r="AS155" s="232"/>
      <c r="AT155" s="232"/>
      <c r="AU155" s="232"/>
      <c r="AV155" s="232"/>
      <c r="AW155" s="232"/>
      <c r="AX155" s="232"/>
      <c r="AY155" s="232"/>
      <c r="AZ155" s="233"/>
    </row>
    <row r="156" spans="1:52" ht="14.25">
      <c r="A156" s="41">
        <v>50</v>
      </c>
      <c r="B156" s="78" t="s">
        <v>61</v>
      </c>
      <c r="C156" s="111" t="s">
        <v>57</v>
      </c>
      <c r="D156" s="41">
        <f aca="true" t="shared" si="60" ref="D156:D163">SUM(Q156,X156,AE156,AL156,AS156,AZ156)</f>
        <v>3</v>
      </c>
      <c r="E156" s="11">
        <f aca="true" t="shared" si="61" ref="E156:E163">SUM(F156:J156)</f>
        <v>30</v>
      </c>
      <c r="F156" s="10">
        <f aca="true" t="shared" si="62" ref="F156:F163">SUM(K156,R156,Y156,AF156,AM156,AT156)</f>
        <v>0</v>
      </c>
      <c r="G156" s="10">
        <f aca="true" t="shared" si="63" ref="G156:G163">SUM(L156,S156,Z156,AG156,AN156,AU156)</f>
        <v>0</v>
      </c>
      <c r="H156" s="10">
        <f aca="true" t="shared" si="64" ref="H156:H163">SUM(M156,T156,AA156,AH156,AO156,AV156)</f>
        <v>30</v>
      </c>
      <c r="I156" s="10">
        <f aca="true" t="shared" si="65" ref="I156:I163">SUM(N156,U156,AB156,AI156,AP156,AW156)</f>
        <v>0</v>
      </c>
      <c r="J156" s="10">
        <f aca="true" t="shared" si="66" ref="J156:J163">SUM(O156,V156,AC156,AJ156,AQ156,AX156)</f>
        <v>0</v>
      </c>
      <c r="K156" s="13"/>
      <c r="L156" s="10"/>
      <c r="M156" s="10"/>
      <c r="N156" s="10"/>
      <c r="O156" s="12"/>
      <c r="P156" s="14"/>
      <c r="Q156" s="11"/>
      <c r="R156" s="13"/>
      <c r="S156" s="10"/>
      <c r="T156" s="10"/>
      <c r="U156" s="10"/>
      <c r="V156" s="12"/>
      <c r="W156" s="12"/>
      <c r="X156" s="9"/>
      <c r="Y156" s="11"/>
      <c r="Z156" s="10"/>
      <c r="AA156" s="10">
        <v>30</v>
      </c>
      <c r="AB156" s="10"/>
      <c r="AC156" s="12"/>
      <c r="AD156" s="12" t="s">
        <v>51</v>
      </c>
      <c r="AE156" s="173">
        <v>3</v>
      </c>
      <c r="AF156" s="13"/>
      <c r="AG156" s="10"/>
      <c r="AH156" s="10"/>
      <c r="AI156" s="10"/>
      <c r="AJ156" s="12"/>
      <c r="AK156" s="12"/>
      <c r="AL156" s="9"/>
      <c r="AM156" s="11"/>
      <c r="AN156" s="10"/>
      <c r="AO156" s="10"/>
      <c r="AP156" s="10"/>
      <c r="AQ156" s="12"/>
      <c r="AR156" s="12"/>
      <c r="AS156" s="11"/>
      <c r="AT156" s="13"/>
      <c r="AU156" s="10"/>
      <c r="AV156" s="10"/>
      <c r="AW156" s="10"/>
      <c r="AX156" s="10"/>
      <c r="AY156" s="10"/>
      <c r="AZ156" s="23"/>
    </row>
    <row r="157" spans="1:52" ht="14.25">
      <c r="A157" s="12">
        <v>51</v>
      </c>
      <c r="B157" s="55" t="s">
        <v>106</v>
      </c>
      <c r="C157" s="96" t="s">
        <v>57</v>
      </c>
      <c r="D157" s="6">
        <f t="shared" si="60"/>
        <v>2</v>
      </c>
      <c r="E157" s="11">
        <f t="shared" si="61"/>
        <v>30</v>
      </c>
      <c r="F157" s="10">
        <f t="shared" si="62"/>
        <v>0</v>
      </c>
      <c r="G157" s="10">
        <f t="shared" si="63"/>
        <v>30</v>
      </c>
      <c r="H157" s="10">
        <f t="shared" si="64"/>
        <v>0</v>
      </c>
      <c r="I157" s="10">
        <f t="shared" si="65"/>
        <v>0</v>
      </c>
      <c r="J157" s="10">
        <f t="shared" si="66"/>
        <v>0</v>
      </c>
      <c r="K157" s="13"/>
      <c r="L157" s="10"/>
      <c r="M157" s="10"/>
      <c r="N157" s="10"/>
      <c r="O157" s="12"/>
      <c r="P157" s="14"/>
      <c r="Q157" s="11"/>
      <c r="R157" s="13"/>
      <c r="S157" s="10"/>
      <c r="T157" s="10"/>
      <c r="U157" s="10"/>
      <c r="V157" s="12"/>
      <c r="W157" s="12"/>
      <c r="X157" s="9"/>
      <c r="Y157" s="11"/>
      <c r="Z157" s="10">
        <v>30</v>
      </c>
      <c r="AA157" s="10"/>
      <c r="AB157" s="10"/>
      <c r="AC157" s="12"/>
      <c r="AD157" s="12" t="s">
        <v>51</v>
      </c>
      <c r="AE157" s="11">
        <v>2</v>
      </c>
      <c r="AF157" s="13"/>
      <c r="AG157" s="10"/>
      <c r="AH157" s="10"/>
      <c r="AI157" s="10"/>
      <c r="AJ157" s="12"/>
      <c r="AK157" s="12"/>
      <c r="AL157" s="23"/>
      <c r="AM157" s="11"/>
      <c r="AN157" s="10"/>
      <c r="AO157" s="10"/>
      <c r="AP157" s="10"/>
      <c r="AQ157" s="12"/>
      <c r="AR157" s="12"/>
      <c r="AS157" s="11"/>
      <c r="AT157" s="13"/>
      <c r="AU157" s="10"/>
      <c r="AV157" s="10"/>
      <c r="AW157" s="10"/>
      <c r="AX157" s="10"/>
      <c r="AY157" s="10"/>
      <c r="AZ157" s="23"/>
    </row>
    <row r="158" spans="1:52" ht="14.25">
      <c r="A158" s="12">
        <v>52</v>
      </c>
      <c r="B158" s="55" t="s">
        <v>108</v>
      </c>
      <c r="C158" s="112" t="s">
        <v>57</v>
      </c>
      <c r="D158" s="12">
        <f t="shared" si="60"/>
        <v>2</v>
      </c>
      <c r="E158" s="11">
        <f t="shared" si="61"/>
        <v>15</v>
      </c>
      <c r="F158" s="10">
        <f t="shared" si="62"/>
        <v>0</v>
      </c>
      <c r="G158" s="10">
        <f t="shared" si="63"/>
        <v>15</v>
      </c>
      <c r="H158" s="10">
        <f t="shared" si="64"/>
        <v>0</v>
      </c>
      <c r="I158" s="10">
        <f t="shared" si="65"/>
        <v>0</v>
      </c>
      <c r="J158" s="10">
        <f t="shared" si="66"/>
        <v>0</v>
      </c>
      <c r="K158" s="13"/>
      <c r="L158" s="10"/>
      <c r="M158" s="10"/>
      <c r="N158" s="10"/>
      <c r="O158" s="12"/>
      <c r="P158" s="14"/>
      <c r="Q158" s="11"/>
      <c r="R158" s="13"/>
      <c r="S158" s="10"/>
      <c r="T158" s="10"/>
      <c r="U158" s="10"/>
      <c r="V158" s="12"/>
      <c r="W158" s="12"/>
      <c r="X158" s="9"/>
      <c r="Y158" s="11"/>
      <c r="Z158" s="10">
        <v>15</v>
      </c>
      <c r="AA158" s="10"/>
      <c r="AB158" s="10"/>
      <c r="AC158" s="12"/>
      <c r="AD158" s="12" t="s">
        <v>51</v>
      </c>
      <c r="AE158" s="11">
        <v>2</v>
      </c>
      <c r="AF158" s="13"/>
      <c r="AG158" s="10"/>
      <c r="AH158" s="10"/>
      <c r="AI158" s="10"/>
      <c r="AJ158" s="12"/>
      <c r="AK158" s="12"/>
      <c r="AL158" s="9"/>
      <c r="AM158" s="11"/>
      <c r="AN158" s="10"/>
      <c r="AO158" s="10"/>
      <c r="AP158" s="10"/>
      <c r="AQ158" s="12"/>
      <c r="AR158" s="12"/>
      <c r="AS158" s="11"/>
      <c r="AT158" s="13"/>
      <c r="AU158" s="10"/>
      <c r="AV158" s="10"/>
      <c r="AW158" s="10"/>
      <c r="AX158" s="10"/>
      <c r="AY158" s="10"/>
      <c r="AZ158" s="23"/>
    </row>
    <row r="159" spans="1:52" ht="14.25">
      <c r="A159" s="12">
        <v>53</v>
      </c>
      <c r="B159" s="55" t="s">
        <v>101</v>
      </c>
      <c r="C159" s="112" t="s">
        <v>57</v>
      </c>
      <c r="D159" s="12">
        <f t="shared" si="60"/>
        <v>2</v>
      </c>
      <c r="E159" s="11">
        <f t="shared" si="61"/>
        <v>30</v>
      </c>
      <c r="F159" s="10">
        <f t="shared" si="62"/>
        <v>0</v>
      </c>
      <c r="G159" s="10">
        <f t="shared" si="63"/>
        <v>0</v>
      </c>
      <c r="H159" s="10">
        <f t="shared" si="64"/>
        <v>30</v>
      </c>
      <c r="I159" s="10">
        <f t="shared" si="65"/>
        <v>0</v>
      </c>
      <c r="J159" s="10">
        <f t="shared" si="66"/>
        <v>0</v>
      </c>
      <c r="K159" s="13"/>
      <c r="L159" s="10"/>
      <c r="M159" s="10"/>
      <c r="N159" s="10"/>
      <c r="O159" s="10"/>
      <c r="P159" s="12"/>
      <c r="Q159" s="11"/>
      <c r="R159" s="13"/>
      <c r="S159" s="6"/>
      <c r="T159" s="4"/>
      <c r="U159" s="10"/>
      <c r="V159" s="12"/>
      <c r="W159" s="12"/>
      <c r="X159" s="9"/>
      <c r="Y159" s="11"/>
      <c r="Z159" s="10"/>
      <c r="AA159" s="10"/>
      <c r="AB159" s="10"/>
      <c r="AC159" s="12"/>
      <c r="AD159" s="12"/>
      <c r="AE159" s="11"/>
      <c r="AF159" s="13"/>
      <c r="AG159" s="10"/>
      <c r="AH159" s="10">
        <v>30</v>
      </c>
      <c r="AI159" s="10"/>
      <c r="AJ159" s="12"/>
      <c r="AK159" s="12" t="s">
        <v>51</v>
      </c>
      <c r="AL159" s="9">
        <v>2</v>
      </c>
      <c r="AM159" s="11"/>
      <c r="AN159" s="10"/>
      <c r="AO159" s="10"/>
      <c r="AP159" s="10"/>
      <c r="AQ159" s="12"/>
      <c r="AR159" s="12"/>
      <c r="AS159" s="11"/>
      <c r="AT159" s="13"/>
      <c r="AU159" s="10"/>
      <c r="AV159" s="10"/>
      <c r="AW159" s="10"/>
      <c r="AX159" s="10"/>
      <c r="AY159" s="10"/>
      <c r="AZ159" s="23"/>
    </row>
    <row r="160" spans="1:52" ht="14.25">
      <c r="A160" s="12">
        <v>54</v>
      </c>
      <c r="B160" s="55" t="s">
        <v>43</v>
      </c>
      <c r="C160" s="112" t="s">
        <v>57</v>
      </c>
      <c r="D160" s="12">
        <f t="shared" si="60"/>
        <v>2</v>
      </c>
      <c r="E160" s="11">
        <f t="shared" si="61"/>
        <v>30</v>
      </c>
      <c r="F160" s="10">
        <f t="shared" si="62"/>
        <v>0</v>
      </c>
      <c r="G160" s="10">
        <f t="shared" si="63"/>
        <v>30</v>
      </c>
      <c r="H160" s="10">
        <f t="shared" si="64"/>
        <v>0</v>
      </c>
      <c r="I160" s="10">
        <f t="shared" si="65"/>
        <v>0</v>
      </c>
      <c r="J160" s="10">
        <f t="shared" si="66"/>
        <v>0</v>
      </c>
      <c r="K160" s="13"/>
      <c r="L160" s="10"/>
      <c r="M160" s="10"/>
      <c r="N160" s="10"/>
      <c r="O160" s="10"/>
      <c r="P160" s="12"/>
      <c r="Q160" s="11"/>
      <c r="R160" s="13"/>
      <c r="S160" s="6"/>
      <c r="T160" s="4"/>
      <c r="U160" s="10"/>
      <c r="V160" s="12"/>
      <c r="W160" s="12"/>
      <c r="X160" s="9"/>
      <c r="Y160" s="11"/>
      <c r="Z160" s="10"/>
      <c r="AA160" s="10"/>
      <c r="AB160" s="10"/>
      <c r="AC160" s="12"/>
      <c r="AD160" s="12"/>
      <c r="AE160" s="11"/>
      <c r="AF160" s="13"/>
      <c r="AG160" s="10">
        <v>30</v>
      </c>
      <c r="AH160" s="10"/>
      <c r="AI160" s="10"/>
      <c r="AJ160" s="12"/>
      <c r="AK160" s="12" t="s">
        <v>51</v>
      </c>
      <c r="AL160" s="9">
        <v>2</v>
      </c>
      <c r="AM160" s="11"/>
      <c r="AN160" s="10"/>
      <c r="AO160" s="10"/>
      <c r="AP160" s="10"/>
      <c r="AQ160" s="12"/>
      <c r="AR160" s="12"/>
      <c r="AS160" s="11"/>
      <c r="AT160" s="13"/>
      <c r="AU160" s="10"/>
      <c r="AV160" s="10"/>
      <c r="AW160" s="10"/>
      <c r="AX160" s="10"/>
      <c r="AY160" s="10"/>
      <c r="AZ160" s="23"/>
    </row>
    <row r="161" spans="1:52" ht="14.25">
      <c r="A161" s="12">
        <v>55</v>
      </c>
      <c r="B161" s="55" t="s">
        <v>70</v>
      </c>
      <c r="C161" s="112" t="s">
        <v>57</v>
      </c>
      <c r="D161" s="12">
        <f t="shared" si="60"/>
        <v>2</v>
      </c>
      <c r="E161" s="11">
        <f t="shared" si="61"/>
        <v>30</v>
      </c>
      <c r="F161" s="10">
        <f t="shared" si="62"/>
        <v>0</v>
      </c>
      <c r="G161" s="10">
        <f t="shared" si="63"/>
        <v>30</v>
      </c>
      <c r="H161" s="10">
        <f t="shared" si="64"/>
        <v>0</v>
      </c>
      <c r="I161" s="10">
        <f t="shared" si="65"/>
        <v>0</v>
      </c>
      <c r="J161" s="10">
        <f t="shared" si="66"/>
        <v>0</v>
      </c>
      <c r="K161" s="13"/>
      <c r="L161" s="10"/>
      <c r="M161" s="10"/>
      <c r="N161" s="10"/>
      <c r="O161" s="12"/>
      <c r="P161" s="14"/>
      <c r="Q161" s="11"/>
      <c r="R161" s="13"/>
      <c r="S161" s="10"/>
      <c r="T161" s="10"/>
      <c r="U161" s="10"/>
      <c r="V161" s="12"/>
      <c r="W161" s="12"/>
      <c r="X161" s="9"/>
      <c r="Y161" s="11"/>
      <c r="Z161" s="10"/>
      <c r="AA161" s="10"/>
      <c r="AB161" s="10"/>
      <c r="AC161" s="12"/>
      <c r="AD161" s="12"/>
      <c r="AE161" s="11"/>
      <c r="AF161" s="13"/>
      <c r="AG161" s="10"/>
      <c r="AH161" s="10"/>
      <c r="AI161" s="10"/>
      <c r="AJ161" s="12"/>
      <c r="AK161" s="12"/>
      <c r="AL161" s="9"/>
      <c r="AM161" s="11"/>
      <c r="AN161" s="10">
        <v>30</v>
      </c>
      <c r="AO161" s="10"/>
      <c r="AP161" s="10"/>
      <c r="AQ161" s="12"/>
      <c r="AR161" s="12" t="s">
        <v>51</v>
      </c>
      <c r="AS161" s="11">
        <v>2</v>
      </c>
      <c r="AT161" s="13"/>
      <c r="AU161" s="10"/>
      <c r="AV161" s="10"/>
      <c r="AW161" s="10"/>
      <c r="AX161" s="10"/>
      <c r="AY161" s="10"/>
      <c r="AZ161" s="23"/>
    </row>
    <row r="162" spans="1:52" ht="14.25">
      <c r="A162" s="12">
        <v>56</v>
      </c>
      <c r="B162" s="55" t="s">
        <v>48</v>
      </c>
      <c r="C162" s="112" t="s">
        <v>57</v>
      </c>
      <c r="D162" s="12">
        <f t="shared" si="60"/>
        <v>2</v>
      </c>
      <c r="E162" s="11">
        <f t="shared" si="61"/>
        <v>30</v>
      </c>
      <c r="F162" s="10">
        <f t="shared" si="62"/>
        <v>0</v>
      </c>
      <c r="G162" s="10">
        <f t="shared" si="63"/>
        <v>30</v>
      </c>
      <c r="H162" s="10">
        <f t="shared" si="64"/>
        <v>0</v>
      </c>
      <c r="I162" s="10">
        <f t="shared" si="65"/>
        <v>0</v>
      </c>
      <c r="J162" s="10">
        <f t="shared" si="66"/>
        <v>0</v>
      </c>
      <c r="K162" s="13"/>
      <c r="L162" s="10"/>
      <c r="M162" s="10"/>
      <c r="N162" s="10"/>
      <c r="O162" s="12"/>
      <c r="P162" s="14"/>
      <c r="Q162" s="11"/>
      <c r="R162" s="13"/>
      <c r="S162" s="10"/>
      <c r="T162" s="10"/>
      <c r="U162" s="10"/>
      <c r="V162" s="12"/>
      <c r="W162" s="12"/>
      <c r="X162" s="9"/>
      <c r="Y162" s="11"/>
      <c r="Z162" s="10"/>
      <c r="AA162" s="10"/>
      <c r="AB162" s="10"/>
      <c r="AC162" s="12"/>
      <c r="AD162" s="12"/>
      <c r="AE162" s="11"/>
      <c r="AF162" s="13"/>
      <c r="AG162" s="10"/>
      <c r="AH162" s="10"/>
      <c r="AI162" s="10"/>
      <c r="AJ162" s="12"/>
      <c r="AK162" s="12"/>
      <c r="AL162" s="9"/>
      <c r="AM162" s="11"/>
      <c r="AN162" s="10">
        <v>30</v>
      </c>
      <c r="AO162" s="10"/>
      <c r="AP162" s="10"/>
      <c r="AQ162" s="12"/>
      <c r="AR162" s="12" t="s">
        <v>51</v>
      </c>
      <c r="AS162" s="11">
        <v>2</v>
      </c>
      <c r="AT162" s="13"/>
      <c r="AU162" s="10"/>
      <c r="AV162" s="10"/>
      <c r="AW162" s="10"/>
      <c r="AX162" s="10"/>
      <c r="AY162" s="10"/>
      <c r="AZ162" s="23"/>
    </row>
    <row r="163" spans="1:52" ht="15" thickBot="1">
      <c r="A163" s="30">
        <v>57</v>
      </c>
      <c r="B163" s="79" t="s">
        <v>64</v>
      </c>
      <c r="C163" s="87" t="s">
        <v>57</v>
      </c>
      <c r="D163" s="30">
        <f t="shared" si="60"/>
        <v>3</v>
      </c>
      <c r="E163" s="27">
        <f t="shared" si="61"/>
        <v>30</v>
      </c>
      <c r="F163" s="34">
        <f t="shared" si="62"/>
        <v>30</v>
      </c>
      <c r="G163" s="34">
        <f t="shared" si="63"/>
        <v>0</v>
      </c>
      <c r="H163" s="34">
        <f t="shared" si="64"/>
        <v>0</v>
      </c>
      <c r="I163" s="34">
        <f t="shared" si="65"/>
        <v>0</v>
      </c>
      <c r="J163" s="34">
        <f t="shared" si="66"/>
        <v>0</v>
      </c>
      <c r="K163" s="31"/>
      <c r="L163" s="34"/>
      <c r="M163" s="34"/>
      <c r="N163" s="34"/>
      <c r="O163" s="30"/>
      <c r="P163" s="35"/>
      <c r="Q163" s="27"/>
      <c r="R163" s="31"/>
      <c r="S163" s="34"/>
      <c r="T163" s="34"/>
      <c r="U163" s="34"/>
      <c r="V163" s="30"/>
      <c r="W163" s="30"/>
      <c r="X163" s="33"/>
      <c r="Y163" s="27"/>
      <c r="Z163" s="34"/>
      <c r="AA163" s="34"/>
      <c r="AB163" s="34"/>
      <c r="AC163" s="30"/>
      <c r="AD163" s="30"/>
      <c r="AE163" s="27"/>
      <c r="AF163" s="31"/>
      <c r="AG163" s="34"/>
      <c r="AH163" s="34"/>
      <c r="AI163" s="34"/>
      <c r="AJ163" s="30"/>
      <c r="AK163" s="30"/>
      <c r="AL163" s="33"/>
      <c r="AM163" s="27"/>
      <c r="AN163" s="34"/>
      <c r="AO163" s="34"/>
      <c r="AP163" s="34"/>
      <c r="AQ163" s="30"/>
      <c r="AR163" s="30"/>
      <c r="AS163" s="27"/>
      <c r="AT163" s="31">
        <v>30</v>
      </c>
      <c r="AU163" s="34"/>
      <c r="AV163" s="34"/>
      <c r="AW163" s="34"/>
      <c r="AX163" s="34"/>
      <c r="AY163" s="34" t="s">
        <v>50</v>
      </c>
      <c r="AZ163" s="26">
        <v>3</v>
      </c>
    </row>
    <row r="164" spans="1:52" ht="15" thickBot="1">
      <c r="A164" s="237" t="s">
        <v>20</v>
      </c>
      <c r="B164" s="238"/>
      <c r="C164" s="80"/>
      <c r="D164" s="81">
        <f>SUM(D144:D154,D156:D163)</f>
        <v>53</v>
      </c>
      <c r="E164" s="81">
        <f aca="true" t="shared" si="67" ref="E164:AZ164">SUM(E144:E154,E156:E163)</f>
        <v>720</v>
      </c>
      <c r="F164" s="81">
        <f t="shared" si="67"/>
        <v>30</v>
      </c>
      <c r="G164" s="81">
        <f t="shared" si="67"/>
        <v>315</v>
      </c>
      <c r="H164" s="81">
        <f t="shared" si="67"/>
        <v>60</v>
      </c>
      <c r="I164" s="81">
        <f t="shared" si="67"/>
        <v>240</v>
      </c>
      <c r="J164" s="81">
        <f t="shared" si="67"/>
        <v>75</v>
      </c>
      <c r="K164" s="81">
        <f t="shared" si="67"/>
        <v>0</v>
      </c>
      <c r="L164" s="81">
        <f t="shared" si="67"/>
        <v>0</v>
      </c>
      <c r="M164" s="81">
        <f t="shared" si="67"/>
        <v>0</v>
      </c>
      <c r="N164" s="81">
        <f t="shared" si="67"/>
        <v>0</v>
      </c>
      <c r="O164" s="81">
        <f t="shared" si="67"/>
        <v>0</v>
      </c>
      <c r="P164" s="81">
        <f t="shared" si="67"/>
        <v>0</v>
      </c>
      <c r="Q164" s="81">
        <f t="shared" si="67"/>
        <v>0</v>
      </c>
      <c r="R164" s="81">
        <f t="shared" si="67"/>
        <v>0</v>
      </c>
      <c r="S164" s="81">
        <f t="shared" si="67"/>
        <v>60</v>
      </c>
      <c r="T164" s="81">
        <f t="shared" si="67"/>
        <v>0</v>
      </c>
      <c r="U164" s="81">
        <f t="shared" si="67"/>
        <v>0</v>
      </c>
      <c r="V164" s="81">
        <f t="shared" si="67"/>
        <v>0</v>
      </c>
      <c r="W164" s="81">
        <f t="shared" si="67"/>
        <v>0</v>
      </c>
      <c r="X164" s="81">
        <f t="shared" si="67"/>
        <v>2</v>
      </c>
      <c r="Y164" s="81">
        <f t="shared" si="67"/>
        <v>0</v>
      </c>
      <c r="Z164" s="81">
        <f t="shared" si="67"/>
        <v>105</v>
      </c>
      <c r="AA164" s="81">
        <f t="shared" si="67"/>
        <v>30</v>
      </c>
      <c r="AB164" s="81">
        <f t="shared" si="67"/>
        <v>60</v>
      </c>
      <c r="AC164" s="81">
        <f t="shared" si="67"/>
        <v>0</v>
      </c>
      <c r="AD164" s="81">
        <f t="shared" si="67"/>
        <v>0</v>
      </c>
      <c r="AE164" s="81">
        <f t="shared" si="67"/>
        <v>13</v>
      </c>
      <c r="AF164" s="81">
        <f t="shared" si="67"/>
        <v>0</v>
      </c>
      <c r="AG164" s="81">
        <f t="shared" si="67"/>
        <v>60</v>
      </c>
      <c r="AH164" s="81">
        <f t="shared" si="67"/>
        <v>30</v>
      </c>
      <c r="AI164" s="81">
        <f t="shared" si="67"/>
        <v>60</v>
      </c>
      <c r="AJ164" s="81">
        <f t="shared" si="67"/>
        <v>15</v>
      </c>
      <c r="AK164" s="81">
        <f t="shared" si="67"/>
        <v>0</v>
      </c>
      <c r="AL164" s="81">
        <f t="shared" si="67"/>
        <v>12</v>
      </c>
      <c r="AM164" s="81">
        <f t="shared" si="67"/>
        <v>0</v>
      </c>
      <c r="AN164" s="81">
        <f t="shared" si="67"/>
        <v>90</v>
      </c>
      <c r="AO164" s="81">
        <f t="shared" si="67"/>
        <v>0</v>
      </c>
      <c r="AP164" s="81">
        <f t="shared" si="67"/>
        <v>60</v>
      </c>
      <c r="AQ164" s="81">
        <f t="shared" si="67"/>
        <v>30</v>
      </c>
      <c r="AR164" s="81">
        <f t="shared" si="67"/>
        <v>0</v>
      </c>
      <c r="AS164" s="81">
        <f t="shared" si="67"/>
        <v>14</v>
      </c>
      <c r="AT164" s="81">
        <f t="shared" si="67"/>
        <v>30</v>
      </c>
      <c r="AU164" s="81">
        <f t="shared" si="67"/>
        <v>0</v>
      </c>
      <c r="AV164" s="81">
        <f t="shared" si="67"/>
        <v>0</v>
      </c>
      <c r="AW164" s="81">
        <f t="shared" si="67"/>
        <v>60</v>
      </c>
      <c r="AX164" s="81">
        <f t="shared" si="67"/>
        <v>30</v>
      </c>
      <c r="AY164" s="81">
        <f t="shared" si="67"/>
        <v>0</v>
      </c>
      <c r="AZ164" s="81">
        <f t="shared" si="67"/>
        <v>12</v>
      </c>
    </row>
    <row r="165" spans="1:52" ht="15" thickBot="1">
      <c r="A165" s="237" t="s">
        <v>18</v>
      </c>
      <c r="B165" s="238"/>
      <c r="C165" s="80"/>
      <c r="D165" s="81">
        <f aca="true" t="shared" si="68" ref="D165:O165">SUM(D142,D164)</f>
        <v>165</v>
      </c>
      <c r="E165" s="76">
        <f t="shared" si="68"/>
        <v>1890</v>
      </c>
      <c r="F165" s="76">
        <f t="shared" si="68"/>
        <v>435</v>
      </c>
      <c r="G165" s="76">
        <f t="shared" si="68"/>
        <v>690</v>
      </c>
      <c r="H165" s="76">
        <f t="shared" si="68"/>
        <v>450</v>
      </c>
      <c r="I165" s="76">
        <f t="shared" si="68"/>
        <v>240</v>
      </c>
      <c r="J165" s="101">
        <f t="shared" si="68"/>
        <v>75</v>
      </c>
      <c r="K165" s="76">
        <f t="shared" si="68"/>
        <v>60</v>
      </c>
      <c r="L165" s="76">
        <f t="shared" si="68"/>
        <v>30</v>
      </c>
      <c r="M165" s="76">
        <f t="shared" si="68"/>
        <v>150</v>
      </c>
      <c r="N165" s="76">
        <f t="shared" si="68"/>
        <v>0</v>
      </c>
      <c r="O165" s="76">
        <f t="shared" si="68"/>
        <v>0</v>
      </c>
      <c r="P165" s="76"/>
      <c r="Q165" s="101">
        <f aca="true" t="shared" si="69" ref="Q165:V165">SUM(Q142,Q164)</f>
        <v>30</v>
      </c>
      <c r="R165" s="76">
        <f t="shared" si="69"/>
        <v>120</v>
      </c>
      <c r="S165" s="76">
        <f t="shared" si="69"/>
        <v>165</v>
      </c>
      <c r="T165" s="76">
        <f t="shared" si="69"/>
        <v>60</v>
      </c>
      <c r="U165" s="76">
        <f t="shared" si="69"/>
        <v>0</v>
      </c>
      <c r="V165" s="76">
        <f t="shared" si="69"/>
        <v>0</v>
      </c>
      <c r="W165" s="76"/>
      <c r="X165" s="101">
        <f aca="true" t="shared" si="70" ref="X165:AC165">SUM(X142,X164)</f>
        <v>30</v>
      </c>
      <c r="Y165" s="76">
        <f t="shared" si="70"/>
        <v>90</v>
      </c>
      <c r="Z165" s="76">
        <f t="shared" si="70"/>
        <v>165</v>
      </c>
      <c r="AA165" s="76">
        <f t="shared" si="70"/>
        <v>90</v>
      </c>
      <c r="AB165" s="76">
        <f t="shared" si="70"/>
        <v>60</v>
      </c>
      <c r="AC165" s="76">
        <f t="shared" si="70"/>
        <v>0</v>
      </c>
      <c r="AD165" s="76"/>
      <c r="AE165" s="101">
        <f aca="true" t="shared" si="71" ref="AE165:AJ165">SUM(AE142,AE164)</f>
        <v>30</v>
      </c>
      <c r="AF165" s="76">
        <f t="shared" si="71"/>
        <v>75</v>
      </c>
      <c r="AG165" s="76">
        <f t="shared" si="71"/>
        <v>150</v>
      </c>
      <c r="AH165" s="76">
        <f t="shared" si="71"/>
        <v>60</v>
      </c>
      <c r="AI165" s="76">
        <f t="shared" si="71"/>
        <v>60</v>
      </c>
      <c r="AJ165" s="76">
        <f t="shared" si="71"/>
        <v>15</v>
      </c>
      <c r="AK165" s="76"/>
      <c r="AL165" s="101">
        <f aca="true" t="shared" si="72" ref="AL165:AQ165">SUM(AL142,AL164)</f>
        <v>30</v>
      </c>
      <c r="AM165" s="76">
        <f t="shared" si="72"/>
        <v>30</v>
      </c>
      <c r="AN165" s="76">
        <f t="shared" si="72"/>
        <v>150</v>
      </c>
      <c r="AO165" s="76">
        <f t="shared" si="72"/>
        <v>90</v>
      </c>
      <c r="AP165" s="76">
        <f t="shared" si="72"/>
        <v>60</v>
      </c>
      <c r="AQ165" s="76">
        <f t="shared" si="72"/>
        <v>30</v>
      </c>
      <c r="AR165" s="76"/>
      <c r="AS165" s="101">
        <f aca="true" t="shared" si="73" ref="AS165:AX165">SUM(AS142,AS164)</f>
        <v>26</v>
      </c>
      <c r="AT165" s="76">
        <f t="shared" si="73"/>
        <v>60</v>
      </c>
      <c r="AU165" s="76">
        <f t="shared" si="73"/>
        <v>30</v>
      </c>
      <c r="AV165" s="76">
        <f t="shared" si="73"/>
        <v>0</v>
      </c>
      <c r="AW165" s="76">
        <f t="shared" si="73"/>
        <v>60</v>
      </c>
      <c r="AX165" s="76">
        <f t="shared" si="73"/>
        <v>30</v>
      </c>
      <c r="AY165" s="76"/>
      <c r="AZ165" s="76">
        <f>SUM(AZ142,AZ164)</f>
        <v>19</v>
      </c>
    </row>
    <row r="166" spans="1:52" ht="14.25">
      <c r="A166" s="82">
        <v>58</v>
      </c>
      <c r="B166" s="83" t="s">
        <v>25</v>
      </c>
      <c r="C166" s="113"/>
      <c r="D166" s="84">
        <f>SUM(Q166,X166,AE166,AL166,AS166,AZ166)</f>
        <v>4</v>
      </c>
      <c r="E166" s="27">
        <v>120</v>
      </c>
      <c r="F166" s="34">
        <f aca="true" t="shared" si="74" ref="F166:J168">SUM(K166,R166,Y166,AF166,AM166,AT166)</f>
        <v>0</v>
      </c>
      <c r="G166" s="34">
        <v>120</v>
      </c>
      <c r="H166" s="34">
        <f t="shared" si="74"/>
        <v>0</v>
      </c>
      <c r="I166" s="34">
        <f t="shared" si="74"/>
        <v>0</v>
      </c>
      <c r="J166" s="34">
        <f t="shared" si="74"/>
        <v>0</v>
      </c>
      <c r="K166" s="31"/>
      <c r="L166" s="34"/>
      <c r="M166" s="34"/>
      <c r="N166" s="34"/>
      <c r="O166" s="30"/>
      <c r="P166" s="35"/>
      <c r="Q166" s="27"/>
      <c r="R166" s="31"/>
      <c r="S166" s="34"/>
      <c r="T166" s="34"/>
      <c r="U166" s="34"/>
      <c r="V166" s="30"/>
      <c r="W166" s="35"/>
      <c r="X166" s="27"/>
      <c r="Y166" s="31"/>
      <c r="Z166" s="34"/>
      <c r="AA166" s="34"/>
      <c r="AB166" s="34"/>
      <c r="AC166" s="30"/>
      <c r="AD166" s="35"/>
      <c r="AE166" s="27"/>
      <c r="AF166" s="234"/>
      <c r="AG166" s="235"/>
      <c r="AH166" s="235"/>
      <c r="AI166" s="235"/>
      <c r="AJ166" s="235"/>
      <c r="AK166" s="236"/>
      <c r="AL166" s="21"/>
      <c r="AM166" s="222" t="s">
        <v>68</v>
      </c>
      <c r="AN166" s="223"/>
      <c r="AO166" s="223"/>
      <c r="AP166" s="223"/>
      <c r="AQ166" s="223"/>
      <c r="AR166" s="224"/>
      <c r="AS166" s="27">
        <v>4</v>
      </c>
      <c r="AT166" s="31"/>
      <c r="AU166" s="34"/>
      <c r="AV166" s="34"/>
      <c r="AW166" s="34"/>
      <c r="AX166" s="30"/>
      <c r="AY166" s="35"/>
      <c r="AZ166" s="39"/>
    </row>
    <row r="167" spans="1:52" ht="22.5">
      <c r="A167" s="5">
        <v>59</v>
      </c>
      <c r="B167" s="148" t="s">
        <v>29</v>
      </c>
      <c r="C167" s="149" t="s">
        <v>57</v>
      </c>
      <c r="D167" s="6">
        <f>SUM(Q167,X167,AE167,AL167,AS167,AZ167)</f>
        <v>2</v>
      </c>
      <c r="E167" s="7">
        <f>SUM(F167:J167)</f>
        <v>0</v>
      </c>
      <c r="F167" s="4">
        <f t="shared" si="74"/>
        <v>0</v>
      </c>
      <c r="G167" s="4">
        <f t="shared" si="74"/>
        <v>0</v>
      </c>
      <c r="H167" s="4">
        <f t="shared" si="74"/>
        <v>0</v>
      </c>
      <c r="I167" s="4">
        <f t="shared" si="74"/>
        <v>0</v>
      </c>
      <c r="J167" s="4">
        <f t="shared" si="74"/>
        <v>0</v>
      </c>
      <c r="K167" s="25"/>
      <c r="L167" s="4"/>
      <c r="M167" s="4"/>
      <c r="N167" s="4"/>
      <c r="O167" s="6"/>
      <c r="P167" s="3"/>
      <c r="Q167" s="7"/>
      <c r="R167" s="25"/>
      <c r="S167" s="4"/>
      <c r="T167" s="4"/>
      <c r="U167" s="4"/>
      <c r="V167" s="6"/>
      <c r="W167" s="3"/>
      <c r="X167" s="7"/>
      <c r="Y167" s="25"/>
      <c r="Z167" s="4"/>
      <c r="AA167" s="4"/>
      <c r="AB167" s="4"/>
      <c r="AC167" s="6"/>
      <c r="AD167" s="3"/>
      <c r="AE167" s="7"/>
      <c r="AF167" s="25"/>
      <c r="AG167" s="4"/>
      <c r="AH167" s="4"/>
      <c r="AI167" s="4"/>
      <c r="AJ167" s="6"/>
      <c r="AK167" s="3"/>
      <c r="AL167" s="7"/>
      <c r="AM167" s="25"/>
      <c r="AN167" s="4"/>
      <c r="AO167" s="4"/>
      <c r="AP167" s="4"/>
      <c r="AQ167" s="6"/>
      <c r="AR167" s="3"/>
      <c r="AS167" s="93"/>
      <c r="AT167" s="94"/>
      <c r="AU167" s="95"/>
      <c r="AV167" s="95"/>
      <c r="AW167" s="95"/>
      <c r="AX167" s="96"/>
      <c r="AY167" s="97"/>
      <c r="AZ167" s="98">
        <v>2</v>
      </c>
    </row>
    <row r="168" spans="1:52" ht="23.25" thickBot="1">
      <c r="A168" s="85">
        <v>60</v>
      </c>
      <c r="B168" s="86" t="s">
        <v>27</v>
      </c>
      <c r="C168" s="89"/>
      <c r="D168" s="87">
        <f>SUM(Q168,X168,AE168,AL168,AS168,AZ168)</f>
        <v>9</v>
      </c>
      <c r="E168" s="99">
        <f>SUM(F168:J168)</f>
        <v>0</v>
      </c>
      <c r="F168" s="99">
        <f t="shared" si="74"/>
        <v>0</v>
      </c>
      <c r="G168" s="99">
        <f t="shared" si="74"/>
        <v>0</v>
      </c>
      <c r="H168" s="99">
        <f t="shared" si="74"/>
        <v>0</v>
      </c>
      <c r="I168" s="99">
        <f t="shared" si="74"/>
        <v>0</v>
      </c>
      <c r="J168" s="100">
        <f t="shared" si="74"/>
        <v>0</v>
      </c>
      <c r="K168" s="88"/>
      <c r="L168" s="89"/>
      <c r="M168" s="89"/>
      <c r="N168" s="89"/>
      <c r="O168" s="89"/>
      <c r="P168" s="89"/>
      <c r="Q168" s="90"/>
      <c r="R168" s="88"/>
      <c r="S168" s="89"/>
      <c r="T168" s="89"/>
      <c r="U168" s="89"/>
      <c r="V168" s="89"/>
      <c r="W168" s="89"/>
      <c r="X168" s="90"/>
      <c r="Y168" s="88"/>
      <c r="Z168" s="89"/>
      <c r="AA168" s="89"/>
      <c r="AB168" s="89"/>
      <c r="AC168" s="89"/>
      <c r="AD168" s="89"/>
      <c r="AE168" s="90"/>
      <c r="AF168" s="88"/>
      <c r="AG168" s="89"/>
      <c r="AH168" s="89"/>
      <c r="AI168" s="89"/>
      <c r="AJ168" s="89"/>
      <c r="AK168" s="89"/>
      <c r="AL168" s="90"/>
      <c r="AM168" s="88"/>
      <c r="AN168" s="89"/>
      <c r="AO168" s="89"/>
      <c r="AP168" s="89"/>
      <c r="AQ168" s="89"/>
      <c r="AR168" s="89"/>
      <c r="AS168" s="91"/>
      <c r="AT168" s="92"/>
      <c r="AU168" s="87"/>
      <c r="AV168" s="87"/>
      <c r="AW168" s="87"/>
      <c r="AX168" s="87"/>
      <c r="AY168" s="87"/>
      <c r="AZ168" s="91">
        <v>9</v>
      </c>
    </row>
    <row r="169" spans="1:52" ht="15" thickBot="1">
      <c r="A169" s="200" t="s">
        <v>54</v>
      </c>
      <c r="B169" s="201"/>
      <c r="C169" s="62"/>
      <c r="D169" s="136">
        <f>SUM(D165,D166,D167,D168)</f>
        <v>180</v>
      </c>
      <c r="E169" s="137">
        <f aca="true" t="shared" si="75" ref="E169:J169">SUM(E165,E166,E167,E168)</f>
        <v>2010</v>
      </c>
      <c r="F169" s="137">
        <f t="shared" si="75"/>
        <v>435</v>
      </c>
      <c r="G169" s="137">
        <f t="shared" si="75"/>
        <v>810</v>
      </c>
      <c r="H169" s="137">
        <f t="shared" si="75"/>
        <v>450</v>
      </c>
      <c r="I169" s="137">
        <f t="shared" si="75"/>
        <v>240</v>
      </c>
      <c r="J169" s="137">
        <f t="shared" si="75"/>
        <v>75</v>
      </c>
      <c r="K169" s="200">
        <f>SUM(K165:O165)</f>
        <v>240</v>
      </c>
      <c r="L169" s="201"/>
      <c r="M169" s="201"/>
      <c r="N169" s="201"/>
      <c r="O169" s="202"/>
      <c r="P169" s="138"/>
      <c r="Q169" s="138">
        <f>SUM(Q165,Q166:Q168)</f>
        <v>30</v>
      </c>
      <c r="R169" s="200">
        <f>SUM(R165:V165)</f>
        <v>345</v>
      </c>
      <c r="S169" s="201"/>
      <c r="T169" s="201"/>
      <c r="U169" s="201"/>
      <c r="V169" s="202"/>
      <c r="W169" s="138"/>
      <c r="X169" s="138">
        <f>SUM(X165,X166:X168)</f>
        <v>30</v>
      </c>
      <c r="Y169" s="200">
        <f>SUM(Y165:AC165)</f>
        <v>405</v>
      </c>
      <c r="Z169" s="201"/>
      <c r="AA169" s="201"/>
      <c r="AB169" s="201"/>
      <c r="AC169" s="202"/>
      <c r="AD169" s="138"/>
      <c r="AE169" s="138">
        <f>SUM(AE165,AE166:AE168)</f>
        <v>30</v>
      </c>
      <c r="AF169" s="200">
        <f>SUM(AF165:AJ165)</f>
        <v>360</v>
      </c>
      <c r="AG169" s="201"/>
      <c r="AH169" s="201"/>
      <c r="AI169" s="201"/>
      <c r="AJ169" s="202"/>
      <c r="AK169" s="138"/>
      <c r="AL169" s="138">
        <f>SUM(AL165,AL166:AL168)</f>
        <v>30</v>
      </c>
      <c r="AM169" s="200">
        <f>SUM(AM165:AQ165)</f>
        <v>360</v>
      </c>
      <c r="AN169" s="201"/>
      <c r="AO169" s="201"/>
      <c r="AP169" s="201"/>
      <c r="AQ169" s="202"/>
      <c r="AR169" s="138"/>
      <c r="AS169" s="138">
        <f>SUM(AS165,AS166:AS168)</f>
        <v>30</v>
      </c>
      <c r="AT169" s="200">
        <f>SUM(AT165:AX165)</f>
        <v>180</v>
      </c>
      <c r="AU169" s="201"/>
      <c r="AV169" s="201"/>
      <c r="AW169" s="201"/>
      <c r="AX169" s="202"/>
      <c r="AY169" s="138"/>
      <c r="AZ169" s="138">
        <f>SUM(AZ165,AZ166:AZ168)</f>
        <v>30</v>
      </c>
    </row>
    <row r="170" spans="1:52" ht="15" thickBot="1">
      <c r="A170" s="213" t="s">
        <v>55</v>
      </c>
      <c r="B170" s="214"/>
      <c r="C170" s="139"/>
      <c r="D170" s="140">
        <f>SUM(W170,AY170,AK170)</f>
        <v>180</v>
      </c>
      <c r="E170" s="140">
        <v>2010</v>
      </c>
      <c r="F170" s="140"/>
      <c r="G170" s="140"/>
      <c r="H170" s="140"/>
      <c r="I170" s="140"/>
      <c r="J170" s="140"/>
      <c r="K170" s="213">
        <f>SUM(K169,R169)</f>
        <v>585</v>
      </c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14"/>
      <c r="W170" s="227">
        <f>SUM(Q169,X169)</f>
        <v>60</v>
      </c>
      <c r="X170" s="227"/>
      <c r="Y170" s="227">
        <f>SUM(Y169,AF169)</f>
        <v>765</v>
      </c>
      <c r="Z170" s="227"/>
      <c r="AA170" s="227"/>
      <c r="AB170" s="227"/>
      <c r="AC170" s="227"/>
      <c r="AD170" s="227"/>
      <c r="AE170" s="227"/>
      <c r="AF170" s="227"/>
      <c r="AG170" s="227"/>
      <c r="AH170" s="227"/>
      <c r="AI170" s="227"/>
      <c r="AJ170" s="227"/>
      <c r="AK170" s="227">
        <f>SUM(AE169,AL169)</f>
        <v>60</v>
      </c>
      <c r="AL170" s="227"/>
      <c r="AM170" s="227">
        <f>SUM(AM169,AT169)</f>
        <v>540</v>
      </c>
      <c r="AN170" s="227"/>
      <c r="AO170" s="227"/>
      <c r="AP170" s="227"/>
      <c r="AQ170" s="227"/>
      <c r="AR170" s="227"/>
      <c r="AS170" s="227"/>
      <c r="AT170" s="227"/>
      <c r="AU170" s="227"/>
      <c r="AV170" s="227"/>
      <c r="AW170" s="227"/>
      <c r="AX170" s="227"/>
      <c r="AY170" s="227">
        <f>SUM(AS169,AZ169)</f>
        <v>60</v>
      </c>
      <c r="AZ170" s="227"/>
    </row>
    <row r="171" spans="1:52" ht="15" thickBot="1">
      <c r="A171" s="169"/>
      <c r="B171" s="169"/>
      <c r="C171" s="169"/>
      <c r="D171" s="169"/>
      <c r="E171" s="169"/>
      <c r="F171" s="169"/>
      <c r="G171" s="169"/>
      <c r="H171" s="169"/>
      <c r="I171" s="169"/>
      <c r="J171" s="169"/>
      <c r="K171" s="169"/>
      <c r="L171" s="169"/>
      <c r="M171" s="169"/>
      <c r="N171" s="169"/>
      <c r="O171" s="169"/>
      <c r="P171" s="169"/>
      <c r="Q171" s="169"/>
      <c r="R171" s="169"/>
      <c r="S171" s="169"/>
      <c r="T171" s="169"/>
      <c r="U171" s="169"/>
      <c r="V171" s="169"/>
      <c r="W171" s="169"/>
      <c r="X171" s="169"/>
      <c r="Y171" s="169"/>
      <c r="Z171" s="169"/>
      <c r="AA171" s="169"/>
      <c r="AB171" s="169"/>
      <c r="AC171" s="169"/>
      <c r="AD171" s="169"/>
      <c r="AE171" s="169"/>
      <c r="AF171" s="169"/>
      <c r="AG171" s="169"/>
      <c r="AH171" s="169"/>
      <c r="AI171" s="169"/>
      <c r="AJ171" s="169"/>
      <c r="AK171" s="170"/>
      <c r="AL171" s="170"/>
      <c r="AM171" s="169"/>
      <c r="AN171" s="169"/>
      <c r="AO171" s="169"/>
      <c r="AP171" s="169"/>
      <c r="AQ171" s="169"/>
      <c r="AR171" s="169"/>
      <c r="AS171" s="169"/>
      <c r="AT171" s="169"/>
      <c r="AU171" s="169"/>
      <c r="AV171" s="169"/>
      <c r="AW171" s="169"/>
      <c r="AX171" s="169"/>
      <c r="AY171" s="170"/>
      <c r="AZ171" s="170"/>
    </row>
    <row r="172" spans="1:52" ht="14.25">
      <c r="A172" s="19"/>
      <c r="B172" s="153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225"/>
      <c r="AL172" s="225"/>
      <c r="AM172" s="19"/>
      <c r="AY172" s="225"/>
      <c r="AZ172" s="225"/>
    </row>
    <row r="173" spans="1:52" ht="14.25">
      <c r="A173" s="37"/>
      <c r="B173" s="218" t="s">
        <v>24</v>
      </c>
      <c r="C173" s="218"/>
      <c r="D173" s="218"/>
      <c r="E173" s="218"/>
      <c r="F173" s="218"/>
      <c r="G173" s="218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</row>
    <row r="174" spans="1:52" ht="14.25">
      <c r="A174" s="37"/>
      <c r="B174" s="218" t="s">
        <v>30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</row>
    <row r="175" spans="1:52" ht="14.25">
      <c r="A175" s="37"/>
      <c r="B175" s="218" t="s">
        <v>39</v>
      </c>
      <c r="C175" s="218"/>
      <c r="D175" s="218"/>
      <c r="E175" s="218"/>
      <c r="F175" s="218"/>
      <c r="G175" s="218"/>
      <c r="H175" s="218"/>
      <c r="I175" s="218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</row>
    <row r="176" spans="1:52" ht="14.25">
      <c r="A176" s="37"/>
      <c r="B176" s="228" t="s">
        <v>28</v>
      </c>
      <c r="C176" s="228"/>
      <c r="D176" s="228"/>
      <c r="E176" s="228"/>
      <c r="F176" s="228"/>
      <c r="G176" s="228"/>
      <c r="H176" s="228"/>
      <c r="I176" s="228"/>
      <c r="J176" s="228"/>
      <c r="K176" s="228"/>
      <c r="L176" s="228"/>
      <c r="M176" s="228"/>
      <c r="N176" s="228"/>
      <c r="O176" s="228"/>
      <c r="P176" s="228"/>
      <c r="Q176" s="228"/>
      <c r="R176" s="228"/>
      <c r="S176" s="228"/>
      <c r="T176" s="228"/>
      <c r="U176" s="228"/>
      <c r="V176" s="228"/>
      <c r="W176" s="228"/>
      <c r="X176" s="228"/>
      <c r="Y176" s="228"/>
      <c r="Z176" s="228"/>
      <c r="AA176" s="228"/>
      <c r="AB176" s="228"/>
      <c r="AC176" s="228"/>
      <c r="AD176" s="228"/>
      <c r="AE176" s="228"/>
      <c r="AF176" s="228"/>
      <c r="AG176" s="228"/>
      <c r="AH176" s="228"/>
      <c r="AI176" s="228"/>
      <c r="AJ176" s="228"/>
      <c r="AK176" s="228"/>
      <c r="AL176" s="228"/>
      <c r="AM176" s="228"/>
      <c r="AN176" s="228"/>
      <c r="AO176" s="228"/>
      <c r="AP176" s="228"/>
      <c r="AQ176" s="228"/>
      <c r="AR176" s="228"/>
      <c r="AS176" s="228"/>
      <c r="AT176" s="228"/>
      <c r="AU176" s="228"/>
      <c r="AV176" s="228"/>
      <c r="AW176" s="228"/>
      <c r="AX176" s="228"/>
      <c r="AY176" s="228"/>
      <c r="AZ176" s="228"/>
    </row>
    <row r="177" spans="1:52" ht="14.25">
      <c r="A177" s="37"/>
      <c r="B177" s="38" t="s">
        <v>34</v>
      </c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</row>
    <row r="178" spans="1:52" ht="14.25">
      <c r="A178" s="37"/>
      <c r="B178" s="38" t="s">
        <v>35</v>
      </c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</row>
    <row r="179" spans="1:52" ht="14.25">
      <c r="A179" s="37"/>
      <c r="B179" s="38" t="s">
        <v>36</v>
      </c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</row>
    <row r="180" spans="1:52" ht="15" thickBot="1">
      <c r="A180" s="37"/>
      <c r="B180" s="228"/>
      <c r="C180" s="228"/>
      <c r="D180" s="228"/>
      <c r="E180" s="228"/>
      <c r="F180" s="228"/>
      <c r="G180" s="228"/>
      <c r="H180" s="228"/>
      <c r="I180" s="228"/>
      <c r="J180" s="228"/>
      <c r="K180" s="228"/>
      <c r="L180" s="228"/>
      <c r="M180" s="228"/>
      <c r="N180" s="228"/>
      <c r="O180" s="228"/>
      <c r="P180" s="228"/>
      <c r="Q180" s="228"/>
      <c r="R180" s="228"/>
      <c r="S180" s="228"/>
      <c r="T180" s="228"/>
      <c r="U180" s="228"/>
      <c r="V180" s="228"/>
      <c r="W180" s="228"/>
      <c r="X180" s="228"/>
      <c r="Y180" s="228"/>
      <c r="Z180" s="228"/>
      <c r="AA180" s="228"/>
      <c r="AB180" s="228"/>
      <c r="AC180" s="228"/>
      <c r="AD180" s="228"/>
      <c r="AE180" s="228"/>
      <c r="AF180" s="228"/>
      <c r="AG180" s="228"/>
      <c r="AH180" s="228"/>
      <c r="AI180" s="228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</row>
    <row r="181" spans="2:14" ht="15.75" thickBot="1">
      <c r="B181" s="178" t="s">
        <v>113</v>
      </c>
      <c r="C181" s="178"/>
      <c r="D181" s="178"/>
      <c r="E181" s="178"/>
      <c r="F181" s="242"/>
      <c r="G181" s="242"/>
      <c r="H181" s="242"/>
      <c r="I181" s="243" t="s">
        <v>114</v>
      </c>
      <c r="J181" s="244"/>
      <c r="K181" s="244"/>
      <c r="L181" s="244"/>
      <c r="M181" s="244"/>
      <c r="N181" s="245"/>
    </row>
    <row r="184" spans="1:3" ht="14.25">
      <c r="A184" s="15"/>
      <c r="B184" s="15"/>
      <c r="C184" s="15"/>
    </row>
    <row r="185" ht="14.25">
      <c r="B185" s="68"/>
    </row>
  </sheetData>
  <sheetProtection/>
  <mergeCells count="110">
    <mergeCell ref="AD1:AZ1"/>
    <mergeCell ref="B89:E89"/>
    <mergeCell ref="I89:N89"/>
    <mergeCell ref="B181:E181"/>
    <mergeCell ref="I181:N181"/>
    <mergeCell ref="AC94:AY94"/>
    <mergeCell ref="K169:O169"/>
    <mergeCell ref="R169:V169"/>
    <mergeCell ref="B176:AZ176"/>
    <mergeCell ref="B180:AI180"/>
    <mergeCell ref="AY170:AZ170"/>
    <mergeCell ref="AK172:AL172"/>
    <mergeCell ref="AY172:AZ172"/>
    <mergeCell ref="B173:G173"/>
    <mergeCell ref="B174:P174"/>
    <mergeCell ref="B175:I175"/>
    <mergeCell ref="D102:D104"/>
    <mergeCell ref="E102:J102"/>
    <mergeCell ref="AT169:AX169"/>
    <mergeCell ref="A170:B170"/>
    <mergeCell ref="K170:V170"/>
    <mergeCell ref="W170:X170"/>
    <mergeCell ref="Y170:AJ170"/>
    <mergeCell ref="AK170:AL170"/>
    <mergeCell ref="AM170:AX170"/>
    <mergeCell ref="A169:B169"/>
    <mergeCell ref="A142:B142"/>
    <mergeCell ref="A143:AZ143"/>
    <mergeCell ref="A155:AZ155"/>
    <mergeCell ref="A164:B164"/>
    <mergeCell ref="A165:B165"/>
    <mergeCell ref="Y103:AC103"/>
    <mergeCell ref="AF103:AL103"/>
    <mergeCell ref="A102:A104"/>
    <mergeCell ref="B102:B104"/>
    <mergeCell ref="C102:C104"/>
    <mergeCell ref="AM102:AZ102"/>
    <mergeCell ref="AT103:AZ103"/>
    <mergeCell ref="Y169:AC169"/>
    <mergeCell ref="AF169:AJ169"/>
    <mergeCell ref="AF166:AK166"/>
    <mergeCell ref="AM169:AQ169"/>
    <mergeCell ref="AM166:AR166"/>
    <mergeCell ref="D100:R100"/>
    <mergeCell ref="AM101:AZ101"/>
    <mergeCell ref="AM96:AZ96"/>
    <mergeCell ref="D97:AF97"/>
    <mergeCell ref="E103:E104"/>
    <mergeCell ref="F103:J103"/>
    <mergeCell ref="K103:Q103"/>
    <mergeCell ref="R103:X103"/>
    <mergeCell ref="AM103:AS103"/>
    <mergeCell ref="Y102:AL102"/>
    <mergeCell ref="AF74:AK74"/>
    <mergeCell ref="A72:B72"/>
    <mergeCell ref="A73:B73"/>
    <mergeCell ref="R77:V77"/>
    <mergeCell ref="A105:AZ105"/>
    <mergeCell ref="K102:X102"/>
    <mergeCell ref="B95:V95"/>
    <mergeCell ref="D98:AF98"/>
    <mergeCell ref="D101:Y101"/>
    <mergeCell ref="D99:R99"/>
    <mergeCell ref="B82:P82"/>
    <mergeCell ref="B81:G81"/>
    <mergeCell ref="AF77:AJ77"/>
    <mergeCell ref="AM77:AQ77"/>
    <mergeCell ref="B88:AI88"/>
    <mergeCell ref="B84:AZ84"/>
    <mergeCell ref="AT77:AX77"/>
    <mergeCell ref="AM78:AX78"/>
    <mergeCell ref="AY78:AZ78"/>
    <mergeCell ref="AK78:AL78"/>
    <mergeCell ref="B83:I83"/>
    <mergeCell ref="A51:AZ51"/>
    <mergeCell ref="AM74:AR74"/>
    <mergeCell ref="K78:V78"/>
    <mergeCell ref="W78:X78"/>
    <mergeCell ref="Y78:AJ78"/>
    <mergeCell ref="Y77:AC77"/>
    <mergeCell ref="K77:O77"/>
    <mergeCell ref="A78:B78"/>
    <mergeCell ref="K9:Q9"/>
    <mergeCell ref="Y8:AL8"/>
    <mergeCell ref="AM8:AZ8"/>
    <mergeCell ref="D7:Y7"/>
    <mergeCell ref="AM7:AZ7"/>
    <mergeCell ref="E8:J8"/>
    <mergeCell ref="K8:X8"/>
    <mergeCell ref="A63:AZ63"/>
    <mergeCell ref="A77:B77"/>
    <mergeCell ref="D5:R5"/>
    <mergeCell ref="D6:R6"/>
    <mergeCell ref="A50:B50"/>
    <mergeCell ref="AT9:AZ9"/>
    <mergeCell ref="C8:C10"/>
    <mergeCell ref="F9:J9"/>
    <mergeCell ref="AF9:AL9"/>
    <mergeCell ref="Y9:AC9"/>
    <mergeCell ref="R9:X9"/>
    <mergeCell ref="AM9:AS9"/>
    <mergeCell ref="B2:AZ2"/>
    <mergeCell ref="B1:V1"/>
    <mergeCell ref="A11:AZ11"/>
    <mergeCell ref="E9:E10"/>
    <mergeCell ref="A8:A10"/>
    <mergeCell ref="B8:B10"/>
    <mergeCell ref="D8:D10"/>
    <mergeCell ref="D3:AF3"/>
    <mergeCell ref="D4:AF4"/>
  </mergeCells>
  <printOptions/>
  <pageMargins left="0.2362204724409449" right="0.2362204724409449" top="0.3937007874015748" bottom="0.3937007874015748" header="0.31496062992125984" footer="0"/>
  <pageSetup fitToHeight="0" horizontalDpi="600" verticalDpi="600" orientation="landscape" paperSize="9" scale="54" r:id="rId1"/>
  <rowBreaks count="2" manualBreakCount="2">
    <brk id="91" max="51" man="1"/>
    <brk id="154" max="5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Użytkownik systemu Windows</cp:lastModifiedBy>
  <cp:lastPrinted>2019-07-10T09:20:23Z</cp:lastPrinted>
  <dcterms:created xsi:type="dcterms:W3CDTF">2007-12-04T15:57:32Z</dcterms:created>
  <dcterms:modified xsi:type="dcterms:W3CDTF">2019-07-10T09:26:52Z</dcterms:modified>
  <cp:category/>
  <cp:version/>
  <cp:contentType/>
  <cp:contentStatus/>
</cp:coreProperties>
</file>