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7170" tabRatio="594" activeTab="1"/>
  </bookViews>
  <sheets>
    <sheet name="R 1 st._Jęz. ros. w bizn" sheetId="1" r:id="rId1"/>
    <sheet name="R 1 st_Jęz. ros. z jęz. ang." sheetId="2" r:id="rId2"/>
  </sheets>
  <definedNames>
    <definedName name="_xlnm.Print_Area" localSheetId="0">'R 1 st._Jęz. ros. w bizn'!#REF!</definedName>
  </definedNames>
  <calcPr fullCalcOnLoad="1"/>
</workbook>
</file>

<file path=xl/sharedStrings.xml><?xml version="1.0" encoding="utf-8"?>
<sst xmlns="http://schemas.openxmlformats.org/spreadsheetml/2006/main" count="334" uniqueCount="105">
  <si>
    <t>KIERUNEK:</t>
  </si>
  <si>
    <t>Specjalność studiów:</t>
  </si>
  <si>
    <t>Język rosyjski w biznesie</t>
  </si>
  <si>
    <t>Poziom studiów:</t>
  </si>
  <si>
    <t>studia 1 stopnia</t>
  </si>
  <si>
    <t>Profil studiów:</t>
  </si>
  <si>
    <t>ogólnoakademicki</t>
  </si>
  <si>
    <t>Forma studiów:</t>
  </si>
  <si>
    <t>stacjonarne</t>
  </si>
  <si>
    <t>Lp.</t>
  </si>
  <si>
    <t>Nazwa modułu (przedmiotu)</t>
  </si>
  <si>
    <t>Punkty ECTS</t>
  </si>
  <si>
    <t>Wymiar godzin (łączny)</t>
  </si>
  <si>
    <t>Rok I</t>
  </si>
  <si>
    <t>Rok II</t>
  </si>
  <si>
    <t>Rok III</t>
  </si>
  <si>
    <t>Razem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</si>
  <si>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</si>
  <si>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</si>
  <si>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</si>
  <si>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</si>
  <si>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</si>
  <si>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</si>
  <si>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</si>
  <si>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Praktyczna nauka języka rosyjskiego</t>
  </si>
  <si>
    <t>z/o</t>
  </si>
  <si>
    <t>E</t>
  </si>
  <si>
    <t>Wstęp do językoznawstwa</t>
  </si>
  <si>
    <t>Wstęp do literaturoznawstwa</t>
  </si>
  <si>
    <t>Analiza dzieła literackiego</t>
  </si>
  <si>
    <t>Historia Rosji</t>
  </si>
  <si>
    <t>Kultura Rosji</t>
  </si>
  <si>
    <t>Historia literatury rosyjskiej</t>
  </si>
  <si>
    <t>Gramatyka opisowa współczesnego języka rosyjskiego</t>
  </si>
  <si>
    <t>Historia języka rosyjskiego</t>
  </si>
  <si>
    <t>Inne</t>
  </si>
  <si>
    <t>Filozofia</t>
  </si>
  <si>
    <t>Technologia informacyjna</t>
  </si>
  <si>
    <t>Ochrona własności intelektualnej</t>
  </si>
  <si>
    <t>Metodologia nauk humanistyczno-społecznych</t>
  </si>
  <si>
    <t>Wychowanie fizyczne</t>
  </si>
  <si>
    <t>Razem A</t>
  </si>
  <si>
    <t>Blok modułów (przedmiotów) specjalnościowych - specjalność: B Język rosyjski w biznesie</t>
  </si>
  <si>
    <t>Podstawy ekonomii, marketingu i zarządzania</t>
  </si>
  <si>
    <t>Transformacja społeczno-ustrojowa i ekonomiczna FR</t>
  </si>
  <si>
    <t>Rosyjska terminologia ekonomiczna i prawnicza</t>
  </si>
  <si>
    <t>Właściwości języka biznesu</t>
  </si>
  <si>
    <t>Komunikacja w biznesie</t>
  </si>
  <si>
    <t>Tłumaczenie w biznesie</t>
  </si>
  <si>
    <t>Razem B</t>
  </si>
  <si>
    <t>Blok modułów (przedmiotów) wybieralnych/fakultatywnych  - C</t>
  </si>
  <si>
    <r>
      <t>Przedmioty do wyboru</t>
    </r>
    <r>
      <rPr>
        <b/>
        <sz val="8"/>
        <rFont val="Arial"/>
        <family val="2"/>
      </rPr>
      <t>*</t>
    </r>
  </si>
  <si>
    <t>Seminarium licencjackie</t>
  </si>
  <si>
    <t>Razem C</t>
  </si>
  <si>
    <t>Razem A+B+C</t>
  </si>
  <si>
    <t>Razem godziny w semestrze</t>
  </si>
  <si>
    <t>60 h**</t>
  </si>
  <si>
    <t>60 h</t>
  </si>
  <si>
    <t>Obozy naukowe (pkt ECTS/wymiar)</t>
  </si>
  <si>
    <t>Wycieczki programowe (pkt ECTS/wymiar)</t>
  </si>
  <si>
    <t>Ćwiczenia terenowe (pkt ECTS/wymiar)</t>
  </si>
  <si>
    <t>Minimalna liczba punktów ECTS dla zajęć ogólnouniwersyteckich lub na innym kierunku studiów</t>
  </si>
  <si>
    <t>Liczba punktów za pracę dyplomową i jej obronę (egzamin dyplomowy)</t>
  </si>
  <si>
    <t>Punkty ECTS w semestrze</t>
  </si>
  <si>
    <t xml:space="preserve">Razem </t>
  </si>
  <si>
    <t>** Praktyka realizowana po sem. 4; zaliczenie praktyki w sem. 5</t>
  </si>
  <si>
    <t>………………………..……………………………..</t>
  </si>
  <si>
    <t>z\o</t>
  </si>
  <si>
    <t>Terminologia i terminografia rosyjska</t>
  </si>
  <si>
    <r>
      <t>Praktyki</t>
    </r>
    <r>
      <rPr>
        <sz val="10"/>
        <color indexed="8"/>
        <rFont val="Times New Roman"/>
        <family val="1"/>
      </rPr>
      <t xml:space="preserve"> (pkt ECTS/wymiar)</t>
    </r>
  </si>
  <si>
    <t>Język obcy (kontynuowany)</t>
  </si>
  <si>
    <t>Prakt. nauka drugiego języka słowiańskiego</t>
  </si>
  <si>
    <t>Plan studiów obowiązujący od roku akademickiego 2019/2020</t>
  </si>
  <si>
    <t>Plan studiów obowiązujący od roku 2019/2020</t>
  </si>
  <si>
    <t>Rodzaj zaj.</t>
  </si>
  <si>
    <t>Grupa treści podstawowych</t>
  </si>
  <si>
    <r>
      <rPr>
        <sz val="10"/>
        <rFont val="Arial Narrow"/>
        <family val="2"/>
      </rPr>
      <t>Praktyczna nauka drugiego języka słowiańskiego</t>
    </r>
    <r>
      <rPr>
        <sz val="10"/>
        <rFont val="Calibri"/>
        <family val="2"/>
      </rPr>
      <t>*</t>
    </r>
  </si>
  <si>
    <t xml:space="preserve"> Blok modułów (przedmiotów) specjalnościowych - specjalność: B1 Język rosyjski z językiem angielskim w obsłudze ruchu granicznego</t>
  </si>
  <si>
    <t>Ustrój administracyjno-polityczny FR</t>
  </si>
  <si>
    <t>Podstawy prawa celnego UE</t>
  </si>
  <si>
    <t xml:space="preserve">Obsługa ruchu turystycznego </t>
  </si>
  <si>
    <t>Przygotowanie do pracy w służbie celnej</t>
  </si>
  <si>
    <t>Język dokumentów handlowo-celnych</t>
  </si>
  <si>
    <t>Europejska współpraca transgraniczna</t>
  </si>
  <si>
    <t>Kultura Białorusi/Bułgarii/Ukrainy</t>
  </si>
  <si>
    <t>Specjalistyczny język angielski</t>
  </si>
  <si>
    <t>Razem B1</t>
  </si>
  <si>
    <t>Blok modułów (przedmiotów) wybieralnych\fakultatywnych - C</t>
  </si>
  <si>
    <r>
      <t>Przedmioty do wyboru</t>
    </r>
    <r>
      <rPr>
        <b/>
        <sz val="10"/>
        <rFont val="Calibri"/>
        <family val="2"/>
      </rPr>
      <t>**</t>
    </r>
  </si>
  <si>
    <t>Razem A + B1 + C</t>
  </si>
  <si>
    <t>Praktyki (pkt ECTS/wymiar)</t>
  </si>
  <si>
    <r>
      <t>60 h**</t>
    </r>
    <r>
      <rPr>
        <sz val="11"/>
        <color indexed="8"/>
        <rFont val="Ebrima"/>
        <family val="0"/>
      </rPr>
      <t>*</t>
    </r>
  </si>
  <si>
    <t>***Praktyka realizowana po sem. 4; zaliczenie praktyki w sem. 5</t>
  </si>
  <si>
    <t>R1</t>
  </si>
  <si>
    <t>RUSYCYSTYKA</t>
  </si>
  <si>
    <t>Rusycystyka</t>
  </si>
  <si>
    <t>Język rosyjski z językiem angielskim w obsłudze ruchu granicznego</t>
  </si>
  <si>
    <t>studia I stopnia</t>
  </si>
  <si>
    <t>* wybór z listy przedmiotów przedstawionej przez Wydział przed rozpoczęciem roku akademickiego</t>
  </si>
  <si>
    <r>
      <t>*</t>
    </r>
    <r>
      <rPr>
        <sz val="11"/>
        <color indexed="8"/>
        <rFont val="Czcionka tekstu podstawowego"/>
        <family val="0"/>
      </rPr>
      <t>Język słowiański wskazany przez Wydział przed rozpoczęciem roku akademickiego</t>
    </r>
  </si>
  <si>
    <t>** Wybór z listy przedmiotów przedstawionych przez Wydział  przed rozpoczęciem roku akademickiego</t>
  </si>
  <si>
    <t>Załącznik nr 13 do Uchwały senatu Nr XXIV-28.29/19 z dnia 26 czerwca 2019 r.</t>
  </si>
  <si>
    <t>Zatwierdzony na posiedzeniu Senatu UMCS w Lublinie w dniu:</t>
  </si>
  <si>
    <t>26 czerwca 2019 roku</t>
  </si>
  <si>
    <t>Razem: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</si>
</sst>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10"/>
      <name val="Arial CE"/>
      <family val="2"/>
    </font>
    <font>
      <b/>
      <sz val="11"/>
      <name val="Arial Narrow"/>
      <family val="2"/>
    </font>
    <font>
      <b/>
      <sz val="11"/>
      <name val="Arial CE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color indexed="8"/>
      <name val="Czcionka tekstu podstawowego"/>
      <family val="2"/>
    </font>
    <font>
      <sz val="8"/>
      <name val="Arial Narrow"/>
      <family val="2"/>
    </font>
    <font>
      <sz val="11"/>
      <name val="Czcionka tekstu podstawowego"/>
      <family val="2"/>
    </font>
    <font>
      <b/>
      <sz val="8"/>
      <color indexed="10"/>
      <name val="Arial Narrow"/>
      <family val="2"/>
    </font>
    <font>
      <b/>
      <sz val="8"/>
      <name val="Czcionka tekstu podstawowego"/>
      <family val="2"/>
    </font>
    <font>
      <b/>
      <sz val="9"/>
      <name val="Arial Narrow"/>
      <family val="2"/>
    </font>
    <font>
      <b/>
      <sz val="10"/>
      <name val="Czcionka tekstu podstawowego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color indexed="8"/>
      <name val="Czcionka tekstu podstawowego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sz val="11"/>
      <color indexed="10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11"/>
      <name val="Czcionka tekstu podstawowego"/>
      <family val="0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name val="Calibri"/>
      <family val="2"/>
    </font>
    <font>
      <sz val="9"/>
      <name val="Arial Narrow"/>
      <family val="2"/>
    </font>
    <font>
      <sz val="10"/>
      <color indexed="12"/>
      <name val="Arial Narrow"/>
      <family val="2"/>
    </font>
    <font>
      <b/>
      <sz val="10"/>
      <name val="Calibri"/>
      <family val="2"/>
    </font>
    <font>
      <sz val="10"/>
      <color indexed="8"/>
      <name val="Czcionka tekstu podstawowego"/>
      <family val="2"/>
    </font>
    <font>
      <sz val="11"/>
      <color indexed="8"/>
      <name val="Ebrima"/>
      <family val="0"/>
    </font>
    <font>
      <sz val="9"/>
      <color indexed="8"/>
      <name val="Czcionka tekstu podstawowego"/>
      <family val="2"/>
    </font>
    <font>
      <sz val="10"/>
      <name val="Arial"/>
      <family val="2"/>
    </font>
    <font>
      <sz val="8"/>
      <name val="Arial"/>
      <family val="2"/>
    </font>
    <font>
      <sz val="10"/>
      <name val="Czcionka tekstu podstawowego"/>
      <family val="2"/>
    </font>
    <font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double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double"/>
      <right style="thin"/>
      <top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/>
      <top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medium"/>
      <top/>
      <bottom style="medium"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 style="double"/>
      <right/>
      <top/>
      <bottom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 style="double"/>
      <right/>
      <top style="medium"/>
      <bottom/>
    </border>
    <border>
      <left style="double"/>
      <right/>
      <top style="thin"/>
      <bottom/>
    </border>
    <border>
      <left style="double"/>
      <right/>
      <top style="thin"/>
      <bottom style="thin"/>
    </border>
    <border>
      <left style="medium"/>
      <right/>
      <top style="medium"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double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74" fillId="27" borderId="1" applyNumberFormat="0" applyAlignment="0" applyProtection="0"/>
    <xf numFmtId="9" fontId="1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646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4" borderId="18" xfId="0" applyFont="1" applyFill="1" applyBorder="1" applyAlignment="1">
      <alignment horizontal="center" vertical="center" textRotation="90" wrapText="1"/>
    </xf>
    <xf numFmtId="0" fontId="11" fillId="34" borderId="19" xfId="0" applyFont="1" applyFill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36" borderId="22" xfId="0" applyFont="1" applyFill="1" applyBorder="1" applyAlignment="1">
      <alignment horizontal="left" vertical="center" wrapText="1"/>
    </xf>
    <xf numFmtId="0" fontId="11" fillId="37" borderId="23" xfId="0" applyFont="1" applyFill="1" applyBorder="1" applyAlignment="1">
      <alignment horizontal="center" vertical="center"/>
    </xf>
    <xf numFmtId="0" fontId="14" fillId="36" borderId="22" xfId="0" applyFont="1" applyFill="1" applyBorder="1" applyAlignment="1">
      <alignment horizontal="left" vertical="distributed" wrapText="1"/>
    </xf>
    <xf numFmtId="0" fontId="14" fillId="0" borderId="22" xfId="0" applyFont="1" applyFill="1" applyBorder="1" applyAlignment="1">
      <alignment horizontal="left" vertical="center" wrapText="1"/>
    </xf>
    <xf numFmtId="0" fontId="17" fillId="35" borderId="23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center" wrapText="1"/>
    </xf>
    <xf numFmtId="0" fontId="11" fillId="35" borderId="40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1" fillId="38" borderId="48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11" fillId="38" borderId="17" xfId="0" applyFont="1" applyFill="1" applyBorder="1" applyAlignment="1">
      <alignment horizontal="center" vertical="center"/>
    </xf>
    <xf numFmtId="0" fontId="11" fillId="38" borderId="49" xfId="0" applyFont="1" applyFill="1" applyBorder="1" applyAlignment="1">
      <alignment horizontal="center" vertical="center"/>
    </xf>
    <xf numFmtId="0" fontId="11" fillId="38" borderId="16" xfId="0" applyFont="1" applyFill="1" applyBorder="1" applyAlignment="1">
      <alignment horizontal="center" vertical="center"/>
    </xf>
    <xf numFmtId="0" fontId="11" fillId="38" borderId="50" xfId="0" applyFont="1" applyFill="1" applyBorder="1" applyAlignment="1">
      <alignment horizontal="center" vertical="center"/>
    </xf>
    <xf numFmtId="0" fontId="11" fillId="38" borderId="18" xfId="0" applyFont="1" applyFill="1" applyBorder="1" applyAlignment="1">
      <alignment horizontal="center" vertical="center"/>
    </xf>
    <xf numFmtId="0" fontId="11" fillId="38" borderId="19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4" fillId="0" borderId="29" xfId="0" applyFont="1" applyBorder="1" applyAlignment="1">
      <alignment horizontal="left" vertical="center" wrapText="1"/>
    </xf>
    <xf numFmtId="0" fontId="11" fillId="35" borderId="51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distributed"/>
    </xf>
    <xf numFmtId="0" fontId="20" fillId="38" borderId="51" xfId="0" applyFont="1" applyFill="1" applyBorder="1" applyAlignment="1">
      <alignment horizontal="center" vertical="center"/>
    </xf>
    <xf numFmtId="0" fontId="20" fillId="38" borderId="54" xfId="0" applyFont="1" applyFill="1" applyBorder="1" applyAlignment="1">
      <alignment horizontal="center" vertical="center"/>
    </xf>
    <xf numFmtId="0" fontId="21" fillId="38" borderId="55" xfId="0" applyFont="1" applyFill="1" applyBorder="1" applyAlignment="1">
      <alignment horizontal="center" vertical="center"/>
    </xf>
    <xf numFmtId="0" fontId="20" fillId="38" borderId="56" xfId="0" applyFont="1" applyFill="1" applyBorder="1" applyAlignment="1">
      <alignment horizontal="center" vertical="center"/>
    </xf>
    <xf numFmtId="0" fontId="21" fillId="38" borderId="56" xfId="0" applyFont="1" applyFill="1" applyBorder="1" applyAlignment="1">
      <alignment horizontal="center" vertical="center"/>
    </xf>
    <xf numFmtId="0" fontId="20" fillId="38" borderId="57" xfId="0" applyFont="1" applyFill="1" applyBorder="1" applyAlignment="1">
      <alignment horizontal="center" vertical="center"/>
    </xf>
    <xf numFmtId="0" fontId="20" fillId="38" borderId="55" xfId="0" applyFont="1" applyFill="1" applyBorder="1" applyAlignment="1">
      <alignment horizontal="center" vertical="center"/>
    </xf>
    <xf numFmtId="0" fontId="20" fillId="38" borderId="58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0" fillId="38" borderId="59" xfId="0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36" borderId="62" xfId="0" applyFont="1" applyFill="1" applyBorder="1" applyAlignment="1">
      <alignment horizontal="left" vertical="center" wrapText="1"/>
    </xf>
    <xf numFmtId="0" fontId="11" fillId="37" borderId="51" xfId="0" applyFont="1" applyFill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33" borderId="66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3" borderId="65" xfId="0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6" borderId="22" xfId="0" applyFont="1" applyFill="1" applyBorder="1" applyAlignment="1">
      <alignment horizontal="left" vertical="center"/>
    </xf>
    <xf numFmtId="0" fontId="11" fillId="37" borderId="36" xfId="0" applyFont="1" applyFill="1" applyBorder="1" applyAlignment="1">
      <alignment horizontal="center" vertical="center"/>
    </xf>
    <xf numFmtId="0" fontId="14" fillId="39" borderId="27" xfId="0" applyFont="1" applyFill="1" applyBorder="1" applyAlignment="1">
      <alignment horizontal="center" vertical="center"/>
    </xf>
    <xf numFmtId="0" fontId="11" fillId="37" borderId="68" xfId="0" applyFont="1" applyFill="1" applyBorder="1" applyAlignment="1">
      <alignment horizontal="center" vertical="center"/>
    </xf>
    <xf numFmtId="0" fontId="14" fillId="34" borderId="69" xfId="0" applyFont="1" applyFill="1" applyBorder="1" applyAlignment="1">
      <alignment horizontal="center" vertical="center"/>
    </xf>
    <xf numFmtId="0" fontId="22" fillId="38" borderId="70" xfId="0" applyFont="1" applyFill="1" applyBorder="1" applyAlignment="1">
      <alignment horizontal="center" vertical="center"/>
    </xf>
    <xf numFmtId="0" fontId="20" fillId="38" borderId="50" xfId="0" applyFont="1" applyFill="1" applyBorder="1" applyAlignment="1">
      <alignment horizontal="center" vertical="center"/>
    </xf>
    <xf numFmtId="0" fontId="20" fillId="38" borderId="16" xfId="0" applyFont="1" applyFill="1" applyBorder="1" applyAlignment="1">
      <alignment horizontal="center" vertical="center"/>
    </xf>
    <xf numFmtId="0" fontId="20" fillId="38" borderId="17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18" xfId="0" applyFont="1" applyFill="1" applyBorder="1" applyAlignment="1">
      <alignment horizontal="center" vertical="center"/>
    </xf>
    <xf numFmtId="0" fontId="20" fillId="38" borderId="19" xfId="0" applyFont="1" applyFill="1" applyBorder="1" applyAlignment="1">
      <alignment horizontal="center" vertical="center"/>
    </xf>
    <xf numFmtId="0" fontId="20" fillId="40" borderId="48" xfId="0" applyFont="1" applyFill="1" applyBorder="1" applyAlignment="1">
      <alignment horizontal="center" vertical="center"/>
    </xf>
    <xf numFmtId="0" fontId="20" fillId="40" borderId="50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0" fillId="40" borderId="17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0" fillId="40" borderId="14" xfId="0" applyFont="1" applyFill="1" applyBorder="1" applyAlignment="1">
      <alignment horizontal="center" vertical="center"/>
    </xf>
    <xf numFmtId="0" fontId="20" fillId="40" borderId="16" xfId="0" applyFont="1" applyFill="1" applyBorder="1" applyAlignment="1">
      <alignment horizontal="center" vertical="center"/>
    </xf>
    <xf numFmtId="0" fontId="20" fillId="40" borderId="15" xfId="0" applyFont="1" applyFill="1" applyBorder="1" applyAlignment="1">
      <alignment horizontal="center" vertical="center"/>
    </xf>
    <xf numFmtId="0" fontId="20" fillId="40" borderId="18" xfId="0" applyFont="1" applyFill="1" applyBorder="1" applyAlignment="1">
      <alignment horizontal="center" vertical="center"/>
    </xf>
    <xf numFmtId="0" fontId="20" fillId="40" borderId="71" xfId="0" applyFont="1" applyFill="1" applyBorder="1" applyAlignment="1">
      <alignment horizontal="center" vertical="center"/>
    </xf>
    <xf numFmtId="0" fontId="20" fillId="40" borderId="72" xfId="0" applyFont="1" applyFill="1" applyBorder="1" applyAlignment="1">
      <alignment horizontal="center" vertical="center"/>
    </xf>
    <xf numFmtId="0" fontId="20" fillId="40" borderId="73" xfId="0" applyFont="1" applyFill="1" applyBorder="1" applyAlignment="1">
      <alignment horizontal="center" vertical="center"/>
    </xf>
    <xf numFmtId="0" fontId="20" fillId="40" borderId="74" xfId="0" applyFont="1" applyFill="1" applyBorder="1" applyAlignment="1">
      <alignment horizontal="center" vertical="center"/>
    </xf>
    <xf numFmtId="0" fontId="25" fillId="0" borderId="75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6" fillId="0" borderId="48" xfId="0" applyFont="1" applyBorder="1" applyAlignment="1">
      <alignment vertical="center"/>
    </xf>
    <xf numFmtId="0" fontId="24" fillId="35" borderId="15" xfId="0" applyFont="1" applyFill="1" applyBorder="1" applyAlignment="1">
      <alignment horizontal="center" vertical="center"/>
    </xf>
    <xf numFmtId="0" fontId="22" fillId="34" borderId="49" xfId="0" applyFont="1" applyFill="1" applyBorder="1" applyAlignment="1">
      <alignment horizontal="center" vertical="center" wrapText="1"/>
    </xf>
    <xf numFmtId="0" fontId="27" fillId="0" borderId="48" xfId="0" applyFont="1" applyBorder="1" applyAlignment="1">
      <alignment vertical="center" wrapText="1"/>
    </xf>
    <xf numFmtId="0" fontId="29" fillId="35" borderId="18" xfId="0" applyFont="1" applyFill="1" applyBorder="1" applyAlignment="1">
      <alignment horizontal="center" vertical="center"/>
    </xf>
    <xf numFmtId="0" fontId="31" fillId="35" borderId="4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wrapText="1"/>
    </xf>
    <xf numFmtId="0" fontId="14" fillId="39" borderId="28" xfId="0" applyFont="1" applyFill="1" applyBorder="1" applyAlignment="1">
      <alignment horizontal="center" vertical="center"/>
    </xf>
    <xf numFmtId="0" fontId="14" fillId="41" borderId="29" xfId="0" applyFont="1" applyFill="1" applyBorder="1" applyAlignment="1">
      <alignment horizontal="center" vertical="center"/>
    </xf>
    <xf numFmtId="0" fontId="14" fillId="41" borderId="30" xfId="0" applyFont="1" applyFill="1" applyBorder="1" applyAlignment="1">
      <alignment horizontal="center" vertical="center"/>
    </xf>
    <xf numFmtId="0" fontId="14" fillId="41" borderId="28" xfId="0" applyFont="1" applyFill="1" applyBorder="1" applyAlignment="1">
      <alignment horizontal="center" vertical="center"/>
    </xf>
    <xf numFmtId="0" fontId="14" fillId="41" borderId="22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20" fillId="34" borderId="49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36" borderId="24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 wrapText="1"/>
    </xf>
    <xf numFmtId="0" fontId="19" fillId="35" borderId="48" xfId="0" applyFont="1" applyFill="1" applyBorder="1" applyAlignment="1">
      <alignment horizontal="center" vertical="center"/>
    </xf>
    <xf numFmtId="0" fontId="11" fillId="43" borderId="16" xfId="0" applyFont="1" applyFill="1" applyBorder="1" applyAlignment="1">
      <alignment horizontal="center" vertical="center" textRotation="90" wrapText="1"/>
    </xf>
    <xf numFmtId="0" fontId="14" fillId="43" borderId="24" xfId="0" applyFont="1" applyFill="1" applyBorder="1" applyAlignment="1">
      <alignment horizontal="center" vertical="center" wrapText="1"/>
    </xf>
    <xf numFmtId="0" fontId="14" fillId="43" borderId="32" xfId="0" applyFont="1" applyFill="1" applyBorder="1" applyAlignment="1">
      <alignment horizontal="center" vertical="center"/>
    </xf>
    <xf numFmtId="0" fontId="14" fillId="43" borderId="43" xfId="0" applyFont="1" applyFill="1" applyBorder="1" applyAlignment="1">
      <alignment horizontal="center" vertical="center"/>
    </xf>
    <xf numFmtId="0" fontId="14" fillId="43" borderId="65" xfId="0" applyFont="1" applyFill="1" applyBorder="1" applyAlignment="1">
      <alignment horizontal="center" vertical="center"/>
    </xf>
    <xf numFmtId="0" fontId="14" fillId="44" borderId="24" xfId="0" applyFont="1" applyFill="1" applyBorder="1" applyAlignment="1">
      <alignment horizontal="center" vertical="center"/>
    </xf>
    <xf numFmtId="0" fontId="14" fillId="43" borderId="44" xfId="0" applyFont="1" applyFill="1" applyBorder="1" applyAlignment="1">
      <alignment horizontal="center" vertical="center"/>
    </xf>
    <xf numFmtId="0" fontId="14" fillId="43" borderId="34" xfId="0" applyFont="1" applyFill="1" applyBorder="1" applyAlignment="1">
      <alignment horizontal="center" vertical="center"/>
    </xf>
    <xf numFmtId="0" fontId="14" fillId="43" borderId="24" xfId="0" applyFont="1" applyFill="1" applyBorder="1" applyAlignment="1">
      <alignment horizontal="center" vertical="center"/>
    </xf>
    <xf numFmtId="0" fontId="14" fillId="43" borderId="71" xfId="0" applyFont="1" applyFill="1" applyBorder="1" applyAlignment="1">
      <alignment horizontal="center" vertical="center"/>
    </xf>
    <xf numFmtId="0" fontId="14" fillId="43" borderId="26" xfId="0" applyFont="1" applyFill="1" applyBorder="1" applyAlignment="1">
      <alignment horizontal="center" vertical="center"/>
    </xf>
    <xf numFmtId="0" fontId="11" fillId="40" borderId="16" xfId="0" applyFont="1" applyFill="1" applyBorder="1" applyAlignment="1">
      <alignment horizontal="center" vertical="center" textRotation="90" wrapText="1"/>
    </xf>
    <xf numFmtId="0" fontId="14" fillId="40" borderId="24" xfId="0" applyFont="1" applyFill="1" applyBorder="1" applyAlignment="1">
      <alignment horizontal="center" vertical="center"/>
    </xf>
    <xf numFmtId="0" fontId="14" fillId="40" borderId="32" xfId="0" applyFont="1" applyFill="1" applyBorder="1" applyAlignment="1">
      <alignment horizontal="center" vertical="center"/>
    </xf>
    <xf numFmtId="0" fontId="14" fillId="40" borderId="43" xfId="0" applyFont="1" applyFill="1" applyBorder="1" applyAlignment="1">
      <alignment horizontal="center" vertical="center"/>
    </xf>
    <xf numFmtId="0" fontId="14" fillId="40" borderId="65" xfId="0" applyFont="1" applyFill="1" applyBorder="1" applyAlignment="1">
      <alignment horizontal="center" vertical="center"/>
    </xf>
    <xf numFmtId="0" fontId="14" fillId="40" borderId="29" xfId="0" applyFont="1" applyFill="1" applyBorder="1" applyAlignment="1">
      <alignment horizontal="center" vertical="center"/>
    </xf>
    <xf numFmtId="0" fontId="14" fillId="40" borderId="41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 wrapText="1"/>
    </xf>
    <xf numFmtId="0" fontId="14" fillId="39" borderId="61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0" fontId="14" fillId="39" borderId="25" xfId="0" applyFont="1" applyFill="1" applyBorder="1" applyAlignment="1">
      <alignment horizontal="center" vertical="center"/>
    </xf>
    <xf numFmtId="0" fontId="0" fillId="0" borderId="0" xfId="51">
      <alignment/>
      <protection/>
    </xf>
    <xf numFmtId="0" fontId="0" fillId="40" borderId="0" xfId="51" applyFill="1">
      <alignment/>
      <protection/>
    </xf>
    <xf numFmtId="0" fontId="0" fillId="45" borderId="0" xfId="51" applyFill="1">
      <alignment/>
      <protection/>
    </xf>
    <xf numFmtId="49" fontId="3" fillId="0" borderId="0" xfId="51" applyNumberFormat="1" applyFont="1" applyFill="1" applyAlignment="1">
      <alignment horizontal="center"/>
      <protection/>
    </xf>
    <xf numFmtId="49" fontId="0" fillId="0" borderId="0" xfId="51" applyNumberFormat="1" applyFill="1" applyAlignment="1">
      <alignment horizontal="center"/>
      <protection/>
    </xf>
    <xf numFmtId="0" fontId="0" fillId="0" borderId="0" xfId="51" applyFill="1">
      <alignment/>
      <protection/>
    </xf>
    <xf numFmtId="0" fontId="0" fillId="0" borderId="0" xfId="51" applyBorder="1" applyAlignment="1">
      <alignment horizontal="center" vertical="center"/>
      <protection/>
    </xf>
    <xf numFmtId="0" fontId="5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vertical="center" wrapText="1"/>
      <protection/>
    </xf>
    <xf numFmtId="49" fontId="0" fillId="0" borderId="0" xfId="51" applyNumberFormat="1" applyFont="1" applyFill="1" applyAlignment="1">
      <alignment horizontal="center"/>
      <protection/>
    </xf>
    <xf numFmtId="49" fontId="0" fillId="0" borderId="0" xfId="51" applyNumberFormat="1" applyFill="1" applyBorder="1" applyAlignment="1">
      <alignment horizontal="center"/>
      <protection/>
    </xf>
    <xf numFmtId="0" fontId="7" fillId="0" borderId="0" xfId="51" applyFont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center" vertical="center"/>
      <protection/>
    </xf>
    <xf numFmtId="0" fontId="7" fillId="0" borderId="0" xfId="51" applyFont="1" applyAlignment="1">
      <alignment horizontal="center" vertical="center" wrapText="1"/>
      <protection/>
    </xf>
    <xf numFmtId="0" fontId="9" fillId="0" borderId="0" xfId="51" applyFont="1" applyBorder="1" applyAlignment="1">
      <alignment horizontal="center" vertical="center"/>
      <protection/>
    </xf>
    <xf numFmtId="0" fontId="10" fillId="40" borderId="0" xfId="51" applyFont="1" applyFill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9" fillId="0" borderId="11" xfId="51" applyFont="1" applyBorder="1" applyAlignment="1">
      <alignment horizontal="center" vertical="center"/>
      <protection/>
    </xf>
    <xf numFmtId="0" fontId="12" fillId="0" borderId="12" xfId="51" applyFont="1" applyBorder="1" applyAlignment="1">
      <alignment horizontal="center" vertical="center"/>
      <protection/>
    </xf>
    <xf numFmtId="0" fontId="12" fillId="0" borderId="13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center" vertical="center" wrapText="1"/>
      <protection/>
    </xf>
    <xf numFmtId="0" fontId="12" fillId="0" borderId="14" xfId="51" applyFont="1" applyBorder="1" applyAlignment="1">
      <alignment horizontal="center" vertical="center"/>
      <protection/>
    </xf>
    <xf numFmtId="0" fontId="12" fillId="0" borderId="15" xfId="51" applyFont="1" applyBorder="1" applyAlignment="1">
      <alignment horizontal="center" vertical="center"/>
      <protection/>
    </xf>
    <xf numFmtId="0" fontId="12" fillId="0" borderId="16" xfId="51" applyFont="1" applyBorder="1" applyAlignment="1">
      <alignment horizontal="center" vertical="center"/>
      <protection/>
    </xf>
    <xf numFmtId="0" fontId="9" fillId="0" borderId="17" xfId="51" applyFont="1" applyBorder="1" applyAlignment="1">
      <alignment horizontal="center" vertical="center" wrapText="1"/>
      <protection/>
    </xf>
    <xf numFmtId="0" fontId="9" fillId="43" borderId="16" xfId="51" applyFont="1" applyFill="1" applyBorder="1" applyAlignment="1">
      <alignment horizontal="center" vertical="center" textRotation="90" wrapText="1"/>
      <protection/>
    </xf>
    <xf numFmtId="0" fontId="9" fillId="35" borderId="18" xfId="51" applyFont="1" applyFill="1" applyBorder="1" applyAlignment="1">
      <alignment horizontal="center" vertical="center" textRotation="90" wrapText="1"/>
      <protection/>
    </xf>
    <xf numFmtId="0" fontId="9" fillId="35" borderId="19" xfId="51" applyFont="1" applyFill="1" applyBorder="1" applyAlignment="1">
      <alignment horizontal="center" vertical="center" textRotation="90" wrapText="1"/>
      <protection/>
    </xf>
    <xf numFmtId="0" fontId="9" fillId="40" borderId="16" xfId="51" applyFont="1" applyFill="1" applyBorder="1" applyAlignment="1">
      <alignment horizontal="center" vertical="center" textRotation="90" wrapText="1"/>
      <protection/>
    </xf>
    <xf numFmtId="0" fontId="9" fillId="0" borderId="16" xfId="51" applyFont="1" applyBorder="1" applyAlignment="1">
      <alignment horizontal="center" vertical="center" wrapText="1"/>
      <protection/>
    </xf>
    <xf numFmtId="0" fontId="9" fillId="45" borderId="16" xfId="51" applyFont="1" applyFill="1" applyBorder="1" applyAlignment="1">
      <alignment horizontal="center" vertical="center" textRotation="90" wrapText="1"/>
      <protection/>
    </xf>
    <xf numFmtId="0" fontId="9" fillId="35" borderId="17" xfId="51" applyFont="1" applyFill="1" applyBorder="1" applyAlignment="1">
      <alignment horizontal="center" vertical="center" textRotation="90" wrapText="1"/>
      <protection/>
    </xf>
    <xf numFmtId="0" fontId="0" fillId="0" borderId="0" xfId="51" applyAlignment="1">
      <alignment horizontal="center" vertical="center"/>
      <protection/>
    </xf>
    <xf numFmtId="0" fontId="37" fillId="0" borderId="76" xfId="51" applyFont="1" applyBorder="1" applyAlignment="1">
      <alignment horizontal="center" vertical="center"/>
      <protection/>
    </xf>
    <xf numFmtId="0" fontId="12" fillId="0" borderId="24" xfId="51" applyFont="1" applyBorder="1" applyAlignment="1">
      <alignment horizontal="center" vertical="center"/>
      <protection/>
    </xf>
    <xf numFmtId="0" fontId="37" fillId="0" borderId="24" xfId="51" applyFont="1" applyBorder="1" applyAlignment="1">
      <alignment horizontal="left" vertical="center"/>
      <protection/>
    </xf>
    <xf numFmtId="0" fontId="12" fillId="35" borderId="28" xfId="51" applyFont="1" applyFill="1" applyBorder="1" applyAlignment="1">
      <alignment horizontal="center" vertical="center"/>
      <protection/>
    </xf>
    <xf numFmtId="0" fontId="12" fillId="34" borderId="24" xfId="51" applyFont="1" applyFill="1" applyBorder="1" applyAlignment="1">
      <alignment horizontal="center" vertical="center"/>
      <protection/>
    </xf>
    <xf numFmtId="0" fontId="12" fillId="0" borderId="28" xfId="51" applyFont="1" applyBorder="1" applyAlignment="1">
      <alignment horizontal="center" vertical="center"/>
      <protection/>
    </xf>
    <xf numFmtId="0" fontId="12" fillId="0" borderId="25" xfId="51" applyFont="1" applyBorder="1" applyAlignment="1">
      <alignment horizontal="center" vertical="center"/>
      <protection/>
    </xf>
    <xf numFmtId="0" fontId="12" fillId="0" borderId="26" xfId="51" applyFont="1" applyBorder="1" applyAlignment="1">
      <alignment horizontal="center" vertical="center"/>
      <protection/>
    </xf>
    <xf numFmtId="0" fontId="12" fillId="43" borderId="24" xfId="51" applyFont="1" applyFill="1" applyBorder="1" applyAlignment="1">
      <alignment horizontal="center" vertical="center"/>
      <protection/>
    </xf>
    <xf numFmtId="0" fontId="12" fillId="35" borderId="22" xfId="51" applyFont="1" applyFill="1" applyBorder="1" applyAlignment="1">
      <alignment horizontal="center" vertical="center"/>
      <protection/>
    </xf>
    <xf numFmtId="0" fontId="12" fillId="0" borderId="21" xfId="51" applyFont="1" applyBorder="1" applyAlignment="1">
      <alignment horizontal="center" vertical="center"/>
      <protection/>
    </xf>
    <xf numFmtId="0" fontId="12" fillId="0" borderId="22" xfId="51" applyFont="1" applyBorder="1" applyAlignment="1">
      <alignment horizontal="center" vertical="center"/>
      <protection/>
    </xf>
    <xf numFmtId="0" fontId="12" fillId="43" borderId="22" xfId="51" applyFont="1" applyFill="1" applyBorder="1" applyAlignment="1">
      <alignment horizontal="center" vertical="center"/>
      <protection/>
    </xf>
    <xf numFmtId="0" fontId="12" fillId="40" borderId="24" xfId="51" applyFont="1" applyFill="1" applyBorder="1" applyAlignment="1">
      <alignment horizontal="center" vertical="center"/>
      <protection/>
    </xf>
    <xf numFmtId="0" fontId="12" fillId="35" borderId="21" xfId="51" applyFont="1" applyFill="1" applyBorder="1" applyAlignment="1">
      <alignment horizontal="center" vertical="center"/>
      <protection/>
    </xf>
    <xf numFmtId="0" fontId="12" fillId="45" borderId="24" xfId="51" applyFont="1" applyFill="1" applyBorder="1" applyAlignment="1">
      <alignment horizontal="center" vertical="center"/>
      <protection/>
    </xf>
    <xf numFmtId="0" fontId="12" fillId="45" borderId="22" xfId="51" applyFont="1" applyFill="1" applyBorder="1" applyAlignment="1">
      <alignment horizontal="center" vertical="center"/>
      <protection/>
    </xf>
    <xf numFmtId="0" fontId="12" fillId="35" borderId="27" xfId="51" applyFont="1" applyFill="1" applyBorder="1" applyAlignment="1">
      <alignment horizontal="center" vertical="center"/>
      <protection/>
    </xf>
    <xf numFmtId="0" fontId="37" fillId="0" borderId="35" xfId="51" applyFont="1" applyBorder="1" applyAlignment="1">
      <alignment horizontal="center" vertical="center"/>
      <protection/>
    </xf>
    <xf numFmtId="0" fontId="38" fillId="0" borderId="28" xfId="51" applyFont="1" applyBorder="1" applyAlignment="1">
      <alignment horizontal="center" vertical="center"/>
      <protection/>
    </xf>
    <xf numFmtId="0" fontId="37" fillId="0" borderId="22" xfId="51" applyFont="1" applyBorder="1" applyAlignment="1">
      <alignment horizontal="left" vertical="center" wrapText="1"/>
      <protection/>
    </xf>
    <xf numFmtId="0" fontId="37" fillId="35" borderId="23" xfId="51" applyFont="1" applyFill="1" applyBorder="1" applyAlignment="1">
      <alignment horizontal="center" vertical="center"/>
      <protection/>
    </xf>
    <xf numFmtId="0" fontId="37" fillId="34" borderId="28" xfId="51" applyFont="1" applyFill="1" applyBorder="1" applyAlignment="1">
      <alignment horizontal="center" vertical="center"/>
      <protection/>
    </xf>
    <xf numFmtId="0" fontId="37" fillId="0" borderId="29" xfId="51" applyFont="1" applyBorder="1" applyAlignment="1">
      <alignment horizontal="center" vertical="center"/>
      <protection/>
    </xf>
    <xf numFmtId="0" fontId="37" fillId="0" borderId="30" xfId="51" applyFont="1" applyBorder="1" applyAlignment="1">
      <alignment horizontal="center" vertical="center"/>
      <protection/>
    </xf>
    <xf numFmtId="0" fontId="37" fillId="43" borderId="32" xfId="51" applyFont="1" applyFill="1" applyBorder="1" applyAlignment="1">
      <alignment horizontal="center" vertical="center"/>
      <protection/>
    </xf>
    <xf numFmtId="0" fontId="37" fillId="35" borderId="28" xfId="51" applyFont="1" applyFill="1" applyBorder="1" applyAlignment="1">
      <alignment horizontal="center" vertical="center"/>
      <protection/>
    </xf>
    <xf numFmtId="0" fontId="37" fillId="0" borderId="24" xfId="51" applyFont="1" applyBorder="1" applyAlignment="1">
      <alignment horizontal="center" vertical="center"/>
      <protection/>
    </xf>
    <xf numFmtId="0" fontId="37" fillId="43" borderId="26" xfId="51" applyFont="1" applyFill="1" applyBorder="1" applyAlignment="1">
      <alignment horizontal="center" vertical="center"/>
      <protection/>
    </xf>
    <xf numFmtId="0" fontId="37" fillId="35" borderId="33" xfId="51" applyFont="1" applyFill="1" applyBorder="1" applyAlignment="1">
      <alignment horizontal="center" vertical="center"/>
      <protection/>
    </xf>
    <xf numFmtId="0" fontId="37" fillId="0" borderId="28" xfId="51" applyFont="1" applyBorder="1" applyAlignment="1">
      <alignment horizontal="center" vertical="center"/>
      <protection/>
    </xf>
    <xf numFmtId="0" fontId="37" fillId="0" borderId="32" xfId="51" applyFont="1" applyBorder="1" applyAlignment="1">
      <alignment horizontal="center" vertical="center"/>
      <protection/>
    </xf>
    <xf numFmtId="0" fontId="37" fillId="40" borderId="34" xfId="51" applyFont="1" applyFill="1" applyBorder="1" applyAlignment="1">
      <alignment horizontal="center" vertical="center"/>
      <protection/>
    </xf>
    <xf numFmtId="0" fontId="37" fillId="35" borderId="31" xfId="51" applyFont="1" applyFill="1" applyBorder="1" applyAlignment="1">
      <alignment horizontal="center" vertical="center"/>
      <protection/>
    </xf>
    <xf numFmtId="0" fontId="37" fillId="45" borderId="32" xfId="51" applyFont="1" applyFill="1" applyBorder="1" applyAlignment="1">
      <alignment horizontal="center" vertical="center"/>
      <protection/>
    </xf>
    <xf numFmtId="0" fontId="37" fillId="45" borderId="29" xfId="51" applyFont="1" applyFill="1" applyBorder="1" applyAlignment="1">
      <alignment horizontal="center" vertical="center"/>
      <protection/>
    </xf>
    <xf numFmtId="0" fontId="37" fillId="0" borderId="20" xfId="51" applyFont="1" applyBorder="1" applyAlignment="1">
      <alignment horizontal="center" vertical="center" wrapText="1"/>
      <protection/>
    </xf>
    <xf numFmtId="0" fontId="37" fillId="35" borderId="36" xfId="51" applyFont="1" applyFill="1" applyBorder="1" applyAlignment="1">
      <alignment horizontal="center" vertical="center"/>
      <protection/>
    </xf>
    <xf numFmtId="0" fontId="37" fillId="35" borderId="77" xfId="51" applyFont="1" applyFill="1" applyBorder="1" applyAlignment="1">
      <alignment horizontal="center" vertical="center"/>
      <protection/>
    </xf>
    <xf numFmtId="0" fontId="37" fillId="40" borderId="32" xfId="51" applyFont="1" applyFill="1" applyBorder="1" applyAlignment="1">
      <alignment horizontal="center" vertical="center"/>
      <protection/>
    </xf>
    <xf numFmtId="0" fontId="37" fillId="40" borderId="26" xfId="51" applyFont="1" applyFill="1" applyBorder="1" applyAlignment="1">
      <alignment horizontal="center" vertical="center"/>
      <protection/>
    </xf>
    <xf numFmtId="0" fontId="37" fillId="41" borderId="22" xfId="51" applyFont="1" applyFill="1" applyBorder="1" applyAlignment="1">
      <alignment horizontal="left" vertical="center" wrapText="1"/>
      <protection/>
    </xf>
    <xf numFmtId="0" fontId="37" fillId="35" borderId="40" xfId="51" applyFont="1" applyFill="1" applyBorder="1" applyAlignment="1">
      <alignment horizontal="center" vertical="center"/>
      <protection/>
    </xf>
    <xf numFmtId="0" fontId="12" fillId="0" borderId="76" xfId="51" applyFont="1" applyBorder="1" applyAlignment="1">
      <alignment horizontal="center" vertical="center"/>
      <protection/>
    </xf>
    <xf numFmtId="0" fontId="37" fillId="41" borderId="21" xfId="51" applyFont="1" applyFill="1" applyBorder="1" applyAlignment="1">
      <alignment horizontal="left" vertical="center" wrapText="1"/>
      <protection/>
    </xf>
    <xf numFmtId="0" fontId="37" fillId="0" borderId="76" xfId="51" applyFont="1" applyFill="1" applyBorder="1" applyAlignment="1">
      <alignment horizontal="center" vertical="center" wrapText="1"/>
      <protection/>
    </xf>
    <xf numFmtId="0" fontId="12" fillId="0" borderId="24" xfId="51" applyFont="1" applyFill="1" applyBorder="1" applyAlignment="1">
      <alignment horizontal="left" vertical="center" wrapText="1"/>
      <protection/>
    </xf>
    <xf numFmtId="0" fontId="37" fillId="0" borderId="21" xfId="51" applyFont="1" applyFill="1" applyBorder="1" applyAlignment="1">
      <alignment horizontal="left" vertical="center" wrapText="1"/>
      <protection/>
    </xf>
    <xf numFmtId="0" fontId="37" fillId="35" borderId="36" xfId="51" applyFont="1" applyFill="1" applyBorder="1" applyAlignment="1">
      <alignment horizontal="center" vertical="center" wrapText="1"/>
      <protection/>
    </xf>
    <xf numFmtId="0" fontId="37" fillId="34" borderId="28" xfId="51" applyFont="1" applyFill="1" applyBorder="1" applyAlignment="1">
      <alignment horizontal="center" vertical="center" wrapText="1"/>
      <protection/>
    </xf>
    <xf numFmtId="0" fontId="37" fillId="0" borderId="30" xfId="51" applyFont="1" applyFill="1" applyBorder="1" applyAlignment="1">
      <alignment horizontal="center" vertical="center"/>
      <protection/>
    </xf>
    <xf numFmtId="0" fontId="37" fillId="0" borderId="29" xfId="51" applyFont="1" applyFill="1" applyBorder="1" applyAlignment="1">
      <alignment horizontal="center" vertical="center"/>
      <protection/>
    </xf>
    <xf numFmtId="0" fontId="37" fillId="0" borderId="24" xfId="51" applyFont="1" applyFill="1" applyBorder="1" applyAlignment="1">
      <alignment horizontal="center" vertical="center"/>
      <protection/>
    </xf>
    <xf numFmtId="0" fontId="37" fillId="0" borderId="28" xfId="51" applyFont="1" applyFill="1" applyBorder="1" applyAlignment="1">
      <alignment horizontal="center" vertical="center"/>
      <protection/>
    </xf>
    <xf numFmtId="0" fontId="37" fillId="0" borderId="32" xfId="51" applyFont="1" applyFill="1" applyBorder="1" applyAlignment="1">
      <alignment horizontal="center" vertical="center"/>
      <protection/>
    </xf>
    <xf numFmtId="0" fontId="38" fillId="0" borderId="29" xfId="51" applyFont="1" applyFill="1" applyBorder="1" applyAlignment="1">
      <alignment horizontal="center" vertical="center"/>
      <protection/>
    </xf>
    <xf numFmtId="0" fontId="38" fillId="0" borderId="29" xfId="51" applyFont="1" applyBorder="1" applyAlignment="1">
      <alignment horizontal="center" vertical="center"/>
      <protection/>
    </xf>
    <xf numFmtId="0" fontId="37" fillId="35" borderId="27" xfId="51" applyFont="1" applyFill="1" applyBorder="1" applyAlignment="1">
      <alignment horizontal="center" vertical="center"/>
      <protection/>
    </xf>
    <xf numFmtId="0" fontId="37" fillId="0" borderId="25" xfId="51" applyFont="1" applyBorder="1" applyAlignment="1">
      <alignment horizontal="center" vertical="center"/>
      <protection/>
    </xf>
    <xf numFmtId="0" fontId="38" fillId="0" borderId="21" xfId="51" applyFont="1" applyBorder="1" applyAlignment="1">
      <alignment horizontal="center" vertical="center"/>
      <protection/>
    </xf>
    <xf numFmtId="0" fontId="37" fillId="34" borderId="21" xfId="51" applyFont="1" applyFill="1" applyBorder="1" applyAlignment="1">
      <alignment horizontal="center" vertical="center"/>
      <protection/>
    </xf>
    <xf numFmtId="0" fontId="37" fillId="0" borderId="22" xfId="51" applyFont="1" applyBorder="1" applyAlignment="1">
      <alignment horizontal="center" vertical="center"/>
      <protection/>
    </xf>
    <xf numFmtId="0" fontId="37" fillId="0" borderId="78" xfId="51" applyFont="1" applyBorder="1" applyAlignment="1">
      <alignment horizontal="center" vertical="center"/>
      <protection/>
    </xf>
    <xf numFmtId="0" fontId="37" fillId="43" borderId="24" xfId="51" applyFont="1" applyFill="1" applyBorder="1" applyAlignment="1">
      <alignment horizontal="center" vertical="center"/>
      <protection/>
    </xf>
    <xf numFmtId="0" fontId="37" fillId="35" borderId="21" xfId="51" applyFont="1" applyFill="1" applyBorder="1" applyAlignment="1">
      <alignment horizontal="center" vertical="center"/>
      <protection/>
    </xf>
    <xf numFmtId="0" fontId="37" fillId="35" borderId="37" xfId="51" applyFont="1" applyFill="1" applyBorder="1" applyAlignment="1">
      <alignment horizontal="center" vertical="center"/>
      <protection/>
    </xf>
    <xf numFmtId="0" fontId="37" fillId="0" borderId="21" xfId="51" applyFont="1" applyBorder="1" applyAlignment="1">
      <alignment horizontal="center" vertical="center"/>
      <protection/>
    </xf>
    <xf numFmtId="0" fontId="37" fillId="40" borderId="24" xfId="51" applyFont="1" applyFill="1" applyBorder="1" applyAlignment="1">
      <alignment horizontal="center" vertical="center"/>
      <protection/>
    </xf>
    <xf numFmtId="0" fontId="38" fillId="0" borderId="22" xfId="51" applyFont="1" applyBorder="1" applyAlignment="1">
      <alignment horizontal="center" vertical="center"/>
      <protection/>
    </xf>
    <xf numFmtId="0" fontId="37" fillId="45" borderId="24" xfId="51" applyFont="1" applyFill="1" applyBorder="1" applyAlignment="1">
      <alignment horizontal="center" vertical="center"/>
      <protection/>
    </xf>
    <xf numFmtId="0" fontId="37" fillId="45" borderId="22" xfId="51" applyFont="1" applyFill="1" applyBorder="1" applyAlignment="1">
      <alignment horizontal="center" vertical="center"/>
      <protection/>
    </xf>
    <xf numFmtId="0" fontId="37" fillId="35" borderId="24" xfId="51" applyFont="1" applyFill="1" applyBorder="1" applyAlignment="1">
      <alignment horizontal="center" vertical="center"/>
      <protection/>
    </xf>
    <xf numFmtId="0" fontId="37" fillId="45" borderId="26" xfId="51" applyFont="1" applyFill="1" applyBorder="1" applyAlignment="1">
      <alignment horizontal="center" vertical="center"/>
      <protection/>
    </xf>
    <xf numFmtId="0" fontId="5" fillId="38" borderId="48" xfId="51" applyFont="1" applyFill="1" applyBorder="1" applyAlignment="1">
      <alignment horizontal="center" vertical="center"/>
      <protection/>
    </xf>
    <xf numFmtId="0" fontId="20" fillId="38" borderId="50" xfId="51" applyFont="1" applyFill="1" applyBorder="1" applyAlignment="1">
      <alignment horizontal="center" vertical="center"/>
      <protection/>
    </xf>
    <xf numFmtId="0" fontId="20" fillId="38" borderId="16" xfId="51" applyFont="1" applyFill="1" applyBorder="1" applyAlignment="1">
      <alignment horizontal="center" vertical="center"/>
      <protection/>
    </xf>
    <xf numFmtId="0" fontId="20" fillId="38" borderId="17" xfId="51" applyFont="1" applyFill="1" applyBorder="1" applyAlignment="1">
      <alignment horizontal="center" vertical="center"/>
      <protection/>
    </xf>
    <xf numFmtId="0" fontId="20" fillId="38" borderId="14" xfId="51" applyFont="1" applyFill="1" applyBorder="1" applyAlignment="1">
      <alignment horizontal="center" vertical="center"/>
      <protection/>
    </xf>
    <xf numFmtId="0" fontId="20" fillId="38" borderId="18" xfId="51" applyFont="1" applyFill="1" applyBorder="1" applyAlignment="1">
      <alignment horizontal="center" vertical="center"/>
      <protection/>
    </xf>
    <xf numFmtId="0" fontId="20" fillId="40" borderId="16" xfId="51" applyFont="1" applyFill="1" applyBorder="1" applyAlignment="1">
      <alignment horizontal="center" vertical="center"/>
      <protection/>
    </xf>
    <xf numFmtId="0" fontId="20" fillId="38" borderId="15" xfId="51" applyFont="1" applyFill="1" applyBorder="1" applyAlignment="1">
      <alignment horizontal="center" vertical="center"/>
      <protection/>
    </xf>
    <xf numFmtId="0" fontId="20" fillId="40" borderId="50" xfId="51" applyFont="1" applyFill="1" applyBorder="1" applyAlignment="1">
      <alignment horizontal="center" vertical="center"/>
      <protection/>
    </xf>
    <xf numFmtId="0" fontId="20" fillId="38" borderId="19" xfId="51" applyFont="1" applyFill="1" applyBorder="1" applyAlignment="1">
      <alignment horizontal="center" vertical="center"/>
      <protection/>
    </xf>
    <xf numFmtId="0" fontId="20" fillId="45" borderId="16" xfId="51" applyFont="1" applyFill="1" applyBorder="1" applyAlignment="1">
      <alignment horizontal="center" vertical="center"/>
      <protection/>
    </xf>
    <xf numFmtId="0" fontId="20" fillId="45" borderId="17" xfId="51" applyFont="1" applyFill="1" applyBorder="1" applyAlignment="1">
      <alignment horizontal="center" vertical="center"/>
      <protection/>
    </xf>
    <xf numFmtId="0" fontId="40" fillId="0" borderId="27" xfId="51" applyFont="1" applyBorder="1" applyAlignment="1">
      <alignment wrapText="1"/>
      <protection/>
    </xf>
    <xf numFmtId="0" fontId="40" fillId="35" borderId="23" xfId="51" applyFont="1" applyFill="1" applyBorder="1" applyAlignment="1">
      <alignment horizontal="center" wrapText="1"/>
      <protection/>
    </xf>
    <xf numFmtId="0" fontId="40" fillId="34" borderId="25" xfId="51" applyFont="1" applyFill="1" applyBorder="1" applyAlignment="1">
      <alignment horizontal="center" wrapText="1"/>
      <protection/>
    </xf>
    <xf numFmtId="0" fontId="40" fillId="0" borderId="24" xfId="51" applyFont="1" applyFill="1" applyBorder="1" applyAlignment="1">
      <alignment wrapText="1"/>
      <protection/>
    </xf>
    <xf numFmtId="0" fontId="37" fillId="0" borderId="26" xfId="51" applyFont="1" applyBorder="1" applyAlignment="1">
      <alignment horizontal="center" vertical="center"/>
      <protection/>
    </xf>
    <xf numFmtId="0" fontId="41" fillId="0" borderId="22" xfId="51" applyFont="1" applyBorder="1" applyAlignment="1">
      <alignment horizontal="center" vertical="center"/>
      <protection/>
    </xf>
    <xf numFmtId="0" fontId="41" fillId="0" borderId="24" xfId="51" applyFont="1" applyBorder="1" applyAlignment="1">
      <alignment horizontal="center" vertical="center"/>
      <protection/>
    </xf>
    <xf numFmtId="0" fontId="41" fillId="45" borderId="24" xfId="51" applyFont="1" applyFill="1" applyBorder="1" applyAlignment="1">
      <alignment horizontal="center" vertical="center"/>
      <protection/>
    </xf>
    <xf numFmtId="0" fontId="41" fillId="35" borderId="21" xfId="51" applyFont="1" applyFill="1" applyBorder="1" applyAlignment="1">
      <alignment horizontal="center" vertical="center"/>
      <protection/>
    </xf>
    <xf numFmtId="0" fontId="41" fillId="0" borderId="78" xfId="51" applyFont="1" applyBorder="1" applyAlignment="1">
      <alignment horizontal="center" vertical="center"/>
      <protection/>
    </xf>
    <xf numFmtId="0" fontId="41" fillId="45" borderId="22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38" fillId="0" borderId="24" xfId="51" applyFont="1" applyBorder="1" applyAlignment="1">
      <alignment horizontal="center" vertical="center"/>
      <protection/>
    </xf>
    <xf numFmtId="0" fontId="14" fillId="0" borderId="24" xfId="51" applyFont="1" applyFill="1" applyBorder="1" applyAlignment="1">
      <alignment wrapText="1"/>
      <protection/>
    </xf>
    <xf numFmtId="0" fontId="37" fillId="0" borderId="24" xfId="51" applyFont="1" applyBorder="1" applyAlignment="1">
      <alignment horizontal="center"/>
      <protection/>
    </xf>
    <xf numFmtId="0" fontId="37" fillId="0" borderId="79" xfId="51" applyFont="1" applyBorder="1" applyAlignment="1">
      <alignment horizontal="center" vertical="center"/>
      <protection/>
    </xf>
    <xf numFmtId="0" fontId="38" fillId="0" borderId="80" xfId="51" applyFont="1" applyBorder="1" applyAlignment="1">
      <alignment horizontal="center" vertical="center"/>
      <protection/>
    </xf>
    <xf numFmtId="0" fontId="40" fillId="0" borderId="52" xfId="51" applyFont="1" applyBorder="1" applyAlignment="1">
      <alignment wrapText="1"/>
      <protection/>
    </xf>
    <xf numFmtId="0" fontId="40" fillId="35" borderId="40" xfId="51" applyFont="1" applyFill="1" applyBorder="1" applyAlignment="1">
      <alignment horizontal="center" wrapText="1"/>
      <protection/>
    </xf>
    <xf numFmtId="0" fontId="40" fillId="34" borderId="79" xfId="51" applyFont="1" applyFill="1" applyBorder="1" applyAlignment="1">
      <alignment horizontal="center" wrapText="1"/>
      <protection/>
    </xf>
    <xf numFmtId="0" fontId="14" fillId="0" borderId="44" xfId="51" applyFont="1" applyFill="1" applyBorder="1" applyAlignment="1">
      <alignment wrapText="1"/>
      <protection/>
    </xf>
    <xf numFmtId="0" fontId="37" fillId="0" borderId="45" xfId="51" applyFont="1" applyBorder="1" applyAlignment="1">
      <alignment horizontal="center" vertical="center"/>
      <protection/>
    </xf>
    <xf numFmtId="0" fontId="37" fillId="0" borderId="44" xfId="51" applyFont="1" applyBorder="1" applyAlignment="1">
      <alignment horizontal="center" vertical="center"/>
      <protection/>
    </xf>
    <xf numFmtId="0" fontId="37" fillId="43" borderId="45" xfId="51" applyFont="1" applyFill="1" applyBorder="1" applyAlignment="1">
      <alignment horizontal="center" vertical="center"/>
      <protection/>
    </xf>
    <xf numFmtId="0" fontId="37" fillId="0" borderId="20" xfId="51" applyFont="1" applyBorder="1" applyAlignment="1">
      <alignment horizontal="center" vertical="center"/>
      <protection/>
    </xf>
    <xf numFmtId="0" fontId="37" fillId="34" borderId="26" xfId="51" applyFont="1" applyFill="1" applyBorder="1" applyAlignment="1">
      <alignment horizontal="center" vertical="center"/>
      <protection/>
    </xf>
    <xf numFmtId="0" fontId="37" fillId="0" borderId="21" xfId="51" applyFont="1" applyBorder="1" applyAlignment="1">
      <alignment horizontal="center" vertical="center" wrapText="1"/>
      <protection/>
    </xf>
    <xf numFmtId="0" fontId="37" fillId="34" borderId="26" xfId="51" applyFont="1" applyFill="1" applyBorder="1" applyAlignment="1">
      <alignment horizontal="center" vertical="center" wrapText="1"/>
      <protection/>
    </xf>
    <xf numFmtId="0" fontId="37" fillId="0" borderId="24" xfId="51" applyFont="1" applyBorder="1" applyAlignment="1">
      <alignment horizontal="center" vertical="center" wrapText="1"/>
      <protection/>
    </xf>
    <xf numFmtId="0" fontId="37" fillId="0" borderId="22" xfId="51" applyFont="1" applyBorder="1" applyAlignment="1">
      <alignment horizontal="center" vertical="center" wrapText="1"/>
      <protection/>
    </xf>
    <xf numFmtId="0" fontId="37" fillId="0" borderId="25" xfId="51" applyFont="1" applyBorder="1" applyAlignment="1">
      <alignment horizontal="center" vertical="center" wrapText="1"/>
      <protection/>
    </xf>
    <xf numFmtId="0" fontId="37" fillId="43" borderId="24" xfId="51" applyFont="1" applyFill="1" applyBorder="1" applyAlignment="1">
      <alignment horizontal="center" vertical="center" wrapText="1"/>
      <protection/>
    </xf>
    <xf numFmtId="0" fontId="37" fillId="35" borderId="21" xfId="51" applyFont="1" applyFill="1" applyBorder="1" applyAlignment="1">
      <alignment horizontal="center" vertical="center" wrapText="1"/>
      <protection/>
    </xf>
    <xf numFmtId="0" fontId="37" fillId="43" borderId="26" xfId="51" applyFont="1" applyFill="1" applyBorder="1" applyAlignment="1">
      <alignment horizontal="center" vertical="center" wrapText="1"/>
      <protection/>
    </xf>
    <xf numFmtId="0" fontId="37" fillId="35" borderId="37" xfId="51" applyFont="1" applyFill="1" applyBorder="1" applyAlignment="1">
      <alignment horizontal="center" vertical="center" wrapText="1"/>
      <protection/>
    </xf>
    <xf numFmtId="0" fontId="37" fillId="0" borderId="26" xfId="51" applyFont="1" applyBorder="1" applyAlignment="1">
      <alignment horizontal="center" vertical="center" wrapText="1"/>
      <protection/>
    </xf>
    <xf numFmtId="0" fontId="37" fillId="40" borderId="24" xfId="51" applyFont="1" applyFill="1" applyBorder="1" applyAlignment="1">
      <alignment horizontal="center" vertical="center" wrapText="1"/>
      <protection/>
    </xf>
    <xf numFmtId="0" fontId="37" fillId="0" borderId="27" xfId="51" applyFont="1" applyBorder="1" applyAlignment="1">
      <alignment horizontal="left" vertical="center"/>
      <protection/>
    </xf>
    <xf numFmtId="0" fontId="37" fillId="34" borderId="25" xfId="51" applyFont="1" applyFill="1" applyBorder="1" applyAlignment="1">
      <alignment horizontal="center" vertical="center"/>
      <protection/>
    </xf>
    <xf numFmtId="0" fontId="37" fillId="0" borderId="27" xfId="51" applyFont="1" applyBorder="1" applyAlignment="1">
      <alignment horizontal="center" vertical="center"/>
      <protection/>
    </xf>
    <xf numFmtId="0" fontId="37" fillId="0" borderId="53" xfId="51" applyFont="1" applyBorder="1" applyAlignment="1">
      <alignment horizontal="center" vertical="center"/>
      <protection/>
    </xf>
    <xf numFmtId="0" fontId="37" fillId="0" borderId="22" xfId="51" applyFont="1" applyBorder="1" applyAlignment="1">
      <alignment horizontal="left" vertical="center"/>
      <protection/>
    </xf>
    <xf numFmtId="0" fontId="37" fillId="35" borderId="70" xfId="51" applyFont="1" applyFill="1" applyBorder="1" applyAlignment="1">
      <alignment horizontal="center" vertical="center"/>
      <protection/>
    </xf>
    <xf numFmtId="0" fontId="37" fillId="43" borderId="34" xfId="51" applyFont="1" applyFill="1" applyBorder="1" applyAlignment="1">
      <alignment horizontal="center" vertical="center"/>
      <protection/>
    </xf>
    <xf numFmtId="0" fontId="37" fillId="0" borderId="71" xfId="51" applyFont="1" applyBorder="1" applyAlignment="1">
      <alignment horizontal="center" vertical="center"/>
      <protection/>
    </xf>
    <xf numFmtId="0" fontId="37" fillId="40" borderId="71" xfId="51" applyFont="1" applyFill="1" applyBorder="1" applyAlignment="1">
      <alignment horizontal="center" vertical="center"/>
      <protection/>
    </xf>
    <xf numFmtId="0" fontId="37" fillId="35" borderId="81" xfId="51" applyFont="1" applyFill="1" applyBorder="1" applyAlignment="1">
      <alignment horizontal="center" vertical="center"/>
      <protection/>
    </xf>
    <xf numFmtId="0" fontId="12" fillId="38" borderId="15" xfId="51" applyFont="1" applyFill="1" applyBorder="1" applyAlignment="1">
      <alignment horizontal="left" vertical="center"/>
      <protection/>
    </xf>
    <xf numFmtId="0" fontId="12" fillId="38" borderId="18" xfId="51" applyFont="1" applyFill="1" applyBorder="1" applyAlignment="1">
      <alignment horizontal="left" vertical="center"/>
      <protection/>
    </xf>
    <xf numFmtId="0" fontId="20" fillId="38" borderId="48" xfId="51" applyFont="1" applyFill="1" applyBorder="1" applyAlignment="1">
      <alignment horizontal="center" vertical="center"/>
      <protection/>
    </xf>
    <xf numFmtId="0" fontId="20" fillId="40" borderId="48" xfId="51" applyFont="1" applyFill="1" applyBorder="1" applyAlignment="1">
      <alignment horizontal="center" vertical="center"/>
      <protection/>
    </xf>
    <xf numFmtId="0" fontId="20" fillId="40" borderId="17" xfId="51" applyFont="1" applyFill="1" applyBorder="1" applyAlignment="1">
      <alignment horizontal="center" vertical="center"/>
      <protection/>
    </xf>
    <xf numFmtId="0" fontId="20" fillId="40" borderId="14" xfId="51" applyFont="1" applyFill="1" applyBorder="1" applyAlignment="1">
      <alignment horizontal="center" vertical="center"/>
      <protection/>
    </xf>
    <xf numFmtId="0" fontId="20" fillId="40" borderId="15" xfId="51" applyFont="1" applyFill="1" applyBorder="1" applyAlignment="1">
      <alignment horizontal="center" vertical="center"/>
      <protection/>
    </xf>
    <xf numFmtId="0" fontId="20" fillId="40" borderId="18" xfId="51" applyFont="1" applyFill="1" applyBorder="1" applyAlignment="1">
      <alignment horizontal="center" vertical="center"/>
      <protection/>
    </xf>
    <xf numFmtId="0" fontId="20" fillId="40" borderId="19" xfId="51" applyFont="1" applyFill="1" applyBorder="1" applyAlignment="1">
      <alignment horizontal="center" vertical="center"/>
      <protection/>
    </xf>
    <xf numFmtId="0" fontId="12" fillId="0" borderId="15" xfId="51" applyFont="1" applyBorder="1" applyAlignment="1">
      <alignment horizontal="left" vertical="center"/>
      <protection/>
    </xf>
    <xf numFmtId="0" fontId="12" fillId="0" borderId="18" xfId="51" applyFont="1" applyBorder="1" applyAlignment="1">
      <alignment horizontal="left" vertical="center"/>
      <protection/>
    </xf>
    <xf numFmtId="0" fontId="0" fillId="35" borderId="15" xfId="51" applyFill="1" applyBorder="1" applyAlignment="1">
      <alignment horizontal="center" vertical="center"/>
      <protection/>
    </xf>
    <xf numFmtId="0" fontId="22" fillId="34" borderId="49" xfId="51" applyFont="1" applyFill="1" applyBorder="1" applyAlignment="1">
      <alignment horizontal="center" vertical="center" wrapText="1"/>
      <protection/>
    </xf>
    <xf numFmtId="0" fontId="20" fillId="34" borderId="49" xfId="51" applyFont="1" applyFill="1" applyBorder="1" applyAlignment="1">
      <alignment horizontal="center" vertical="center" wrapText="1"/>
      <protection/>
    </xf>
    <xf numFmtId="0" fontId="34" fillId="0" borderId="0" xfId="51" applyFont="1">
      <alignment/>
      <protection/>
    </xf>
    <xf numFmtId="0" fontId="0" fillId="35" borderId="18" xfId="51" applyFill="1" applyBorder="1" applyAlignment="1">
      <alignment horizontal="center" vertical="center"/>
      <protection/>
    </xf>
    <xf numFmtId="0" fontId="46" fillId="35" borderId="48" xfId="51" applyFont="1" applyFill="1" applyBorder="1" applyAlignment="1">
      <alignment horizontal="center" vertical="center" wrapText="1"/>
      <protection/>
    </xf>
    <xf numFmtId="0" fontId="48" fillId="35" borderId="48" xfId="51" applyFont="1" applyFill="1" applyBorder="1" applyAlignment="1">
      <alignment horizontal="center" vertical="center"/>
      <protection/>
    </xf>
    <xf numFmtId="0" fontId="6" fillId="40" borderId="15" xfId="51" applyFont="1" applyFill="1" applyBorder="1" applyAlignment="1">
      <alignment horizontal="center" vertical="center"/>
      <protection/>
    </xf>
    <xf numFmtId="0" fontId="0" fillId="41" borderId="0" xfId="51" applyFill="1">
      <alignment/>
      <protection/>
    </xf>
    <xf numFmtId="0" fontId="0" fillId="0" borderId="0" xfId="51" applyBorder="1">
      <alignment/>
      <protection/>
    </xf>
    <xf numFmtId="0" fontId="0" fillId="0" borderId="0" xfId="51" applyFont="1" applyBorder="1" applyAlignment="1">
      <alignment/>
      <protection/>
    </xf>
    <xf numFmtId="0" fontId="0" fillId="0" borderId="0" xfId="51" applyFill="1" applyBorder="1">
      <alignment/>
      <protection/>
    </xf>
    <xf numFmtId="0" fontId="6" fillId="0" borderId="0" xfId="51" applyFont="1" applyBorder="1" applyAlignment="1">
      <alignment horizontal="center" vertical="center" wrapText="1"/>
      <protection/>
    </xf>
    <xf numFmtId="0" fontId="49" fillId="0" borderId="0" xfId="51" applyFont="1" applyBorder="1" applyAlignment="1">
      <alignment horizontal="left" vertical="center"/>
      <protection/>
    </xf>
    <xf numFmtId="0" fontId="0" fillId="0" borderId="0" xfId="51" applyBorder="1" applyAlignment="1">
      <alignment horizontal="center" vertical="center" wrapText="1"/>
      <protection/>
    </xf>
    <xf numFmtId="0" fontId="33" fillId="0" borderId="0" xfId="51" applyFont="1" applyFill="1" applyBorder="1" applyAlignment="1">
      <alignment horizontal="center" vertical="center" wrapText="1"/>
      <protection/>
    </xf>
    <xf numFmtId="0" fontId="33" fillId="0" borderId="0" xfId="51" applyFont="1" applyBorder="1" applyAlignment="1">
      <alignment horizontal="center" vertical="center" wrapText="1"/>
      <protection/>
    </xf>
    <xf numFmtId="0" fontId="34" fillId="0" borderId="0" xfId="51" applyFont="1">
      <alignment/>
      <protection/>
    </xf>
    <xf numFmtId="0" fontId="9" fillId="40" borderId="82" xfId="51" applyFont="1" applyFill="1" applyBorder="1" applyAlignment="1">
      <alignment horizontal="left" vertical="center"/>
      <protection/>
    </xf>
    <xf numFmtId="0" fontId="0" fillId="46" borderId="0" xfId="51" applyFill="1">
      <alignment/>
      <protection/>
    </xf>
    <xf numFmtId="0" fontId="0" fillId="0" borderId="0" xfId="51" applyFont="1" applyBorder="1" applyAlignment="1">
      <alignment/>
      <protection/>
    </xf>
    <xf numFmtId="0" fontId="15" fillId="0" borderId="4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6" fillId="0" borderId="49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83" xfId="0" applyFont="1" applyBorder="1" applyAlignment="1">
      <alignment horizontal="center" vertical="center"/>
    </xf>
    <xf numFmtId="0" fontId="9" fillId="40" borderId="75" xfId="0" applyFont="1" applyFill="1" applyBorder="1" applyAlignment="1">
      <alignment horizontal="left" vertical="center"/>
    </xf>
    <xf numFmtId="0" fontId="9" fillId="40" borderId="18" xfId="0" applyFont="1" applyFill="1" applyBorder="1" applyAlignment="1">
      <alignment horizontal="left" vertical="center"/>
    </xf>
    <xf numFmtId="0" fontId="1" fillId="40" borderId="48" xfId="0" applyFont="1" applyFill="1" applyBorder="1" applyAlignment="1">
      <alignment vertical="center"/>
    </xf>
    <xf numFmtId="0" fontId="32" fillId="40" borderId="49" xfId="0" applyFont="1" applyFill="1" applyBorder="1" applyAlignment="1">
      <alignment horizontal="center" vertical="center"/>
    </xf>
    <xf numFmtId="0" fontId="32" fillId="40" borderId="15" xfId="0" applyFont="1" applyFill="1" applyBorder="1" applyAlignment="1">
      <alignment horizontal="center" vertical="center"/>
    </xf>
    <xf numFmtId="0" fontId="32" fillId="40" borderId="18" xfId="0" applyFont="1" applyFill="1" applyBorder="1" applyAlignment="1">
      <alignment horizontal="center" vertical="center"/>
    </xf>
    <xf numFmtId="0" fontId="32" fillId="40" borderId="8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0" fillId="0" borderId="8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4" fillId="0" borderId="4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30" fillId="0" borderId="82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30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 wrapText="1"/>
    </xf>
    <xf numFmtId="0" fontId="28" fillId="0" borderId="49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4" fillId="0" borderId="75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4" fillId="0" borderId="48" xfId="0" applyFont="1" applyBorder="1" applyAlignment="1">
      <alignment vertical="center"/>
    </xf>
    <xf numFmtId="0" fontId="20" fillId="0" borderId="4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9" fillId="0" borderId="8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2" fillId="0" borderId="85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2" fillId="0" borderId="88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9" fillId="38" borderId="49" xfId="0" applyFont="1" applyFill="1" applyBorder="1" applyAlignment="1">
      <alignment horizontal="left" vertical="center"/>
    </xf>
    <xf numFmtId="0" fontId="9" fillId="38" borderId="15" xfId="0" applyFont="1" applyFill="1" applyBorder="1" applyAlignment="1">
      <alignment horizontal="left" vertical="center"/>
    </xf>
    <xf numFmtId="0" fontId="15" fillId="38" borderId="15" xfId="0" applyFont="1" applyFill="1" applyBorder="1" applyAlignment="1">
      <alignment vertical="center"/>
    </xf>
    <xf numFmtId="0" fontId="20" fillId="0" borderId="83" xfId="0" applyFont="1" applyBorder="1" applyAlignment="1">
      <alignment horizontal="center" vertical="center"/>
    </xf>
    <xf numFmtId="0" fontId="6" fillId="40" borderId="82" xfId="0" applyFont="1" applyFill="1" applyBorder="1" applyAlignment="1">
      <alignment horizontal="left" vertical="center"/>
    </xf>
    <xf numFmtId="0" fontId="6" fillId="40" borderId="15" xfId="0" applyFont="1" applyFill="1" applyBorder="1" applyAlignment="1">
      <alignment horizontal="left" vertical="center"/>
    </xf>
    <xf numFmtId="0" fontId="23" fillId="40" borderId="15" xfId="0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1" fillId="0" borderId="89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9" fillId="35" borderId="62" xfId="0" applyFont="1" applyFill="1" applyBorder="1" applyAlignment="1">
      <alignment horizontal="center" vertical="center" textRotation="90"/>
    </xf>
    <xf numFmtId="0" fontId="9" fillId="35" borderId="27" xfId="0" applyFont="1" applyFill="1" applyBorder="1" applyAlignment="1">
      <alignment horizontal="center" vertical="center" textRotation="90"/>
    </xf>
    <xf numFmtId="0" fontId="9" fillId="35" borderId="94" xfId="0" applyFont="1" applyFill="1" applyBorder="1" applyAlignment="1">
      <alignment horizontal="center" vertical="center" textRotation="90"/>
    </xf>
    <xf numFmtId="0" fontId="9" fillId="0" borderId="61" xfId="0" applyFont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 textRotation="90"/>
    </xf>
    <xf numFmtId="0" fontId="0" fillId="34" borderId="11" xfId="0" applyFill="1" applyBorder="1" applyAlignment="1">
      <alignment horizontal="center" vertical="center" textRotation="90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10" xfId="51" applyFont="1" applyBorder="1" applyAlignment="1">
      <alignment horizontal="left"/>
      <protection/>
    </xf>
    <xf numFmtId="0" fontId="30" fillId="0" borderId="82" xfId="51" applyFont="1" applyBorder="1" applyAlignment="1">
      <alignment horizontal="left" wrapText="1"/>
      <protection/>
    </xf>
    <xf numFmtId="0" fontId="30" fillId="0" borderId="15" xfId="51" applyFont="1" applyBorder="1" applyAlignment="1">
      <alignment horizontal="left" wrapText="1"/>
      <protection/>
    </xf>
    <xf numFmtId="0" fontId="30" fillId="0" borderId="18" xfId="51" applyFont="1" applyBorder="1" applyAlignment="1">
      <alignment horizontal="left" wrapText="1"/>
      <protection/>
    </xf>
    <xf numFmtId="0" fontId="0" fillId="0" borderId="49" xfId="51" applyBorder="1" applyAlignment="1">
      <alignment horizontal="center" vertical="center"/>
      <protection/>
    </xf>
    <xf numFmtId="0" fontId="0" fillId="0" borderId="15" xfId="51" applyBorder="1" applyAlignment="1">
      <alignment horizontal="center" vertical="center"/>
      <protection/>
    </xf>
    <xf numFmtId="0" fontId="0" fillId="0" borderId="18" xfId="51" applyBorder="1" applyAlignment="1">
      <alignment horizontal="center" vertical="center"/>
      <protection/>
    </xf>
    <xf numFmtId="0" fontId="36" fillId="0" borderId="49" xfId="51" applyFont="1" applyBorder="1" applyAlignment="1">
      <alignment horizontal="center" vertical="center"/>
      <protection/>
    </xf>
    <xf numFmtId="0" fontId="36" fillId="0" borderId="15" xfId="51" applyFont="1" applyBorder="1" applyAlignment="1">
      <alignment horizontal="center" vertical="center"/>
      <protection/>
    </xf>
    <xf numFmtId="0" fontId="36" fillId="0" borderId="18" xfId="51" applyFont="1" applyBorder="1" applyAlignment="1">
      <alignment horizontal="center" vertical="center"/>
      <protection/>
    </xf>
    <xf numFmtId="0" fontId="37" fillId="0" borderId="49" xfId="51" applyFont="1" applyBorder="1" applyAlignment="1">
      <alignment horizontal="left" vertical="center" wrapText="1"/>
      <protection/>
    </xf>
    <xf numFmtId="0" fontId="37" fillId="0" borderId="15" xfId="51" applyFont="1" applyBorder="1" applyAlignment="1">
      <alignment horizontal="left" vertical="center" wrapText="1"/>
      <protection/>
    </xf>
    <xf numFmtId="0" fontId="37" fillId="0" borderId="18" xfId="51" applyFont="1" applyBorder="1" applyAlignment="1">
      <alignment horizontal="left" vertical="center" wrapText="1"/>
      <protection/>
    </xf>
    <xf numFmtId="0" fontId="47" fillId="0" borderId="49" xfId="51" applyFont="1" applyBorder="1" applyAlignment="1">
      <alignment horizontal="center" vertical="center" wrapText="1"/>
      <protection/>
    </xf>
    <xf numFmtId="0" fontId="15" fillId="0" borderId="15" xfId="51" applyFont="1" applyBorder="1" applyAlignment="1">
      <alignment horizontal="center" vertical="center" wrapText="1"/>
      <protection/>
    </xf>
    <xf numFmtId="0" fontId="15" fillId="0" borderId="18" xfId="51" applyFont="1" applyBorder="1" applyAlignment="1">
      <alignment horizontal="center" vertical="center" wrapText="1"/>
      <protection/>
    </xf>
    <xf numFmtId="0" fontId="15" fillId="0" borderId="49" xfId="51" applyFont="1" applyBorder="1" applyAlignment="1">
      <alignment horizontal="center" vertical="center"/>
      <protection/>
    </xf>
    <xf numFmtId="0" fontId="15" fillId="0" borderId="15" xfId="51" applyFont="1" applyBorder="1" applyAlignment="1">
      <alignment horizontal="center" vertical="center"/>
      <protection/>
    </xf>
    <xf numFmtId="0" fontId="15" fillId="0" borderId="18" xfId="51" applyFont="1" applyBorder="1" applyAlignment="1">
      <alignment horizontal="center" vertical="center"/>
      <protection/>
    </xf>
    <xf numFmtId="0" fontId="3" fillId="0" borderId="49" xfId="5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8" xfId="51" applyFont="1" applyBorder="1" applyAlignment="1">
      <alignment horizontal="center" vertical="center"/>
      <protection/>
    </xf>
    <xf numFmtId="0" fontId="22" fillId="0" borderId="17" xfId="51" applyFont="1" applyBorder="1" applyAlignment="1">
      <alignment horizontal="center" vertical="center" wrapText="1"/>
      <protection/>
    </xf>
    <xf numFmtId="0" fontId="22" fillId="0" borderId="15" xfId="51" applyFont="1" applyBorder="1" applyAlignment="1">
      <alignment horizontal="center" vertical="center" wrapText="1"/>
      <protection/>
    </xf>
    <xf numFmtId="0" fontId="22" fillId="0" borderId="18" xfId="51" applyFont="1" applyBorder="1" applyAlignment="1">
      <alignment horizontal="center" vertical="center" wrapText="1"/>
      <protection/>
    </xf>
    <xf numFmtId="0" fontId="0" fillId="0" borderId="15" xfId="51" applyBorder="1" applyAlignment="1">
      <alignment horizontal="center" vertical="center" wrapText="1"/>
      <protection/>
    </xf>
    <xf numFmtId="0" fontId="0" fillId="0" borderId="18" xfId="51" applyBorder="1" applyAlignment="1">
      <alignment horizontal="center" vertical="center" wrapText="1"/>
      <protection/>
    </xf>
    <xf numFmtId="0" fontId="45" fillId="0" borderId="49" xfId="51" applyFont="1" applyBorder="1" applyAlignment="1">
      <alignment horizontal="left" vertical="center" wrapText="1"/>
      <protection/>
    </xf>
    <xf numFmtId="0" fontId="45" fillId="0" borderId="15" xfId="51" applyFont="1" applyBorder="1" applyAlignment="1">
      <alignment horizontal="left" vertical="center" wrapText="1"/>
      <protection/>
    </xf>
    <xf numFmtId="0" fontId="45" fillId="0" borderId="18" xfId="51" applyFont="1" applyBorder="1" applyAlignment="1">
      <alignment horizontal="left" vertical="center" wrapText="1"/>
      <protection/>
    </xf>
    <xf numFmtId="0" fontId="0" fillId="0" borderId="49" xfId="51" applyBorder="1" applyAlignment="1">
      <alignment vertical="center" wrapText="1"/>
      <protection/>
    </xf>
    <xf numFmtId="0" fontId="0" fillId="0" borderId="15" xfId="51" applyBorder="1" applyAlignment="1">
      <alignment vertical="center" wrapText="1"/>
      <protection/>
    </xf>
    <xf numFmtId="0" fontId="0" fillId="0" borderId="18" xfId="51" applyBorder="1" applyAlignment="1">
      <alignment vertical="center" wrapText="1"/>
      <protection/>
    </xf>
    <xf numFmtId="0" fontId="0" fillId="0" borderId="17" xfId="51" applyBorder="1" applyAlignment="1">
      <alignment horizontal="center" vertical="center" wrapText="1"/>
      <protection/>
    </xf>
    <xf numFmtId="0" fontId="3" fillId="0" borderId="49" xfId="51" applyFont="1" applyBorder="1" applyAlignment="1">
      <alignment horizontal="center" vertical="center" wrapText="1"/>
      <protection/>
    </xf>
    <xf numFmtId="0" fontId="3" fillId="0" borderId="15" xfId="51" applyFont="1" applyBorder="1" applyAlignment="1">
      <alignment horizontal="center" vertical="center" wrapText="1"/>
      <protection/>
    </xf>
    <xf numFmtId="0" fontId="3" fillId="0" borderId="18" xfId="51" applyFont="1" applyBorder="1" applyAlignment="1">
      <alignment horizontal="center" vertical="center" wrapText="1"/>
      <protection/>
    </xf>
    <xf numFmtId="0" fontId="43" fillId="0" borderId="49" xfId="51" applyFont="1" applyBorder="1" applyAlignment="1">
      <alignment horizontal="left" vertical="center"/>
      <protection/>
    </xf>
    <xf numFmtId="0" fontId="43" fillId="0" borderId="15" xfId="51" applyFont="1" applyBorder="1" applyAlignment="1">
      <alignment horizontal="left" vertical="center"/>
      <protection/>
    </xf>
    <xf numFmtId="0" fontId="43" fillId="0" borderId="18" xfId="51" applyFont="1" applyBorder="1" applyAlignment="1">
      <alignment horizontal="left" vertical="center"/>
      <protection/>
    </xf>
    <xf numFmtId="0" fontId="1" fillId="0" borderId="49" xfId="51" applyFont="1" applyBorder="1" applyAlignment="1">
      <alignment horizontal="center" vertical="center" wrapText="1"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2" fillId="41" borderId="49" xfId="51" applyFont="1" applyFill="1" applyBorder="1" applyAlignment="1">
      <alignment horizontal="left" vertical="center"/>
      <protection/>
    </xf>
    <xf numFmtId="0" fontId="12" fillId="41" borderId="15" xfId="51" applyFont="1" applyFill="1" applyBorder="1" applyAlignment="1">
      <alignment horizontal="left" vertical="center"/>
      <protection/>
    </xf>
    <xf numFmtId="0" fontId="5" fillId="0" borderId="49" xfId="51" applyFont="1" applyBorder="1" applyAlignment="1">
      <alignment horizontal="center" vertical="center"/>
      <protection/>
    </xf>
    <xf numFmtId="0" fontId="5" fillId="0" borderId="15" xfId="51" applyFont="1" applyBorder="1" applyAlignment="1">
      <alignment horizontal="center" vertical="center"/>
      <protection/>
    </xf>
    <xf numFmtId="0" fontId="5" fillId="0" borderId="18" xfId="51" applyFont="1" applyBorder="1" applyAlignment="1">
      <alignment horizontal="center" vertical="center"/>
      <protection/>
    </xf>
    <xf numFmtId="0" fontId="12" fillId="0" borderId="89" xfId="51" applyFont="1" applyBorder="1" applyAlignment="1">
      <alignment horizontal="left" vertical="center"/>
      <protection/>
    </xf>
    <xf numFmtId="0" fontId="12" fillId="0" borderId="21" xfId="51" applyFont="1" applyBorder="1" applyAlignment="1">
      <alignment horizontal="left" vertical="center"/>
      <protection/>
    </xf>
    <xf numFmtId="0" fontId="12" fillId="0" borderId="80" xfId="51" applyFont="1" applyBorder="1" applyAlignment="1">
      <alignment horizontal="left" vertical="center"/>
      <protection/>
    </xf>
    <xf numFmtId="0" fontId="12" fillId="0" borderId="69" xfId="51" applyFont="1" applyBorder="1" applyAlignment="1">
      <alignment horizontal="left" vertical="center"/>
      <protection/>
    </xf>
    <xf numFmtId="0" fontId="12" fillId="38" borderId="49" xfId="51" applyFont="1" applyFill="1" applyBorder="1" applyAlignment="1">
      <alignment horizontal="left" vertical="center"/>
      <protection/>
    </xf>
    <xf numFmtId="0" fontId="12" fillId="38" borderId="15" xfId="51" applyFont="1" applyFill="1" applyBorder="1" applyAlignment="1">
      <alignment horizontal="left" vertical="center"/>
      <protection/>
    </xf>
    <xf numFmtId="0" fontId="12" fillId="38" borderId="18" xfId="51" applyFont="1" applyFill="1" applyBorder="1" applyAlignment="1">
      <alignment horizontal="left" vertical="center"/>
      <protection/>
    </xf>
    <xf numFmtId="0" fontId="12" fillId="0" borderId="90" xfId="51" applyFont="1" applyBorder="1" applyAlignment="1">
      <alignment horizontal="center" vertical="center"/>
      <protection/>
    </xf>
    <xf numFmtId="0" fontId="12" fillId="0" borderId="10" xfId="51" applyFont="1" applyBorder="1" applyAlignment="1">
      <alignment horizontal="center" vertical="center"/>
      <protection/>
    </xf>
    <xf numFmtId="0" fontId="12" fillId="0" borderId="58" xfId="51" applyFont="1" applyBorder="1" applyAlignment="1">
      <alignment horizontal="center" vertical="center"/>
      <protection/>
    </xf>
    <xf numFmtId="0" fontId="12" fillId="0" borderId="64" xfId="51" applyFont="1" applyBorder="1" applyAlignment="1">
      <alignment horizontal="center" vertical="center"/>
      <protection/>
    </xf>
    <xf numFmtId="0" fontId="12" fillId="0" borderId="61" xfId="51" applyFont="1" applyBorder="1" applyAlignment="1">
      <alignment horizontal="center" vertical="center"/>
      <protection/>
    </xf>
    <xf numFmtId="0" fontId="12" fillId="0" borderId="67" xfId="51" applyFont="1" applyBorder="1" applyAlignment="1">
      <alignment horizontal="center" vertical="center"/>
      <protection/>
    </xf>
    <xf numFmtId="0" fontId="12" fillId="40" borderId="49" xfId="51" applyFont="1" applyFill="1" applyBorder="1" applyAlignment="1">
      <alignment horizontal="left" vertical="center"/>
      <protection/>
    </xf>
    <xf numFmtId="0" fontId="12" fillId="40" borderId="15" xfId="51" applyFont="1" applyFill="1" applyBorder="1" applyAlignment="1">
      <alignment horizontal="left" vertical="center"/>
      <protection/>
    </xf>
    <xf numFmtId="0" fontId="12" fillId="40" borderId="18" xfId="51" applyFont="1" applyFill="1" applyBorder="1" applyAlignment="1">
      <alignment horizontal="left" vertical="center"/>
      <protection/>
    </xf>
    <xf numFmtId="0" fontId="10" fillId="0" borderId="91" xfId="51" applyFont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0" fillId="0" borderId="41" xfId="51" applyFont="1" applyBorder="1" applyAlignment="1">
      <alignment horizontal="center" vertical="center"/>
      <protection/>
    </xf>
    <xf numFmtId="0" fontId="10" fillId="0" borderId="49" xfId="51" applyFont="1" applyBorder="1" applyAlignment="1">
      <alignment horizontal="center" vertical="center"/>
      <protection/>
    </xf>
    <xf numFmtId="0" fontId="10" fillId="0" borderId="15" xfId="51" applyFont="1" applyBorder="1" applyAlignment="1">
      <alignment horizontal="center" vertical="center"/>
      <protection/>
    </xf>
    <xf numFmtId="0" fontId="10" fillId="0" borderId="18" xfId="51" applyFont="1" applyBorder="1" applyAlignment="1">
      <alignment horizontal="center" vertical="center"/>
      <protection/>
    </xf>
    <xf numFmtId="0" fontId="9" fillId="34" borderId="45" xfId="51" applyFont="1" applyFill="1" applyBorder="1" applyAlignment="1">
      <alignment horizontal="center" vertical="center" textRotation="90"/>
      <protection/>
    </xf>
    <xf numFmtId="0" fontId="0" fillId="34" borderId="11" xfId="51" applyFill="1" applyBorder="1" applyAlignment="1">
      <alignment horizontal="center" vertical="center" textRotation="90"/>
      <protection/>
    </xf>
    <xf numFmtId="0" fontId="9" fillId="0" borderId="22" xfId="51" applyFont="1" applyBorder="1" applyAlignment="1">
      <alignment horizontal="center" vertical="center"/>
      <protection/>
    </xf>
    <xf numFmtId="0" fontId="9" fillId="0" borderId="21" xfId="51" applyFont="1" applyBorder="1" applyAlignment="1">
      <alignment horizontal="center" vertical="center"/>
      <protection/>
    </xf>
    <xf numFmtId="0" fontId="10" fillId="0" borderId="90" xfId="51" applyFont="1" applyBorder="1" applyAlignment="1">
      <alignment horizontal="center" vertical="center"/>
      <protection/>
    </xf>
    <xf numFmtId="0" fontId="10" fillId="0" borderId="10" xfId="51" applyFont="1" applyBorder="1" applyAlignment="1">
      <alignment horizontal="center" vertical="center"/>
      <protection/>
    </xf>
    <xf numFmtId="0" fontId="10" fillId="0" borderId="58" xfId="51" applyFont="1" applyBorder="1" applyAlignment="1">
      <alignment horizontal="center" vertical="center"/>
      <protection/>
    </xf>
    <xf numFmtId="0" fontId="12" fillId="0" borderId="95" xfId="51" applyFont="1" applyBorder="1" applyAlignment="1">
      <alignment horizontal="center" vertical="center"/>
      <protection/>
    </xf>
    <xf numFmtId="49" fontId="0" fillId="0" borderId="0" xfId="51" applyNumberFormat="1" applyFill="1" applyAlignment="1">
      <alignment horizontal="left"/>
      <protection/>
    </xf>
    <xf numFmtId="49" fontId="0" fillId="0" borderId="0" xfId="51" applyNumberFormat="1" applyFill="1" applyBorder="1" applyAlignment="1">
      <alignment horizontal="left"/>
      <protection/>
    </xf>
    <xf numFmtId="0" fontId="9" fillId="0" borderId="60" xfId="51" applyFont="1" applyBorder="1" applyAlignment="1">
      <alignment horizontal="center" vertical="center"/>
      <protection/>
    </xf>
    <xf numFmtId="0" fontId="9" fillId="0" borderId="25" xfId="51" applyFont="1" applyBorder="1" applyAlignment="1">
      <alignment horizontal="center" vertical="center"/>
      <protection/>
    </xf>
    <xf numFmtId="0" fontId="9" fillId="0" borderId="92" xfId="51" applyFont="1" applyBorder="1" applyAlignment="1">
      <alignment horizontal="center" vertical="center"/>
      <protection/>
    </xf>
    <xf numFmtId="0" fontId="10" fillId="0" borderId="56" xfId="51" applyFont="1" applyBorder="1" applyAlignment="1">
      <alignment horizontal="center" vertical="center" wrapText="1"/>
      <protection/>
    </xf>
    <xf numFmtId="0" fontId="10" fillId="0" borderId="41" xfId="51" applyFont="1" applyBorder="1" applyAlignment="1">
      <alignment horizontal="center" vertical="center" wrapText="1"/>
      <protection/>
    </xf>
    <xf numFmtId="0" fontId="10" fillId="0" borderId="93" xfId="51" applyFont="1" applyBorder="1" applyAlignment="1">
      <alignment horizontal="center" vertical="center" wrapText="1"/>
      <protection/>
    </xf>
    <xf numFmtId="0" fontId="9" fillId="35" borderId="62" xfId="51" applyFont="1" applyFill="1" applyBorder="1" applyAlignment="1">
      <alignment horizontal="center" vertical="center" textRotation="90"/>
      <protection/>
    </xf>
    <xf numFmtId="0" fontId="9" fillId="35" borderId="27" xfId="51" applyFont="1" applyFill="1" applyBorder="1" applyAlignment="1">
      <alignment horizontal="center" vertical="center" textRotation="90"/>
      <protection/>
    </xf>
    <xf numFmtId="0" fontId="9" fillId="35" borderId="94" xfId="51" applyFont="1" applyFill="1" applyBorder="1" applyAlignment="1">
      <alignment horizontal="center" vertical="center" textRotation="90"/>
      <protection/>
    </xf>
    <xf numFmtId="0" fontId="9" fillId="0" borderId="61" xfId="51" applyFont="1" applyBorder="1" applyAlignment="1">
      <alignment horizontal="center" vertical="center"/>
      <protection/>
    </xf>
    <xf numFmtId="49" fontId="3" fillId="0" borderId="0" xfId="51" applyNumberFormat="1" applyFont="1" applyFill="1" applyAlignment="1">
      <alignment horizontal="center"/>
      <protection/>
    </xf>
    <xf numFmtId="49" fontId="3" fillId="0" borderId="0" xfId="51" applyNumberFormat="1" applyFont="1" applyFill="1" applyAlignment="1">
      <alignment horizontal="left"/>
      <protection/>
    </xf>
    <xf numFmtId="49" fontId="36" fillId="0" borderId="0" xfId="51" applyNumberFormat="1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0" xfId="51" applyAlignment="1">
      <alignment/>
      <protection/>
    </xf>
    <xf numFmtId="0" fontId="0" fillId="0" borderId="11" xfId="51" applyBorder="1" applyAlignment="1">
      <alignment/>
      <protection/>
    </xf>
    <xf numFmtId="0" fontId="75" fillId="0" borderId="22" xfId="0" applyFont="1" applyBorder="1" applyAlignment="1">
      <alignment horizontal="center" wrapText="1"/>
    </xf>
    <xf numFmtId="0" fontId="75" fillId="0" borderId="21" xfId="0" applyFont="1" applyBorder="1" applyAlignment="1">
      <alignment horizontal="center"/>
    </xf>
    <xf numFmtId="0" fontId="75" fillId="0" borderId="26" xfId="0" applyFont="1" applyBorder="1" applyAlignment="1">
      <alignment horizontal="center"/>
    </xf>
    <xf numFmtId="0" fontId="6" fillId="46" borderId="0" xfId="51" applyFont="1" applyFill="1" applyBorder="1" applyAlignment="1">
      <alignment horizontal="center" vertical="center"/>
      <protection/>
    </xf>
    <xf numFmtId="0" fontId="6" fillId="15" borderId="50" xfId="51" applyFont="1" applyFill="1" applyBorder="1" applyAlignment="1">
      <alignment horizontal="center" vertical="center"/>
      <protection/>
    </xf>
    <xf numFmtId="0" fontId="9" fillId="15" borderId="15" xfId="51" applyFont="1" applyFill="1" applyBorder="1" applyAlignment="1">
      <alignment horizontal="left" vertical="center"/>
      <protection/>
    </xf>
    <xf numFmtId="0" fontId="9" fillId="15" borderId="18" xfId="51" applyFont="1" applyFill="1" applyBorder="1" applyAlignment="1">
      <alignment horizontal="left" vertical="center"/>
      <protection/>
    </xf>
    <xf numFmtId="0" fontId="32" fillId="15" borderId="49" xfId="51" applyFont="1" applyFill="1" applyBorder="1" applyAlignment="1">
      <alignment horizontal="center" vertical="center"/>
      <protection/>
    </xf>
    <xf numFmtId="0" fontId="32" fillId="15" borderId="15" xfId="51" applyFont="1" applyFill="1" applyBorder="1" applyAlignment="1">
      <alignment horizontal="center" vertical="center"/>
      <protection/>
    </xf>
    <xf numFmtId="0" fontId="32" fillId="15" borderId="18" xfId="51" applyFont="1" applyFill="1" applyBorder="1" applyAlignment="1">
      <alignment horizontal="center" vertical="center"/>
      <protection/>
    </xf>
    <xf numFmtId="0" fontId="32" fillId="15" borderId="83" xfId="51" applyFont="1" applyFill="1" applyBorder="1" applyAlignment="1">
      <alignment horizontal="center" vertical="center"/>
      <protection/>
    </xf>
    <xf numFmtId="0" fontId="5" fillId="46" borderId="16" xfId="51" applyFont="1" applyFill="1" applyBorder="1" applyAlignment="1">
      <alignment vertical="distributed"/>
      <protection/>
    </xf>
    <xf numFmtId="0" fontId="20" fillId="46" borderId="16" xfId="51" applyFont="1" applyFill="1" applyBorder="1" applyAlignment="1">
      <alignment vertical="distributed"/>
      <protection/>
    </xf>
    <xf numFmtId="0" fontId="21" fillId="46" borderId="16" xfId="51" applyFont="1" applyFill="1" applyBorder="1" applyAlignment="1">
      <alignment vertical="distributed"/>
      <protection/>
    </xf>
    <xf numFmtId="0" fontId="20" fillId="46" borderId="17" xfId="51" applyFont="1" applyFill="1" applyBorder="1" applyAlignment="1">
      <alignment vertical="distributed"/>
      <protection/>
    </xf>
    <xf numFmtId="0" fontId="20" fillId="46" borderId="14" xfId="51" applyFont="1" applyFill="1" applyBorder="1" applyAlignment="1">
      <alignment vertical="distributed"/>
      <protection/>
    </xf>
    <xf numFmtId="0" fontId="20" fillId="46" borderId="15" xfId="51" applyFont="1" applyFill="1" applyBorder="1" applyAlignment="1">
      <alignment vertical="distributed"/>
      <protection/>
    </xf>
    <xf numFmtId="0" fontId="20" fillId="46" borderId="50" xfId="51" applyFont="1" applyFill="1" applyBorder="1" applyAlignment="1">
      <alignment vertical="distributed"/>
      <protection/>
    </xf>
    <xf numFmtId="0" fontId="20" fillId="46" borderId="19" xfId="51" applyFont="1" applyFill="1" applyBorder="1" applyAlignment="1">
      <alignment vertical="distributed"/>
      <protection/>
    </xf>
    <xf numFmtId="0" fontId="20" fillId="46" borderId="74" xfId="51" applyFont="1" applyFill="1" applyBorder="1" applyAlignment="1">
      <alignment vertical="distributed"/>
      <protection/>
    </xf>
    <xf numFmtId="0" fontId="9" fillId="46" borderId="82" xfId="51" applyFont="1" applyFill="1" applyBorder="1" applyAlignment="1">
      <alignment horizontal="center" vertical="center"/>
      <protection/>
    </xf>
    <xf numFmtId="0" fontId="9" fillId="46" borderId="15" xfId="51" applyFont="1" applyFill="1" applyBorder="1" applyAlignment="1">
      <alignment horizontal="center" vertical="center"/>
      <protection/>
    </xf>
    <xf numFmtId="0" fontId="9" fillId="46" borderId="50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3"/>
  <sheetViews>
    <sheetView zoomScale="75" zoomScaleNormal="75" zoomScalePageLayoutView="0" workbookViewId="0" topLeftCell="A7">
      <selection activeCell="A58" sqref="A58:O58"/>
    </sheetView>
  </sheetViews>
  <sheetFormatPr defaultColWidth="8.796875" defaultRowHeight="14.25"/>
  <cols>
    <col min="1" max="2" width="3.09765625" style="0" customWidth="1"/>
    <col min="3" max="3" width="23.59765625" style="0" customWidth="1"/>
    <col min="4" max="4" width="4.69921875" style="0" customWidth="1"/>
    <col min="5" max="5" width="5.59765625" style="0" customWidth="1"/>
    <col min="6" max="8" width="3.59765625" style="0" customWidth="1"/>
    <col min="9" max="9" width="4.59765625" style="0" customWidth="1"/>
    <col min="10" max="17" width="3.59765625" style="0" customWidth="1"/>
    <col min="18" max="18" width="4" style="0" customWidth="1"/>
    <col min="19" max="49" width="3.59765625" style="0" customWidth="1"/>
    <col min="50" max="50" width="4.09765625" style="0" customWidth="1"/>
    <col min="51" max="52" width="3.59765625" style="0" customWidth="1"/>
  </cols>
  <sheetData>
    <row r="1" spans="3:52" ht="18.75" customHeight="1">
      <c r="C1" s="524" t="s">
        <v>72</v>
      </c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1"/>
      <c r="X1" s="1"/>
      <c r="Y1" s="2"/>
      <c r="Z1" s="2"/>
      <c r="AA1" s="2"/>
      <c r="AB1" s="2"/>
      <c r="AC1" s="2"/>
      <c r="AD1" s="2"/>
      <c r="AE1" s="2"/>
      <c r="AF1" s="2"/>
      <c r="AG1" s="620" t="s">
        <v>101</v>
      </c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  <c r="AT1" s="620"/>
      <c r="AU1" s="620"/>
      <c r="AV1" s="620"/>
      <c r="AW1" s="620"/>
      <c r="AX1" s="620"/>
      <c r="AY1" s="620"/>
      <c r="AZ1" s="620"/>
    </row>
    <row r="2" spans="3:52" ht="11.2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2"/>
      <c r="AA2" s="2"/>
      <c r="AB2" s="2"/>
      <c r="AC2" s="2"/>
      <c r="AD2" s="2"/>
      <c r="AE2" s="2"/>
      <c r="AF2" s="2"/>
      <c r="AM2" s="525"/>
      <c r="AN2" s="525"/>
      <c r="AO2" s="525"/>
      <c r="AP2" s="525"/>
      <c r="AQ2" s="525"/>
      <c r="AR2" s="525"/>
      <c r="AS2" s="525"/>
      <c r="AT2" s="525"/>
      <c r="AU2" s="525"/>
      <c r="AV2" s="525"/>
      <c r="AW2" s="525"/>
      <c r="AX2" s="525"/>
      <c r="AY2" s="525"/>
      <c r="AZ2" s="525"/>
    </row>
    <row r="3" spans="1:52" ht="12" customHeight="1">
      <c r="A3" s="4"/>
      <c r="B3" s="4"/>
      <c r="C3" s="2" t="s">
        <v>0</v>
      </c>
      <c r="D3" s="526" t="s">
        <v>94</v>
      </c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12" customHeight="1">
      <c r="A4" s="6"/>
      <c r="B4" s="6"/>
      <c r="C4" s="2" t="s">
        <v>1</v>
      </c>
      <c r="D4" s="526" t="s">
        <v>2</v>
      </c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2" customHeight="1">
      <c r="A5" s="6"/>
      <c r="B5" s="6"/>
      <c r="C5" s="2" t="s">
        <v>3</v>
      </c>
      <c r="D5" s="523" t="s">
        <v>97</v>
      </c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2" customHeight="1">
      <c r="A6" s="4"/>
      <c r="B6" s="4"/>
      <c r="C6" s="2" t="s">
        <v>5</v>
      </c>
      <c r="D6" s="523" t="s">
        <v>6</v>
      </c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12" customHeight="1">
      <c r="A7" s="4"/>
      <c r="B7" s="4"/>
      <c r="C7" s="7" t="s">
        <v>7</v>
      </c>
      <c r="D7" s="509" t="s">
        <v>8</v>
      </c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7"/>
      <c r="AA7" s="7"/>
      <c r="AB7" s="7"/>
      <c r="AC7" s="7"/>
      <c r="AD7" s="7"/>
      <c r="AE7" s="7"/>
      <c r="AF7" s="7"/>
      <c r="AG7" s="8"/>
      <c r="AH7" s="8"/>
      <c r="AI7" s="8"/>
      <c r="AJ7" s="8"/>
      <c r="AK7" s="8"/>
      <c r="AL7" s="8"/>
      <c r="AM7" s="510"/>
      <c r="AN7" s="510"/>
      <c r="AO7" s="510"/>
      <c r="AP7" s="510"/>
      <c r="AQ7" s="510"/>
      <c r="AR7" s="510"/>
      <c r="AS7" s="510"/>
      <c r="AT7" s="510"/>
      <c r="AU7" s="510"/>
      <c r="AV7" s="510"/>
      <c r="AW7" s="510"/>
      <c r="AX7" s="510"/>
      <c r="AY7" s="510"/>
      <c r="AZ7" s="510"/>
    </row>
    <row r="8" spans="1:52" ht="7.5" customHeight="1" thickBot="1">
      <c r="A8" s="4"/>
      <c r="B8" s="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ht="12" customHeight="1" thickBot="1">
      <c r="A9" s="511" t="s">
        <v>9</v>
      </c>
      <c r="B9" s="9"/>
      <c r="C9" s="514" t="s">
        <v>10</v>
      </c>
      <c r="D9" s="517" t="s">
        <v>11</v>
      </c>
      <c r="E9" s="520" t="s">
        <v>12</v>
      </c>
      <c r="F9" s="520"/>
      <c r="G9" s="520"/>
      <c r="H9" s="520"/>
      <c r="I9" s="520"/>
      <c r="J9" s="520"/>
      <c r="K9" s="490" t="s">
        <v>13</v>
      </c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2"/>
      <c r="Y9" s="490" t="s">
        <v>14</v>
      </c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2"/>
      <c r="AM9" s="490" t="s">
        <v>15</v>
      </c>
      <c r="AN9" s="491"/>
      <c r="AO9" s="491"/>
      <c r="AP9" s="491"/>
      <c r="AQ9" s="491"/>
      <c r="AR9" s="491"/>
      <c r="AS9" s="491"/>
      <c r="AT9" s="491"/>
      <c r="AU9" s="491"/>
      <c r="AV9" s="491"/>
      <c r="AW9" s="491"/>
      <c r="AX9" s="491"/>
      <c r="AY9" s="491"/>
      <c r="AZ9" s="492"/>
    </row>
    <row r="10" spans="1:52" ht="12" customHeight="1" thickBot="1">
      <c r="A10" s="512"/>
      <c r="B10" s="10"/>
      <c r="C10" s="515"/>
      <c r="D10" s="518"/>
      <c r="E10" s="521" t="s">
        <v>16</v>
      </c>
      <c r="F10" s="501">
        <v>2</v>
      </c>
      <c r="G10" s="502"/>
      <c r="H10" s="502"/>
      <c r="I10" s="502"/>
      <c r="J10" s="502"/>
      <c r="K10" s="503">
        <v>1</v>
      </c>
      <c r="L10" s="504"/>
      <c r="M10" s="504"/>
      <c r="N10" s="504"/>
      <c r="O10" s="504"/>
      <c r="P10" s="504"/>
      <c r="Q10" s="505"/>
      <c r="R10" s="503">
        <v>2</v>
      </c>
      <c r="S10" s="504"/>
      <c r="T10" s="504"/>
      <c r="U10" s="504"/>
      <c r="V10" s="504"/>
      <c r="W10" s="504"/>
      <c r="X10" s="505"/>
      <c r="Y10" s="506">
        <v>3</v>
      </c>
      <c r="Z10" s="507"/>
      <c r="AA10" s="507"/>
      <c r="AB10" s="507"/>
      <c r="AC10" s="508"/>
      <c r="AD10" s="11"/>
      <c r="AE10" s="11"/>
      <c r="AF10" s="490">
        <v>4</v>
      </c>
      <c r="AG10" s="491"/>
      <c r="AH10" s="491"/>
      <c r="AI10" s="491"/>
      <c r="AJ10" s="491"/>
      <c r="AK10" s="491"/>
      <c r="AL10" s="492"/>
      <c r="AM10" s="490">
        <v>5</v>
      </c>
      <c r="AN10" s="491"/>
      <c r="AO10" s="491"/>
      <c r="AP10" s="491"/>
      <c r="AQ10" s="491"/>
      <c r="AR10" s="491"/>
      <c r="AS10" s="492"/>
      <c r="AT10" s="490">
        <v>6</v>
      </c>
      <c r="AU10" s="491"/>
      <c r="AV10" s="491"/>
      <c r="AW10" s="491"/>
      <c r="AX10" s="491"/>
      <c r="AY10" s="491"/>
      <c r="AZ10" s="492"/>
    </row>
    <row r="11" spans="1:52" ht="39" customHeight="1" thickBot="1">
      <c r="A11" s="513"/>
      <c r="B11" s="12"/>
      <c r="C11" s="516"/>
      <c r="D11" s="519"/>
      <c r="E11" s="522"/>
      <c r="F11" s="13" t="s">
        <v>17</v>
      </c>
      <c r="G11" s="14" t="s">
        <v>18</v>
      </c>
      <c r="H11" s="14" t="s">
        <v>19</v>
      </c>
      <c r="I11" s="14" t="s">
        <v>20</v>
      </c>
      <c r="J11" s="15" t="s">
        <v>21</v>
      </c>
      <c r="K11" s="16" t="s">
        <v>17</v>
      </c>
      <c r="L11" s="17" t="s">
        <v>18</v>
      </c>
      <c r="M11" s="18" t="s">
        <v>19</v>
      </c>
      <c r="N11" s="18" t="s">
        <v>20</v>
      </c>
      <c r="O11" s="19" t="s">
        <v>21</v>
      </c>
      <c r="P11" s="20" t="s">
        <v>22</v>
      </c>
      <c r="Q11" s="21" t="s">
        <v>11</v>
      </c>
      <c r="R11" s="16" t="s">
        <v>17</v>
      </c>
      <c r="S11" s="17" t="s">
        <v>18</v>
      </c>
      <c r="T11" s="18" t="s">
        <v>19</v>
      </c>
      <c r="U11" s="18" t="s">
        <v>20</v>
      </c>
      <c r="V11" s="19" t="s">
        <v>21</v>
      </c>
      <c r="W11" s="20" t="s">
        <v>22</v>
      </c>
      <c r="X11" s="22" t="s">
        <v>11</v>
      </c>
      <c r="Y11" s="16" t="s">
        <v>17</v>
      </c>
      <c r="Z11" s="17" t="s">
        <v>18</v>
      </c>
      <c r="AA11" s="18" t="s">
        <v>19</v>
      </c>
      <c r="AB11" s="18" t="s">
        <v>20</v>
      </c>
      <c r="AC11" s="19" t="s">
        <v>21</v>
      </c>
      <c r="AD11" s="188" t="s">
        <v>22</v>
      </c>
      <c r="AE11" s="22" t="s">
        <v>11</v>
      </c>
      <c r="AF11" s="16" t="s">
        <v>17</v>
      </c>
      <c r="AG11" s="18" t="s">
        <v>18</v>
      </c>
      <c r="AH11" s="18" t="s">
        <v>19</v>
      </c>
      <c r="AI11" s="18" t="s">
        <v>20</v>
      </c>
      <c r="AJ11" s="23" t="s">
        <v>21</v>
      </c>
      <c r="AK11" s="188" t="s">
        <v>22</v>
      </c>
      <c r="AL11" s="22" t="s">
        <v>11</v>
      </c>
      <c r="AM11" s="16" t="s">
        <v>17</v>
      </c>
      <c r="AN11" s="18" t="s">
        <v>18</v>
      </c>
      <c r="AO11" s="18" t="s">
        <v>19</v>
      </c>
      <c r="AP11" s="18" t="s">
        <v>20</v>
      </c>
      <c r="AQ11" s="23" t="s">
        <v>21</v>
      </c>
      <c r="AR11" s="199" t="s">
        <v>22</v>
      </c>
      <c r="AS11" s="24" t="s">
        <v>11</v>
      </c>
      <c r="AT11" s="16" t="s">
        <v>17</v>
      </c>
      <c r="AU11" s="18" t="s">
        <v>18</v>
      </c>
      <c r="AV11" s="18" t="s">
        <v>19</v>
      </c>
      <c r="AW11" s="18" t="s">
        <v>20</v>
      </c>
      <c r="AX11" s="23" t="s">
        <v>21</v>
      </c>
      <c r="AY11" s="199" t="s">
        <v>22</v>
      </c>
      <c r="AZ11" s="22" t="s">
        <v>11</v>
      </c>
    </row>
    <row r="12" spans="1:52" ht="12" customHeight="1">
      <c r="A12" s="493" t="s">
        <v>23</v>
      </c>
      <c r="B12" s="494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95"/>
      <c r="S12" s="495"/>
      <c r="T12" s="495"/>
      <c r="U12" s="495"/>
      <c r="V12" s="495"/>
      <c r="W12" s="495"/>
      <c r="X12" s="495"/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  <c r="AJ12" s="495"/>
      <c r="AK12" s="495"/>
      <c r="AL12" s="495"/>
      <c r="AM12" s="495"/>
      <c r="AN12" s="495"/>
      <c r="AO12" s="495"/>
      <c r="AP12" s="495"/>
      <c r="AQ12" s="495"/>
      <c r="AR12" s="495"/>
      <c r="AS12" s="495"/>
      <c r="AT12" s="495"/>
      <c r="AU12" s="495"/>
      <c r="AV12" s="495"/>
      <c r="AW12" s="495"/>
      <c r="AX12" s="495"/>
      <c r="AY12" s="495"/>
      <c r="AZ12" s="496"/>
    </row>
    <row r="13" spans="1:52" ht="12" customHeight="1">
      <c r="A13" s="25">
        <v>1</v>
      </c>
      <c r="B13" s="26"/>
      <c r="C13" s="27" t="s">
        <v>24</v>
      </c>
      <c r="D13" s="28">
        <f aca="true" t="shared" si="0" ref="D13:D20">SUM(Q13,X13,AE13,AL13,AS13,AZ13)</f>
        <v>50</v>
      </c>
      <c r="E13" s="206">
        <v>630</v>
      </c>
      <c r="F13" s="29"/>
      <c r="G13" s="30"/>
      <c r="H13" s="30"/>
      <c r="I13" s="30">
        <v>630</v>
      </c>
      <c r="J13" s="30"/>
      <c r="K13" s="31"/>
      <c r="L13" s="29"/>
      <c r="M13" s="30"/>
      <c r="N13" s="30">
        <v>120</v>
      </c>
      <c r="O13" s="30"/>
      <c r="P13" s="32" t="s">
        <v>25</v>
      </c>
      <c r="Q13" s="33">
        <v>8</v>
      </c>
      <c r="R13" s="31"/>
      <c r="S13" s="29"/>
      <c r="T13" s="30"/>
      <c r="U13" s="30">
        <v>120</v>
      </c>
      <c r="V13" s="29"/>
      <c r="W13" s="34" t="s">
        <v>26</v>
      </c>
      <c r="X13" s="186">
        <v>9</v>
      </c>
      <c r="Y13" s="35"/>
      <c r="Z13" s="29"/>
      <c r="AA13" s="30"/>
      <c r="AB13" s="30">
        <v>120</v>
      </c>
      <c r="AC13" s="29"/>
      <c r="AD13" s="189" t="s">
        <v>25</v>
      </c>
      <c r="AE13" s="33">
        <v>9</v>
      </c>
      <c r="AF13" s="31"/>
      <c r="AG13" s="29"/>
      <c r="AH13" s="30"/>
      <c r="AI13" s="30">
        <v>90</v>
      </c>
      <c r="AJ13" s="36"/>
      <c r="AK13" s="198" t="s">
        <v>26</v>
      </c>
      <c r="AL13" s="38">
        <v>8</v>
      </c>
      <c r="AM13" s="39"/>
      <c r="AN13" s="40"/>
      <c r="AO13" s="40"/>
      <c r="AP13" s="40">
        <v>90</v>
      </c>
      <c r="AQ13" s="36"/>
      <c r="AR13" s="200" t="s">
        <v>25</v>
      </c>
      <c r="AS13" s="42">
        <v>8</v>
      </c>
      <c r="AT13" s="43"/>
      <c r="AU13" s="40"/>
      <c r="AV13" s="40"/>
      <c r="AW13" s="40">
        <v>90</v>
      </c>
      <c r="AX13" s="40"/>
      <c r="AY13" s="204" t="s">
        <v>26</v>
      </c>
      <c r="AZ13" s="44">
        <v>8</v>
      </c>
    </row>
    <row r="14" spans="1:52" ht="12" customHeight="1">
      <c r="A14" s="49">
        <v>2</v>
      </c>
      <c r="B14" s="50"/>
      <c r="C14" s="27" t="s">
        <v>27</v>
      </c>
      <c r="D14" s="51">
        <f t="shared" si="0"/>
        <v>2</v>
      </c>
      <c r="E14" s="42">
        <v>30</v>
      </c>
      <c r="F14" s="40"/>
      <c r="G14" s="40"/>
      <c r="H14" s="40"/>
      <c r="I14" s="40">
        <v>30</v>
      </c>
      <c r="J14" s="40"/>
      <c r="K14" s="43"/>
      <c r="L14" s="40"/>
      <c r="M14" s="40"/>
      <c r="N14" s="40">
        <v>30</v>
      </c>
      <c r="O14" s="40"/>
      <c r="P14" s="45" t="s">
        <v>25</v>
      </c>
      <c r="Q14" s="42">
        <v>2</v>
      </c>
      <c r="R14" s="43"/>
      <c r="S14" s="36"/>
      <c r="T14" s="36"/>
      <c r="U14" s="36"/>
      <c r="V14" s="36"/>
      <c r="W14" s="37"/>
      <c r="X14" s="46"/>
      <c r="Y14" s="39"/>
      <c r="Z14" s="40"/>
      <c r="AA14" s="40"/>
      <c r="AB14" s="40"/>
      <c r="AC14" s="47"/>
      <c r="AD14" s="190"/>
      <c r="AE14" s="42"/>
      <c r="AF14" s="43"/>
      <c r="AG14" s="40"/>
      <c r="AH14" s="40"/>
      <c r="AI14" s="40"/>
      <c r="AJ14" s="47"/>
      <c r="AK14" s="195"/>
      <c r="AL14" s="44"/>
      <c r="AM14" s="39"/>
      <c r="AN14" s="40"/>
      <c r="AO14" s="40"/>
      <c r="AP14" s="40"/>
      <c r="AQ14" s="47"/>
      <c r="AR14" s="201"/>
      <c r="AS14" s="42"/>
      <c r="AT14" s="43"/>
      <c r="AU14" s="40"/>
      <c r="AV14" s="40"/>
      <c r="AW14" s="40"/>
      <c r="AX14" s="40"/>
      <c r="AY14" s="204"/>
      <c r="AZ14" s="44"/>
    </row>
    <row r="15" spans="1:52" ht="12" customHeight="1">
      <c r="A15" s="25">
        <v>3</v>
      </c>
      <c r="B15" s="50"/>
      <c r="C15" s="27" t="s">
        <v>28</v>
      </c>
      <c r="D15" s="52">
        <f t="shared" si="0"/>
        <v>3</v>
      </c>
      <c r="E15" s="42">
        <f>SUM(F15:J15)</f>
        <v>45</v>
      </c>
      <c r="F15" s="40"/>
      <c r="G15" s="40"/>
      <c r="H15" s="40"/>
      <c r="I15" s="40">
        <v>45</v>
      </c>
      <c r="J15" s="40"/>
      <c r="K15" s="43"/>
      <c r="L15" s="40"/>
      <c r="M15" s="40"/>
      <c r="N15" s="40">
        <v>30</v>
      </c>
      <c r="O15" s="40"/>
      <c r="P15" s="45" t="s">
        <v>25</v>
      </c>
      <c r="Q15" s="42">
        <v>2</v>
      </c>
      <c r="R15" s="43"/>
      <c r="S15" s="36"/>
      <c r="T15" s="36"/>
      <c r="U15" s="36">
        <v>15</v>
      </c>
      <c r="V15" s="36"/>
      <c r="W15" s="37" t="s">
        <v>25</v>
      </c>
      <c r="X15" s="46">
        <v>1</v>
      </c>
      <c r="Y15" s="39"/>
      <c r="Z15" s="40"/>
      <c r="AA15" s="40"/>
      <c r="AB15" s="40"/>
      <c r="AC15" s="47"/>
      <c r="AD15" s="190"/>
      <c r="AE15" s="42"/>
      <c r="AF15" s="43"/>
      <c r="AG15" s="40"/>
      <c r="AH15" s="40"/>
      <c r="AI15" s="40"/>
      <c r="AJ15" s="47"/>
      <c r="AK15" s="195"/>
      <c r="AL15" s="44"/>
      <c r="AM15" s="39"/>
      <c r="AN15" s="40"/>
      <c r="AO15" s="40"/>
      <c r="AP15" s="40"/>
      <c r="AQ15" s="47"/>
      <c r="AR15" s="201"/>
      <c r="AS15" s="42"/>
      <c r="AT15" s="43"/>
      <c r="AU15" s="40"/>
      <c r="AV15" s="40"/>
      <c r="AW15" s="40"/>
      <c r="AX15" s="40"/>
      <c r="AY15" s="204"/>
      <c r="AZ15" s="44"/>
    </row>
    <row r="16" spans="1:52" ht="12" customHeight="1">
      <c r="A16" s="49">
        <v>4</v>
      </c>
      <c r="B16" s="50"/>
      <c r="C16" s="27" t="s">
        <v>29</v>
      </c>
      <c r="D16" s="51">
        <f t="shared" si="0"/>
        <v>2</v>
      </c>
      <c r="E16" s="42">
        <v>15</v>
      </c>
      <c r="F16" s="40"/>
      <c r="G16" s="40"/>
      <c r="H16" s="40"/>
      <c r="I16" s="40">
        <v>15</v>
      </c>
      <c r="J16" s="40"/>
      <c r="K16" s="43"/>
      <c r="L16" s="40"/>
      <c r="M16" s="40"/>
      <c r="N16" s="40"/>
      <c r="O16" s="40"/>
      <c r="P16" s="45"/>
      <c r="Q16" s="42"/>
      <c r="R16" s="43"/>
      <c r="S16" s="36"/>
      <c r="T16" s="36"/>
      <c r="U16" s="36"/>
      <c r="V16" s="36"/>
      <c r="W16" s="37"/>
      <c r="X16" s="46"/>
      <c r="Y16" s="39"/>
      <c r="Z16" s="40"/>
      <c r="AA16" s="40"/>
      <c r="AB16" s="40">
        <v>15</v>
      </c>
      <c r="AC16" s="47"/>
      <c r="AD16" s="190" t="s">
        <v>25</v>
      </c>
      <c r="AE16" s="42">
        <v>2</v>
      </c>
      <c r="AF16" s="43"/>
      <c r="AG16" s="40"/>
      <c r="AH16" s="40"/>
      <c r="AI16" s="40"/>
      <c r="AJ16" s="47"/>
      <c r="AK16" s="195"/>
      <c r="AL16" s="44"/>
      <c r="AM16" s="39"/>
      <c r="AN16" s="40"/>
      <c r="AO16" s="40"/>
      <c r="AP16" s="40"/>
      <c r="AQ16" s="47"/>
      <c r="AR16" s="201"/>
      <c r="AS16" s="42"/>
      <c r="AT16" s="43"/>
      <c r="AU16" s="40"/>
      <c r="AV16" s="40"/>
      <c r="AW16" s="40"/>
      <c r="AX16" s="40"/>
      <c r="AY16" s="204"/>
      <c r="AZ16" s="44"/>
    </row>
    <row r="17" spans="1:52" ht="12" customHeight="1">
      <c r="A17" s="49">
        <v>5</v>
      </c>
      <c r="B17" s="50"/>
      <c r="C17" s="27" t="s">
        <v>31</v>
      </c>
      <c r="D17" s="51">
        <f>SUM(Q17,X17,AE17,AL17,AS17,AZ17)</f>
        <v>2</v>
      </c>
      <c r="E17" s="42">
        <f>SUM(F17:J17)</f>
        <v>30</v>
      </c>
      <c r="F17" s="40"/>
      <c r="G17" s="40"/>
      <c r="H17" s="40"/>
      <c r="I17" s="40">
        <v>30</v>
      </c>
      <c r="J17" s="40"/>
      <c r="K17" s="43"/>
      <c r="L17" s="40"/>
      <c r="M17" s="40"/>
      <c r="N17" s="40"/>
      <c r="O17" s="40"/>
      <c r="P17" s="45"/>
      <c r="Q17" s="42"/>
      <c r="R17" s="43"/>
      <c r="S17" s="40"/>
      <c r="T17" s="40"/>
      <c r="U17" s="40">
        <v>30</v>
      </c>
      <c r="V17" s="36"/>
      <c r="W17" s="37" t="s">
        <v>25</v>
      </c>
      <c r="X17" s="46">
        <v>2</v>
      </c>
      <c r="Y17" s="39"/>
      <c r="Z17" s="40"/>
      <c r="AA17" s="40"/>
      <c r="AB17" s="40"/>
      <c r="AC17" s="47"/>
      <c r="AD17" s="190"/>
      <c r="AE17" s="42"/>
      <c r="AF17" s="43"/>
      <c r="AG17" s="40"/>
      <c r="AH17" s="40"/>
      <c r="AI17" s="40"/>
      <c r="AJ17" s="47"/>
      <c r="AK17" s="195"/>
      <c r="AL17" s="44"/>
      <c r="AM17" s="39"/>
      <c r="AN17" s="40"/>
      <c r="AO17" s="40"/>
      <c r="AP17" s="40"/>
      <c r="AQ17" s="47"/>
      <c r="AR17" s="201"/>
      <c r="AS17" s="42"/>
      <c r="AT17" s="43"/>
      <c r="AU17" s="40"/>
      <c r="AV17" s="40"/>
      <c r="AW17" s="40"/>
      <c r="AX17" s="40"/>
      <c r="AY17" s="204"/>
      <c r="AZ17" s="44"/>
    </row>
    <row r="18" spans="1:52" ht="12" customHeight="1">
      <c r="A18" s="49">
        <v>6</v>
      </c>
      <c r="B18" s="50"/>
      <c r="C18" s="61" t="s">
        <v>32</v>
      </c>
      <c r="D18" s="62">
        <f t="shared" si="0"/>
        <v>17</v>
      </c>
      <c r="E18" s="172">
        <f>SUM(F18:J18)</f>
        <v>180</v>
      </c>
      <c r="F18" s="40">
        <f>SUM(K18,R18,Y18,AF18)</f>
        <v>75</v>
      </c>
      <c r="G18" s="40"/>
      <c r="H18" s="40"/>
      <c r="I18" s="40">
        <f>SUM(N18,U18,AB18,AI18)</f>
        <v>105</v>
      </c>
      <c r="J18" s="40"/>
      <c r="K18" s="43">
        <v>15</v>
      </c>
      <c r="L18" s="40"/>
      <c r="M18" s="40"/>
      <c r="N18" s="40">
        <v>15</v>
      </c>
      <c r="O18" s="40"/>
      <c r="P18" s="45" t="s">
        <v>26</v>
      </c>
      <c r="Q18" s="42">
        <v>4</v>
      </c>
      <c r="R18" s="43">
        <v>30</v>
      </c>
      <c r="S18" s="40"/>
      <c r="T18" s="40"/>
      <c r="U18" s="40">
        <v>30</v>
      </c>
      <c r="V18" s="40"/>
      <c r="W18" s="41" t="s">
        <v>26</v>
      </c>
      <c r="X18" s="46">
        <v>5</v>
      </c>
      <c r="Y18" s="43">
        <v>15</v>
      </c>
      <c r="Z18" s="40"/>
      <c r="AA18" s="40"/>
      <c r="AB18" s="40">
        <v>30</v>
      </c>
      <c r="AC18" s="40"/>
      <c r="AD18" s="190" t="s">
        <v>26</v>
      </c>
      <c r="AE18" s="42">
        <v>4</v>
      </c>
      <c r="AF18" s="43">
        <v>15</v>
      </c>
      <c r="AG18" s="40"/>
      <c r="AH18" s="40"/>
      <c r="AI18" s="40">
        <v>30</v>
      </c>
      <c r="AJ18" s="40"/>
      <c r="AK18" s="196" t="s">
        <v>26</v>
      </c>
      <c r="AL18" s="44">
        <v>4</v>
      </c>
      <c r="AM18" s="39"/>
      <c r="AN18" s="40"/>
      <c r="AO18" s="40"/>
      <c r="AP18" s="40"/>
      <c r="AQ18" s="47"/>
      <c r="AR18" s="201"/>
      <c r="AS18" s="42"/>
      <c r="AT18" s="43"/>
      <c r="AU18" s="40"/>
      <c r="AV18" s="40"/>
      <c r="AW18" s="40"/>
      <c r="AX18" s="40"/>
      <c r="AY18" s="204"/>
      <c r="AZ18" s="44"/>
    </row>
    <row r="19" spans="1:52" ht="24" customHeight="1">
      <c r="A19" s="49">
        <v>7</v>
      </c>
      <c r="B19" s="50"/>
      <c r="C19" s="63" t="s">
        <v>33</v>
      </c>
      <c r="D19" s="62">
        <f t="shared" si="0"/>
        <v>15</v>
      </c>
      <c r="E19" s="172">
        <v>165</v>
      </c>
      <c r="F19" s="173">
        <v>60</v>
      </c>
      <c r="G19" s="40"/>
      <c r="H19" s="40"/>
      <c r="I19" s="173">
        <v>105</v>
      </c>
      <c r="J19" s="40"/>
      <c r="K19" s="43">
        <v>15</v>
      </c>
      <c r="L19" s="40"/>
      <c r="M19" s="40"/>
      <c r="N19" s="40">
        <v>15</v>
      </c>
      <c r="O19" s="40"/>
      <c r="P19" s="45" t="s">
        <v>25</v>
      </c>
      <c r="Q19" s="42">
        <v>3</v>
      </c>
      <c r="R19" s="174">
        <v>15</v>
      </c>
      <c r="S19" s="40"/>
      <c r="T19" s="40"/>
      <c r="U19" s="40">
        <v>30</v>
      </c>
      <c r="V19" s="36"/>
      <c r="W19" s="37" t="s">
        <v>67</v>
      </c>
      <c r="X19" s="46">
        <v>4</v>
      </c>
      <c r="Y19" s="175">
        <v>15</v>
      </c>
      <c r="Z19" s="40"/>
      <c r="AA19" s="40"/>
      <c r="AB19" s="40">
        <v>30</v>
      </c>
      <c r="AC19" s="47"/>
      <c r="AD19" s="190" t="s">
        <v>26</v>
      </c>
      <c r="AE19" s="42">
        <v>4</v>
      </c>
      <c r="AF19" s="174">
        <v>15</v>
      </c>
      <c r="AG19" s="40"/>
      <c r="AH19" s="40"/>
      <c r="AI19" s="173">
        <v>30</v>
      </c>
      <c r="AJ19" s="40"/>
      <c r="AK19" s="190" t="s">
        <v>26</v>
      </c>
      <c r="AL19" s="44">
        <v>4</v>
      </c>
      <c r="AM19" s="39"/>
      <c r="AN19" s="40"/>
      <c r="AO19" s="40"/>
      <c r="AP19" s="40"/>
      <c r="AQ19" s="47"/>
      <c r="AR19" s="201"/>
      <c r="AS19" s="42"/>
      <c r="AT19" s="43"/>
      <c r="AU19" s="40"/>
      <c r="AV19" s="40"/>
      <c r="AW19" s="40"/>
      <c r="AX19" s="40"/>
      <c r="AY19" s="204"/>
      <c r="AZ19" s="44"/>
    </row>
    <row r="20" spans="1:52" ht="12" customHeight="1">
      <c r="A20" s="49">
        <v>8</v>
      </c>
      <c r="B20" s="50"/>
      <c r="C20" s="64" t="s">
        <v>34</v>
      </c>
      <c r="D20" s="62">
        <f t="shared" si="0"/>
        <v>2</v>
      </c>
      <c r="E20" s="172">
        <v>45</v>
      </c>
      <c r="F20" s="173">
        <v>15</v>
      </c>
      <c r="G20" s="40"/>
      <c r="H20" s="40"/>
      <c r="I20" s="173">
        <v>30</v>
      </c>
      <c r="J20" s="40"/>
      <c r="K20" s="43"/>
      <c r="L20" s="40"/>
      <c r="M20" s="40"/>
      <c r="N20" s="40"/>
      <c r="O20" s="40"/>
      <c r="P20" s="45"/>
      <c r="Q20" s="42"/>
      <c r="R20" s="43"/>
      <c r="S20" s="40"/>
      <c r="T20" s="40"/>
      <c r="U20" s="40"/>
      <c r="V20" s="36"/>
      <c r="W20" s="37"/>
      <c r="X20" s="46"/>
      <c r="Y20" s="39"/>
      <c r="Z20" s="40"/>
      <c r="AA20" s="40"/>
      <c r="AB20" s="40"/>
      <c r="AC20" s="47"/>
      <c r="AD20" s="190"/>
      <c r="AE20" s="42"/>
      <c r="AF20" s="174">
        <v>15</v>
      </c>
      <c r="AG20" s="40"/>
      <c r="AH20" s="40"/>
      <c r="AI20" s="173">
        <v>30</v>
      </c>
      <c r="AJ20" s="40"/>
      <c r="AK20" s="190" t="s">
        <v>26</v>
      </c>
      <c r="AL20" s="44">
        <v>2</v>
      </c>
      <c r="AM20" s="39"/>
      <c r="AN20" s="40"/>
      <c r="AO20" s="40"/>
      <c r="AP20" s="40"/>
      <c r="AQ20" s="47"/>
      <c r="AR20" s="201"/>
      <c r="AS20" s="42"/>
      <c r="AT20" s="43"/>
      <c r="AU20" s="40"/>
      <c r="AV20" s="40"/>
      <c r="AW20" s="40"/>
      <c r="AX20" s="40"/>
      <c r="AY20" s="204"/>
      <c r="AZ20" s="44"/>
    </row>
    <row r="21" spans="1:52" ht="12" customHeight="1">
      <c r="A21" s="497" t="s">
        <v>35</v>
      </c>
      <c r="B21" s="498"/>
      <c r="C21" s="499"/>
      <c r="D21" s="499"/>
      <c r="E21" s="500"/>
      <c r="F21" s="40"/>
      <c r="G21" s="40"/>
      <c r="H21" s="40"/>
      <c r="I21" s="40"/>
      <c r="J21" s="40"/>
      <c r="K21" s="43"/>
      <c r="L21" s="40"/>
      <c r="M21" s="40"/>
      <c r="N21" s="40"/>
      <c r="O21" s="40"/>
      <c r="P21" s="53"/>
      <c r="Q21" s="54"/>
      <c r="R21" s="55"/>
      <c r="S21" s="56"/>
      <c r="T21" s="56"/>
      <c r="U21" s="56"/>
      <c r="V21" s="57"/>
      <c r="W21" s="58"/>
      <c r="X21" s="59"/>
      <c r="Y21" s="54"/>
      <c r="Z21" s="56"/>
      <c r="AA21" s="56"/>
      <c r="AB21" s="56"/>
      <c r="AC21" s="53"/>
      <c r="AD21" s="53"/>
      <c r="AE21" s="54"/>
      <c r="AF21" s="55"/>
      <c r="AG21" s="56"/>
      <c r="AH21" s="56"/>
      <c r="AI21" s="56"/>
      <c r="AJ21" s="56"/>
      <c r="AK21" s="190"/>
      <c r="AL21" s="60"/>
      <c r="AM21" s="54"/>
      <c r="AN21" s="56"/>
      <c r="AO21" s="56"/>
      <c r="AP21" s="56"/>
      <c r="AQ21" s="53"/>
      <c r="AR21" s="53"/>
      <c r="AS21" s="54"/>
      <c r="AT21" s="55"/>
      <c r="AU21" s="56"/>
      <c r="AV21" s="56"/>
      <c r="AW21" s="56"/>
      <c r="AX21" s="56"/>
      <c r="AY21" s="56"/>
      <c r="AZ21" s="60"/>
    </row>
    <row r="22" spans="1:52" ht="12" customHeight="1">
      <c r="A22" s="49">
        <v>9</v>
      </c>
      <c r="B22" s="50"/>
      <c r="C22" s="27" t="s">
        <v>36</v>
      </c>
      <c r="D22" s="51">
        <f>SUM(Q22,X22,AE22,AL22,AS22,AZ22)</f>
        <v>3</v>
      </c>
      <c r="E22" s="42">
        <v>30</v>
      </c>
      <c r="F22" s="40">
        <v>30</v>
      </c>
      <c r="G22" s="40"/>
      <c r="H22" s="40"/>
      <c r="I22" s="40"/>
      <c r="J22" s="40"/>
      <c r="K22" s="43">
        <v>30</v>
      </c>
      <c r="L22" s="40"/>
      <c r="M22" s="40"/>
      <c r="N22" s="40"/>
      <c r="O22" s="40"/>
      <c r="P22" s="45" t="s">
        <v>25</v>
      </c>
      <c r="Q22" s="42">
        <v>3</v>
      </c>
      <c r="R22" s="43"/>
      <c r="S22" s="40"/>
      <c r="T22" s="40"/>
      <c r="U22" s="40"/>
      <c r="V22" s="36"/>
      <c r="W22" s="37"/>
      <c r="X22" s="46"/>
      <c r="Y22" s="39"/>
      <c r="Z22" s="40"/>
      <c r="AA22" s="40"/>
      <c r="AB22" s="40"/>
      <c r="AC22" s="47"/>
      <c r="AD22" s="190"/>
      <c r="AE22" s="42"/>
      <c r="AF22" s="43"/>
      <c r="AG22" s="40"/>
      <c r="AH22" s="40"/>
      <c r="AI22" s="40"/>
      <c r="AJ22" s="40"/>
      <c r="AK22" s="190"/>
      <c r="AL22" s="44"/>
      <c r="AM22" s="39"/>
      <c r="AN22" s="40"/>
      <c r="AO22" s="40"/>
      <c r="AP22" s="40"/>
      <c r="AQ22" s="47"/>
      <c r="AR22" s="201"/>
      <c r="AS22" s="42"/>
      <c r="AT22" s="43"/>
      <c r="AU22" s="40"/>
      <c r="AV22" s="40"/>
      <c r="AW22" s="40"/>
      <c r="AX22" s="40"/>
      <c r="AY22" s="204"/>
      <c r="AZ22" s="44"/>
    </row>
    <row r="23" spans="1:52" ht="12" customHeight="1">
      <c r="A23" s="49">
        <v>10</v>
      </c>
      <c r="B23" s="39"/>
      <c r="C23" s="27" t="s">
        <v>37</v>
      </c>
      <c r="D23" s="51">
        <f>SUM(Q23,X23,AE23,AL23,AS23,AZ23)</f>
        <v>2</v>
      </c>
      <c r="E23" s="42">
        <f>SUM(F23:J23)</f>
        <v>30</v>
      </c>
      <c r="F23" s="40"/>
      <c r="G23" s="40"/>
      <c r="H23" s="40"/>
      <c r="I23" s="40">
        <v>30</v>
      </c>
      <c r="J23" s="40"/>
      <c r="K23" s="43"/>
      <c r="L23" s="40"/>
      <c r="M23" s="40"/>
      <c r="N23" s="40">
        <v>30</v>
      </c>
      <c r="O23" s="40"/>
      <c r="P23" s="45" t="s">
        <v>25</v>
      </c>
      <c r="Q23" s="42">
        <v>2</v>
      </c>
      <c r="R23" s="43"/>
      <c r="S23" s="40"/>
      <c r="T23" s="40"/>
      <c r="U23" s="40"/>
      <c r="V23" s="36"/>
      <c r="W23" s="37"/>
      <c r="X23" s="46"/>
      <c r="Y23" s="39"/>
      <c r="Z23" s="40"/>
      <c r="AA23" s="40"/>
      <c r="AB23" s="40"/>
      <c r="AC23" s="47"/>
      <c r="AD23" s="190"/>
      <c r="AE23" s="42"/>
      <c r="AF23" s="43"/>
      <c r="AG23" s="40"/>
      <c r="AH23" s="40"/>
      <c r="AI23" s="40"/>
      <c r="AJ23" s="40"/>
      <c r="AK23" s="190"/>
      <c r="AL23" s="44"/>
      <c r="AM23" s="39"/>
      <c r="AN23" s="40"/>
      <c r="AO23" s="40"/>
      <c r="AP23" s="40"/>
      <c r="AQ23" s="47"/>
      <c r="AR23" s="201"/>
      <c r="AS23" s="42"/>
      <c r="AT23" s="43"/>
      <c r="AU23" s="40"/>
      <c r="AV23" s="40"/>
      <c r="AW23" s="40"/>
      <c r="AX23" s="40"/>
      <c r="AY23" s="204"/>
      <c r="AZ23" s="44"/>
    </row>
    <row r="24" spans="1:52" ht="12" customHeight="1">
      <c r="A24" s="49">
        <v>11</v>
      </c>
      <c r="B24" s="39"/>
      <c r="C24" s="27" t="s">
        <v>38</v>
      </c>
      <c r="D24" s="65">
        <v>1</v>
      </c>
      <c r="E24" s="42">
        <v>15</v>
      </c>
      <c r="F24" s="40">
        <v>15</v>
      </c>
      <c r="G24" s="40"/>
      <c r="H24" s="40"/>
      <c r="I24" s="40"/>
      <c r="J24" s="40"/>
      <c r="K24" s="43">
        <v>15</v>
      </c>
      <c r="L24" s="40"/>
      <c r="M24" s="40"/>
      <c r="N24" s="40"/>
      <c r="O24" s="40"/>
      <c r="P24" s="45" t="s">
        <v>25</v>
      </c>
      <c r="Q24" s="42">
        <v>1</v>
      </c>
      <c r="R24" s="43"/>
      <c r="S24" s="40"/>
      <c r="T24" s="40"/>
      <c r="U24" s="40"/>
      <c r="V24" s="36"/>
      <c r="W24" s="37"/>
      <c r="X24" s="46"/>
      <c r="Y24" s="39"/>
      <c r="Z24" s="40"/>
      <c r="AA24" s="40"/>
      <c r="AB24" s="40"/>
      <c r="AC24" s="47"/>
      <c r="AD24" s="190"/>
      <c r="AE24" s="42"/>
      <c r="AF24" s="43"/>
      <c r="AG24" s="40"/>
      <c r="AH24" s="40"/>
      <c r="AI24" s="40"/>
      <c r="AJ24" s="40"/>
      <c r="AK24" s="190"/>
      <c r="AL24" s="44"/>
      <c r="AM24" s="39"/>
      <c r="AN24" s="40"/>
      <c r="AO24" s="40"/>
      <c r="AP24" s="40"/>
      <c r="AQ24" s="47"/>
      <c r="AR24" s="201"/>
      <c r="AS24" s="42"/>
      <c r="AT24" s="43"/>
      <c r="AU24" s="40"/>
      <c r="AV24" s="40"/>
      <c r="AW24" s="40"/>
      <c r="AX24" s="40"/>
      <c r="AY24" s="204"/>
      <c r="AZ24" s="44"/>
    </row>
    <row r="25" spans="1:52" ht="19.5" customHeight="1">
      <c r="A25" s="49">
        <v>12</v>
      </c>
      <c r="B25" s="50"/>
      <c r="C25" s="27" t="s">
        <v>39</v>
      </c>
      <c r="D25" s="51">
        <v>2</v>
      </c>
      <c r="E25" s="42">
        <v>15</v>
      </c>
      <c r="F25" s="40">
        <v>15</v>
      </c>
      <c r="G25" s="40"/>
      <c r="H25" s="40"/>
      <c r="I25" s="40"/>
      <c r="J25" s="40"/>
      <c r="K25" s="43"/>
      <c r="L25" s="40"/>
      <c r="M25" s="40"/>
      <c r="N25" s="40"/>
      <c r="O25" s="40"/>
      <c r="P25" s="45"/>
      <c r="Q25" s="66"/>
      <c r="R25" s="43"/>
      <c r="S25" s="40"/>
      <c r="T25" s="40"/>
      <c r="U25" s="40"/>
      <c r="V25" s="36"/>
      <c r="W25" s="37"/>
      <c r="X25" s="46"/>
      <c r="Y25" s="39"/>
      <c r="Z25" s="40"/>
      <c r="AA25" s="40"/>
      <c r="AB25" s="40"/>
      <c r="AC25" s="47"/>
      <c r="AD25" s="190"/>
      <c r="AE25" s="42"/>
      <c r="AF25" s="43">
        <v>15</v>
      </c>
      <c r="AG25" s="40"/>
      <c r="AH25" s="40"/>
      <c r="AI25" s="40"/>
      <c r="AJ25" s="40"/>
      <c r="AK25" s="196" t="s">
        <v>25</v>
      </c>
      <c r="AL25" s="67">
        <v>2</v>
      </c>
      <c r="AM25" s="39"/>
      <c r="AN25" s="40"/>
      <c r="AO25" s="40"/>
      <c r="AP25" s="40"/>
      <c r="AQ25" s="47"/>
      <c r="AR25" s="201"/>
      <c r="AS25" s="42"/>
      <c r="AT25" s="43"/>
      <c r="AU25" s="40"/>
      <c r="AV25" s="40"/>
      <c r="AW25" s="40"/>
      <c r="AX25" s="40"/>
      <c r="AY25" s="204"/>
      <c r="AZ25" s="44"/>
    </row>
    <row r="26" spans="1:52" ht="12" customHeight="1" thickBot="1">
      <c r="A26" s="68">
        <v>13</v>
      </c>
      <c r="B26" s="69"/>
      <c r="C26" s="70" t="s">
        <v>40</v>
      </c>
      <c r="D26" s="71">
        <f>SUM(Q26,X26,AE26,AL26,AS26,AZ26)</f>
        <v>0</v>
      </c>
      <c r="E26" s="75">
        <v>60</v>
      </c>
      <c r="F26" s="72"/>
      <c r="G26" s="72">
        <v>60</v>
      </c>
      <c r="H26" s="72"/>
      <c r="I26" s="72"/>
      <c r="J26" s="72"/>
      <c r="K26" s="73"/>
      <c r="L26" s="72">
        <v>30</v>
      </c>
      <c r="M26" s="72"/>
      <c r="N26" s="72"/>
      <c r="O26" s="72"/>
      <c r="P26" s="74" t="s">
        <v>25</v>
      </c>
      <c r="Q26" s="75">
        <v>0</v>
      </c>
      <c r="R26" s="73"/>
      <c r="S26" s="72">
        <v>30</v>
      </c>
      <c r="T26" s="72"/>
      <c r="U26" s="72"/>
      <c r="V26" s="76"/>
      <c r="W26" s="77" t="s">
        <v>67</v>
      </c>
      <c r="X26" s="78">
        <v>0</v>
      </c>
      <c r="Y26" s="69"/>
      <c r="Z26" s="72"/>
      <c r="AA26" s="72"/>
      <c r="AB26" s="72"/>
      <c r="AC26" s="79"/>
      <c r="AD26" s="191"/>
      <c r="AE26" s="75"/>
      <c r="AF26" s="73"/>
      <c r="AG26" s="72"/>
      <c r="AH26" s="72"/>
      <c r="AI26" s="72"/>
      <c r="AJ26" s="72"/>
      <c r="AK26" s="197"/>
      <c r="AL26" s="78"/>
      <c r="AM26" s="69"/>
      <c r="AN26" s="72"/>
      <c r="AO26" s="72"/>
      <c r="AP26" s="72"/>
      <c r="AQ26" s="79"/>
      <c r="AR26" s="202"/>
      <c r="AS26" s="75"/>
      <c r="AT26" s="73"/>
      <c r="AU26" s="72"/>
      <c r="AV26" s="72"/>
      <c r="AW26" s="72"/>
      <c r="AX26" s="72"/>
      <c r="AY26" s="205"/>
      <c r="AZ26" s="80"/>
    </row>
    <row r="27" spans="1:52" ht="12" customHeight="1" thickBot="1">
      <c r="A27" s="106">
        <v>14</v>
      </c>
      <c r="B27" s="107"/>
      <c r="C27" s="108" t="s">
        <v>70</v>
      </c>
      <c r="D27" s="109">
        <v>8</v>
      </c>
      <c r="E27" s="207">
        <f>SUM(F27:J27)</f>
        <v>120</v>
      </c>
      <c r="F27" s="110"/>
      <c r="G27" s="110"/>
      <c r="H27" s="110"/>
      <c r="I27" s="110">
        <v>120</v>
      </c>
      <c r="J27" s="110"/>
      <c r="K27" s="111"/>
      <c r="L27" s="110"/>
      <c r="M27" s="110"/>
      <c r="N27" s="110"/>
      <c r="O27" s="112"/>
      <c r="P27" s="113"/>
      <c r="Q27" s="114"/>
      <c r="R27" s="111"/>
      <c r="S27" s="110"/>
      <c r="T27" s="110"/>
      <c r="U27" s="110"/>
      <c r="V27" s="112"/>
      <c r="W27" s="115"/>
      <c r="X27" s="116"/>
      <c r="Y27" s="107"/>
      <c r="Z27" s="110"/>
      <c r="AA27" s="110"/>
      <c r="AB27" s="110">
        <v>30</v>
      </c>
      <c r="AC27" s="112"/>
      <c r="AD27" s="192" t="s">
        <v>25</v>
      </c>
      <c r="AE27" s="114">
        <v>2</v>
      </c>
      <c r="AF27" s="111"/>
      <c r="AG27" s="110"/>
      <c r="AH27" s="110"/>
      <c r="AI27" s="110">
        <v>30</v>
      </c>
      <c r="AJ27" s="112"/>
      <c r="AK27" s="192" t="s">
        <v>25</v>
      </c>
      <c r="AL27" s="117">
        <v>2</v>
      </c>
      <c r="AM27" s="107"/>
      <c r="AN27" s="110"/>
      <c r="AO27" s="110"/>
      <c r="AP27" s="110">
        <v>30</v>
      </c>
      <c r="AQ27" s="112"/>
      <c r="AR27" s="203" t="s">
        <v>25</v>
      </c>
      <c r="AS27" s="114">
        <v>2</v>
      </c>
      <c r="AT27" s="111"/>
      <c r="AU27" s="110"/>
      <c r="AV27" s="110"/>
      <c r="AW27" s="110">
        <v>30</v>
      </c>
      <c r="AX27" s="112"/>
      <c r="AY27" s="203" t="s">
        <v>26</v>
      </c>
      <c r="AZ27" s="116">
        <v>2</v>
      </c>
    </row>
    <row r="28" spans="1:52" ht="12" customHeight="1" thickBot="1">
      <c r="A28" s="471" t="s">
        <v>41</v>
      </c>
      <c r="B28" s="472"/>
      <c r="C28" s="473"/>
      <c r="D28" s="81">
        <f>SUM(D13:D27)</f>
        <v>109</v>
      </c>
      <c r="E28" s="82">
        <f>SUM(E13:E27)</f>
        <v>1410</v>
      </c>
      <c r="F28" s="83">
        <f aca="true" t="shared" si="1" ref="F28:M28">SUM(F13:F26)</f>
        <v>210</v>
      </c>
      <c r="G28" s="83">
        <f>SUM(G13:G27)</f>
        <v>60</v>
      </c>
      <c r="H28" s="83">
        <f t="shared" si="1"/>
        <v>0</v>
      </c>
      <c r="I28" s="83">
        <f>SUM(I13:I27)</f>
        <v>1140</v>
      </c>
      <c r="J28" s="83">
        <f t="shared" si="1"/>
        <v>0</v>
      </c>
      <c r="K28" s="84">
        <f>SUM(K13:K27)</f>
        <v>75</v>
      </c>
      <c r="L28" s="83">
        <f>SUM(L13:L27)</f>
        <v>30</v>
      </c>
      <c r="M28" s="83">
        <f t="shared" si="1"/>
        <v>0</v>
      </c>
      <c r="N28" s="83">
        <f>SUM(N13:N27)</f>
        <v>240</v>
      </c>
      <c r="O28" s="83"/>
      <c r="P28" s="85"/>
      <c r="Q28" s="82">
        <f>SUM(Q13:Q27)</f>
        <v>25</v>
      </c>
      <c r="R28" s="84">
        <f>SUM(R13:R27)</f>
        <v>45</v>
      </c>
      <c r="S28" s="83">
        <f>SUM(S13:S26)</f>
        <v>30</v>
      </c>
      <c r="T28" s="83">
        <f>SUM(T13:T26)</f>
        <v>0</v>
      </c>
      <c r="U28" s="83">
        <f>SUM(U13:U27)</f>
        <v>225</v>
      </c>
      <c r="V28" s="85">
        <f>SUM(V13:V26)</f>
        <v>0</v>
      </c>
      <c r="W28" s="86"/>
      <c r="X28" s="87">
        <f>SUM(X13:X27)</f>
        <v>21</v>
      </c>
      <c r="Y28" s="82">
        <f>SUM(Y13:Y26)</f>
        <v>30</v>
      </c>
      <c r="Z28" s="83">
        <f>SUM(Z13:Z26)</f>
        <v>0</v>
      </c>
      <c r="AA28" s="83">
        <f>SUM(AA13:AA26)</f>
        <v>0</v>
      </c>
      <c r="AB28" s="83">
        <f>SUM(AB13:AB27)</f>
        <v>225</v>
      </c>
      <c r="AC28" s="85">
        <f>SUM(AC13:AC26)</f>
        <v>0</v>
      </c>
      <c r="AD28" s="85"/>
      <c r="AE28" s="82">
        <f>SUM(AE13:AE27)</f>
        <v>21</v>
      </c>
      <c r="AF28" s="84">
        <f>SUM(AF13:AF27)</f>
        <v>60</v>
      </c>
      <c r="AG28" s="83">
        <f>SUM(AG13:AG26)</f>
        <v>0</v>
      </c>
      <c r="AH28" s="83">
        <f>SUM(AH13:AH26)</f>
        <v>0</v>
      </c>
      <c r="AI28" s="83">
        <f>SUM(AI13:AI27)</f>
        <v>210</v>
      </c>
      <c r="AJ28" s="85">
        <f>SUM(AJ13:AJ26)</f>
        <v>0</v>
      </c>
      <c r="AK28" s="86"/>
      <c r="AL28" s="88">
        <f aca="true" t="shared" si="2" ref="AL28:AQ28">SUM(AL13:AL27)</f>
        <v>22</v>
      </c>
      <c r="AM28" s="82">
        <f t="shared" si="2"/>
        <v>0</v>
      </c>
      <c r="AN28" s="83">
        <f t="shared" si="2"/>
        <v>0</v>
      </c>
      <c r="AO28" s="83">
        <f t="shared" si="2"/>
        <v>0</v>
      </c>
      <c r="AP28" s="83">
        <f t="shared" si="2"/>
        <v>120</v>
      </c>
      <c r="AQ28" s="85">
        <f t="shared" si="2"/>
        <v>0</v>
      </c>
      <c r="AR28" s="85"/>
      <c r="AS28" s="82">
        <f aca="true" t="shared" si="3" ref="AS28:AX28">SUM(AS13:AS27)</f>
        <v>10</v>
      </c>
      <c r="AT28" s="84">
        <f t="shared" si="3"/>
        <v>0</v>
      </c>
      <c r="AU28" s="83">
        <f t="shared" si="3"/>
        <v>0</v>
      </c>
      <c r="AV28" s="83">
        <f t="shared" si="3"/>
        <v>0</v>
      </c>
      <c r="AW28" s="83">
        <f t="shared" si="3"/>
        <v>120</v>
      </c>
      <c r="AX28" s="83">
        <f t="shared" si="3"/>
        <v>0</v>
      </c>
      <c r="AY28" s="83"/>
      <c r="AZ28" s="88">
        <f>SUM(AZ13:AZ27)</f>
        <v>10</v>
      </c>
    </row>
    <row r="29" spans="1:52" ht="12" customHeight="1" thickBot="1">
      <c r="A29" s="89"/>
      <c r="B29" s="90"/>
      <c r="C29" s="474" t="s">
        <v>42</v>
      </c>
      <c r="D29" s="475"/>
      <c r="E29" s="475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6"/>
      <c r="AP29" s="476"/>
      <c r="AQ29" s="476"/>
      <c r="AR29" s="476"/>
      <c r="AS29" s="476"/>
      <c r="AT29" s="476"/>
      <c r="AU29" s="476"/>
      <c r="AV29" s="476"/>
      <c r="AW29" s="476"/>
      <c r="AX29" s="476"/>
      <c r="AY29" s="476"/>
      <c r="AZ29" s="476"/>
    </row>
    <row r="30" spans="1:52" ht="12" customHeight="1">
      <c r="A30" s="49">
        <v>15</v>
      </c>
      <c r="B30" s="39"/>
      <c r="C30" s="91" t="s">
        <v>43</v>
      </c>
      <c r="D30" s="92">
        <f aca="true" t="shared" si="4" ref="D30:D35">SUM(Q30,X30,AE30,AL30,AS30,AZ30)</f>
        <v>3</v>
      </c>
      <c r="E30" s="208">
        <f>SUM(K30)</f>
        <v>30</v>
      </c>
      <c r="F30" s="40">
        <v>30</v>
      </c>
      <c r="G30" s="40"/>
      <c r="H30" s="40"/>
      <c r="I30" s="40"/>
      <c r="J30" s="40"/>
      <c r="K30" s="43">
        <v>30</v>
      </c>
      <c r="L30" s="40"/>
      <c r="M30" s="40"/>
      <c r="N30" s="40"/>
      <c r="O30" s="40"/>
      <c r="P30" s="45" t="s">
        <v>26</v>
      </c>
      <c r="Q30" s="42">
        <v>3</v>
      </c>
      <c r="R30" s="43"/>
      <c r="S30" s="40"/>
      <c r="T30" s="40"/>
      <c r="U30" s="40"/>
      <c r="V30" s="47"/>
      <c r="W30" s="48"/>
      <c r="X30" s="46"/>
      <c r="Y30" s="39"/>
      <c r="Z30" s="40"/>
      <c r="AA30" s="40"/>
      <c r="AB30" s="40"/>
      <c r="AC30" s="47"/>
      <c r="AD30" s="190"/>
      <c r="AE30" s="42"/>
      <c r="AF30" s="43"/>
      <c r="AG30" s="40"/>
      <c r="AH30" s="40"/>
      <c r="AI30" s="40"/>
      <c r="AJ30" s="47"/>
      <c r="AK30" s="195"/>
      <c r="AL30" s="44"/>
      <c r="AM30" s="39"/>
      <c r="AN30" s="40"/>
      <c r="AO30" s="40"/>
      <c r="AP30" s="40"/>
      <c r="AQ30" s="47"/>
      <c r="AR30" s="201"/>
      <c r="AS30" s="42"/>
      <c r="AT30" s="43"/>
      <c r="AU30" s="40"/>
      <c r="AV30" s="40"/>
      <c r="AW30" s="40"/>
      <c r="AX30" s="40"/>
      <c r="AY30" s="204"/>
      <c r="AZ30" s="44"/>
    </row>
    <row r="31" spans="1:52" ht="25.5" customHeight="1">
      <c r="A31" s="49">
        <v>16</v>
      </c>
      <c r="B31" s="39"/>
      <c r="C31" s="27" t="s">
        <v>44</v>
      </c>
      <c r="D31" s="51">
        <f t="shared" si="4"/>
        <v>2</v>
      </c>
      <c r="E31" s="42">
        <f>SUM(K31)</f>
        <v>15</v>
      </c>
      <c r="F31" s="40">
        <v>15</v>
      </c>
      <c r="G31" s="40"/>
      <c r="H31" s="40"/>
      <c r="I31" s="40"/>
      <c r="J31" s="40"/>
      <c r="K31" s="43">
        <v>15</v>
      </c>
      <c r="L31" s="40"/>
      <c r="M31" s="40"/>
      <c r="N31" s="40"/>
      <c r="O31" s="40"/>
      <c r="P31" s="45" t="s">
        <v>25</v>
      </c>
      <c r="Q31" s="42">
        <v>2</v>
      </c>
      <c r="R31" s="43"/>
      <c r="S31" s="40"/>
      <c r="T31" s="40"/>
      <c r="U31" s="40"/>
      <c r="V31" s="36"/>
      <c r="W31" s="37"/>
      <c r="X31" s="46"/>
      <c r="Y31" s="39"/>
      <c r="Z31" s="40"/>
      <c r="AA31" s="40"/>
      <c r="AB31" s="40"/>
      <c r="AC31" s="47"/>
      <c r="AD31" s="190"/>
      <c r="AE31" s="42"/>
      <c r="AF31" s="43"/>
      <c r="AG31" s="40"/>
      <c r="AH31" s="40"/>
      <c r="AI31" s="40"/>
      <c r="AJ31" s="47"/>
      <c r="AK31" s="195"/>
      <c r="AL31" s="44"/>
      <c r="AM31" s="39"/>
      <c r="AN31" s="40"/>
      <c r="AO31" s="40"/>
      <c r="AP31" s="40"/>
      <c r="AQ31" s="47"/>
      <c r="AR31" s="201"/>
      <c r="AS31" s="42"/>
      <c r="AT31" s="43"/>
      <c r="AU31" s="40"/>
      <c r="AV31" s="40"/>
      <c r="AW31" s="40"/>
      <c r="AX31" s="40"/>
      <c r="AY31" s="204"/>
      <c r="AZ31" s="44"/>
    </row>
    <row r="32" spans="1:52" ht="21" customHeight="1">
      <c r="A32" s="49">
        <v>17</v>
      </c>
      <c r="B32" s="50"/>
      <c r="C32" s="27" t="s">
        <v>45</v>
      </c>
      <c r="D32" s="51">
        <f t="shared" si="4"/>
        <v>3</v>
      </c>
      <c r="E32" s="42">
        <f>SUM(F32:J32)</f>
        <v>15</v>
      </c>
      <c r="F32" s="40"/>
      <c r="G32" s="40"/>
      <c r="H32" s="40"/>
      <c r="I32" s="40">
        <v>15</v>
      </c>
      <c r="J32" s="40"/>
      <c r="K32" s="43"/>
      <c r="L32" s="40"/>
      <c r="M32" s="40"/>
      <c r="N32" s="40"/>
      <c r="O32" s="40"/>
      <c r="P32" s="45"/>
      <c r="Q32" s="42"/>
      <c r="R32" s="43"/>
      <c r="S32" s="40"/>
      <c r="T32" s="40"/>
      <c r="U32" s="40"/>
      <c r="V32" s="36"/>
      <c r="W32" s="37"/>
      <c r="X32" s="46"/>
      <c r="Y32" s="39"/>
      <c r="Z32" s="40"/>
      <c r="AA32" s="40"/>
      <c r="AB32" s="40">
        <v>15</v>
      </c>
      <c r="AC32" s="47"/>
      <c r="AD32" s="190" t="s">
        <v>25</v>
      </c>
      <c r="AE32" s="42">
        <v>3</v>
      </c>
      <c r="AF32" s="43"/>
      <c r="AG32" s="40"/>
      <c r="AH32" s="40"/>
      <c r="AI32" s="40"/>
      <c r="AJ32" s="47"/>
      <c r="AK32" s="195"/>
      <c r="AL32" s="44"/>
      <c r="AM32" s="39"/>
      <c r="AN32" s="40"/>
      <c r="AO32" s="40"/>
      <c r="AP32" s="40"/>
      <c r="AQ32" s="47"/>
      <c r="AR32" s="201"/>
      <c r="AS32" s="42"/>
      <c r="AT32" s="43"/>
      <c r="AU32" s="40"/>
      <c r="AV32" s="40"/>
      <c r="AW32" s="40"/>
      <c r="AX32" s="40"/>
      <c r="AY32" s="204"/>
      <c r="AZ32" s="44"/>
    </row>
    <row r="33" spans="1:52" ht="12" customHeight="1">
      <c r="A33" s="49">
        <v>18</v>
      </c>
      <c r="B33" s="50"/>
      <c r="C33" s="176" t="s">
        <v>68</v>
      </c>
      <c r="D33" s="51">
        <f t="shared" si="4"/>
        <v>1</v>
      </c>
      <c r="E33" s="42">
        <f>SUM(F33:J33)</f>
        <v>15</v>
      </c>
      <c r="F33" s="40">
        <v>15</v>
      </c>
      <c r="G33" s="40"/>
      <c r="H33" s="40"/>
      <c r="I33" s="40"/>
      <c r="J33" s="40"/>
      <c r="K33" s="43"/>
      <c r="L33" s="40"/>
      <c r="M33" s="40"/>
      <c r="N33" s="40"/>
      <c r="O33" s="40"/>
      <c r="P33" s="45"/>
      <c r="Q33" s="42"/>
      <c r="R33" s="43"/>
      <c r="S33" s="40"/>
      <c r="T33" s="40"/>
      <c r="U33" s="40"/>
      <c r="V33" s="36"/>
      <c r="W33" s="37"/>
      <c r="X33" s="46"/>
      <c r="Y33" s="39"/>
      <c r="Z33" s="40"/>
      <c r="AA33" s="40"/>
      <c r="AB33" s="40"/>
      <c r="AC33" s="47"/>
      <c r="AD33" s="190"/>
      <c r="AE33" s="42"/>
      <c r="AF33" s="43">
        <v>15</v>
      </c>
      <c r="AG33" s="40"/>
      <c r="AH33" s="40"/>
      <c r="AI33" s="40"/>
      <c r="AJ33" s="47"/>
      <c r="AK33" s="195" t="s">
        <v>25</v>
      </c>
      <c r="AL33" s="44">
        <v>1</v>
      </c>
      <c r="AM33" s="39"/>
      <c r="AN33" s="40"/>
      <c r="AO33" s="40"/>
      <c r="AP33" s="40"/>
      <c r="AQ33" s="47"/>
      <c r="AR33" s="201"/>
      <c r="AS33" s="42"/>
      <c r="AT33" s="43"/>
      <c r="AU33" s="40"/>
      <c r="AV33" s="40"/>
      <c r="AW33" s="40"/>
      <c r="AX33" s="40"/>
      <c r="AY33" s="204"/>
      <c r="AZ33" s="44"/>
    </row>
    <row r="34" spans="1:52" ht="12" customHeight="1">
      <c r="A34" s="49">
        <v>19</v>
      </c>
      <c r="B34" s="50"/>
      <c r="C34" s="27" t="s">
        <v>46</v>
      </c>
      <c r="D34" s="51">
        <f t="shared" si="4"/>
        <v>2</v>
      </c>
      <c r="E34" s="42">
        <f>SUM(F34:J34)</f>
        <v>30</v>
      </c>
      <c r="F34" s="173">
        <v>15</v>
      </c>
      <c r="G34" s="40"/>
      <c r="H34" s="40"/>
      <c r="I34" s="173">
        <v>15</v>
      </c>
      <c r="J34" s="40"/>
      <c r="K34" s="43"/>
      <c r="L34" s="40"/>
      <c r="M34" s="40"/>
      <c r="N34" s="40"/>
      <c r="O34" s="40"/>
      <c r="P34" s="45"/>
      <c r="Q34" s="42"/>
      <c r="R34" s="174">
        <v>15</v>
      </c>
      <c r="S34" s="40"/>
      <c r="T34" s="40"/>
      <c r="U34" s="173">
        <v>15</v>
      </c>
      <c r="V34" s="36"/>
      <c r="W34" s="37" t="s">
        <v>25</v>
      </c>
      <c r="X34" s="46">
        <v>2</v>
      </c>
      <c r="Y34" s="39"/>
      <c r="Z34" s="40"/>
      <c r="AA34" s="40"/>
      <c r="AB34" s="40"/>
      <c r="AC34" s="47"/>
      <c r="AD34" s="190"/>
      <c r="AE34" s="42"/>
      <c r="AF34" s="43"/>
      <c r="AG34" s="40"/>
      <c r="AH34" s="40"/>
      <c r="AI34" s="40"/>
      <c r="AJ34" s="47"/>
      <c r="AK34" s="195"/>
      <c r="AL34" s="44"/>
      <c r="AM34" s="39"/>
      <c r="AN34" s="40"/>
      <c r="AO34" s="40"/>
      <c r="AP34" s="40"/>
      <c r="AQ34" s="47"/>
      <c r="AR34" s="201"/>
      <c r="AS34" s="42"/>
      <c r="AT34" s="43"/>
      <c r="AU34" s="40"/>
      <c r="AV34" s="40"/>
      <c r="AW34" s="40"/>
      <c r="AX34" s="40"/>
      <c r="AY34" s="204"/>
      <c r="AZ34" s="44"/>
    </row>
    <row r="35" spans="1:52" ht="12" customHeight="1">
      <c r="A35" s="49">
        <v>20</v>
      </c>
      <c r="B35" s="50"/>
      <c r="C35" s="27" t="s">
        <v>47</v>
      </c>
      <c r="D35" s="51">
        <f t="shared" si="4"/>
        <v>7</v>
      </c>
      <c r="E35" s="42">
        <f>SUM(F35:J35)</f>
        <v>120</v>
      </c>
      <c r="F35" s="40"/>
      <c r="G35" s="40"/>
      <c r="H35" s="40"/>
      <c r="I35" s="40">
        <v>120</v>
      </c>
      <c r="J35" s="40"/>
      <c r="K35" s="43"/>
      <c r="L35" s="40"/>
      <c r="M35" s="40"/>
      <c r="N35" s="40"/>
      <c r="O35" s="40"/>
      <c r="P35" s="45"/>
      <c r="Q35" s="42"/>
      <c r="R35" s="43"/>
      <c r="S35" s="40"/>
      <c r="T35" s="40"/>
      <c r="U35" s="40"/>
      <c r="V35" s="36"/>
      <c r="W35" s="37"/>
      <c r="X35" s="46"/>
      <c r="Y35" s="39"/>
      <c r="Z35" s="40"/>
      <c r="AA35" s="40"/>
      <c r="AB35" s="40"/>
      <c r="AC35" s="47"/>
      <c r="AD35" s="190"/>
      <c r="AE35" s="42"/>
      <c r="AF35" s="43"/>
      <c r="AG35" s="40"/>
      <c r="AH35" s="40"/>
      <c r="AI35" s="40">
        <v>60</v>
      </c>
      <c r="AJ35" s="47"/>
      <c r="AK35" s="195" t="s">
        <v>25</v>
      </c>
      <c r="AL35" s="44">
        <v>3</v>
      </c>
      <c r="AM35" s="39"/>
      <c r="AN35" s="40"/>
      <c r="AO35" s="40"/>
      <c r="AP35" s="40">
        <v>60</v>
      </c>
      <c r="AQ35" s="47"/>
      <c r="AR35" s="201" t="s">
        <v>25</v>
      </c>
      <c r="AS35" s="42">
        <v>4</v>
      </c>
      <c r="AT35" s="43"/>
      <c r="AU35" s="40"/>
      <c r="AV35" s="40"/>
      <c r="AW35" s="40"/>
      <c r="AX35" s="40"/>
      <c r="AY35" s="204"/>
      <c r="AZ35" s="44"/>
    </row>
    <row r="36" spans="1:52" ht="12" customHeight="1">
      <c r="A36" s="49">
        <v>21</v>
      </c>
      <c r="B36" s="50"/>
      <c r="C36" s="27" t="s">
        <v>48</v>
      </c>
      <c r="D36" s="51">
        <f>SUM(Q36,X36,AE36,AL36,AS36,AZ36)</f>
        <v>5</v>
      </c>
      <c r="E36" s="42">
        <f>SUM(F36:J36)</f>
        <v>90</v>
      </c>
      <c r="F36" s="40"/>
      <c r="G36" s="40"/>
      <c r="H36" s="40"/>
      <c r="I36" s="40">
        <v>90</v>
      </c>
      <c r="J36" s="40"/>
      <c r="K36" s="43"/>
      <c r="L36" s="40"/>
      <c r="M36" s="40"/>
      <c r="N36" s="40"/>
      <c r="O36" s="40"/>
      <c r="P36" s="45"/>
      <c r="Q36" s="42"/>
      <c r="R36" s="43"/>
      <c r="S36" s="40"/>
      <c r="T36" s="36"/>
      <c r="U36" s="36"/>
      <c r="V36" s="36"/>
      <c r="W36" s="41"/>
      <c r="X36" s="93"/>
      <c r="Y36" s="39"/>
      <c r="Z36" s="40"/>
      <c r="AA36" s="40"/>
      <c r="AB36" s="40"/>
      <c r="AC36" s="47"/>
      <c r="AD36" s="190"/>
      <c r="AE36" s="42"/>
      <c r="AF36" s="43"/>
      <c r="AG36" s="40"/>
      <c r="AH36" s="40"/>
      <c r="AI36" s="40"/>
      <c r="AJ36" s="47"/>
      <c r="AK36" s="195"/>
      <c r="AL36" s="44"/>
      <c r="AM36" s="39"/>
      <c r="AN36" s="40"/>
      <c r="AO36" s="40"/>
      <c r="AP36" s="40">
        <v>30</v>
      </c>
      <c r="AQ36" s="47"/>
      <c r="AR36" s="201" t="s">
        <v>25</v>
      </c>
      <c r="AS36" s="42">
        <v>2</v>
      </c>
      <c r="AT36" s="43"/>
      <c r="AU36" s="40"/>
      <c r="AV36" s="40"/>
      <c r="AW36" s="40">
        <v>60</v>
      </c>
      <c r="AX36" s="40"/>
      <c r="AY36" s="204" t="s">
        <v>26</v>
      </c>
      <c r="AZ36" s="44">
        <v>3</v>
      </c>
    </row>
    <row r="37" spans="1:52" ht="12" customHeight="1">
      <c r="A37" s="49">
        <v>22</v>
      </c>
      <c r="B37" s="50"/>
      <c r="C37" s="27" t="s">
        <v>30</v>
      </c>
      <c r="D37" s="51">
        <f>SUM(Q37,X37,AE37,AL37,AS37,AZ37)</f>
        <v>2</v>
      </c>
      <c r="E37" s="42">
        <v>30</v>
      </c>
      <c r="F37" s="40">
        <v>30</v>
      </c>
      <c r="G37" s="40"/>
      <c r="H37" s="40"/>
      <c r="I37" s="40"/>
      <c r="J37" s="40"/>
      <c r="K37" s="43"/>
      <c r="L37" s="40"/>
      <c r="M37" s="40"/>
      <c r="N37" s="40"/>
      <c r="O37" s="40"/>
      <c r="P37" s="45"/>
      <c r="Q37" s="42"/>
      <c r="R37" s="43">
        <v>30</v>
      </c>
      <c r="S37" s="40"/>
      <c r="T37" s="40"/>
      <c r="U37" s="40"/>
      <c r="V37" s="36"/>
      <c r="W37" s="37" t="s">
        <v>26</v>
      </c>
      <c r="X37" s="38">
        <v>2</v>
      </c>
      <c r="Y37" s="39"/>
      <c r="Z37" s="40"/>
      <c r="AA37" s="40"/>
      <c r="AB37" s="40"/>
      <c r="AC37" s="47"/>
      <c r="AD37" s="190"/>
      <c r="AE37" s="42"/>
      <c r="AF37" s="43"/>
      <c r="AG37" s="40"/>
      <c r="AH37" s="40"/>
      <c r="AI37" s="40"/>
      <c r="AJ37" s="47"/>
      <c r="AK37" s="195"/>
      <c r="AL37" s="44"/>
      <c r="AM37" s="39"/>
      <c r="AN37" s="40"/>
      <c r="AO37" s="40"/>
      <c r="AP37" s="40"/>
      <c r="AQ37" s="47"/>
      <c r="AR37" s="201"/>
      <c r="AS37" s="42"/>
      <c r="AT37" s="43"/>
      <c r="AU37" s="40"/>
      <c r="AV37" s="40"/>
      <c r="AW37" s="40"/>
      <c r="AX37" s="40"/>
      <c r="AY37" s="204"/>
      <c r="AZ37" s="44"/>
    </row>
    <row r="38" spans="1:52" ht="25.5" customHeight="1" thickBot="1">
      <c r="A38" s="94">
        <v>23</v>
      </c>
      <c r="B38" s="39"/>
      <c r="C38" s="95" t="s">
        <v>71</v>
      </c>
      <c r="D38" s="51">
        <f>SUM(Q38,X38,AE38,AL38,AS38,AZ38)</f>
        <v>14</v>
      </c>
      <c r="E38" s="42">
        <v>195</v>
      </c>
      <c r="F38" s="40"/>
      <c r="G38" s="40"/>
      <c r="H38" s="40"/>
      <c r="I38" s="40">
        <v>195</v>
      </c>
      <c r="J38" s="40"/>
      <c r="K38" s="43"/>
      <c r="L38" s="40"/>
      <c r="M38" s="40"/>
      <c r="N38" s="40"/>
      <c r="O38" s="47"/>
      <c r="P38" s="48"/>
      <c r="Q38" s="42"/>
      <c r="R38" s="43"/>
      <c r="S38" s="40"/>
      <c r="T38" s="47"/>
      <c r="U38" s="47">
        <v>30</v>
      </c>
      <c r="V38" s="36"/>
      <c r="W38" s="41" t="s">
        <v>25</v>
      </c>
      <c r="X38" s="38">
        <v>3</v>
      </c>
      <c r="Y38" s="39"/>
      <c r="Z38" s="40"/>
      <c r="AA38" s="40"/>
      <c r="AB38" s="40">
        <v>30</v>
      </c>
      <c r="AC38" s="47"/>
      <c r="AD38" s="190" t="s">
        <v>25</v>
      </c>
      <c r="AE38" s="42">
        <v>3</v>
      </c>
      <c r="AF38" s="43"/>
      <c r="AG38" s="40"/>
      <c r="AH38" s="40"/>
      <c r="AI38" s="40">
        <v>45</v>
      </c>
      <c r="AJ38" s="36"/>
      <c r="AK38" s="196" t="s">
        <v>26</v>
      </c>
      <c r="AL38" s="67">
        <v>2</v>
      </c>
      <c r="AM38" s="39"/>
      <c r="AN38" s="40"/>
      <c r="AO38" s="40"/>
      <c r="AP38" s="40">
        <v>45</v>
      </c>
      <c r="AQ38" s="47"/>
      <c r="AR38" s="201" t="s">
        <v>25</v>
      </c>
      <c r="AS38" s="42">
        <v>3</v>
      </c>
      <c r="AT38" s="43"/>
      <c r="AU38" s="40"/>
      <c r="AV38" s="40"/>
      <c r="AW38" s="40">
        <v>45</v>
      </c>
      <c r="AX38" s="40"/>
      <c r="AY38" s="204" t="s">
        <v>26</v>
      </c>
      <c r="AZ38" s="44">
        <v>3</v>
      </c>
    </row>
    <row r="39" spans="1:52" ht="12" customHeight="1">
      <c r="A39" s="477" t="s">
        <v>49</v>
      </c>
      <c r="B39" s="478"/>
      <c r="C39" s="479"/>
      <c r="D39" s="96">
        <f>SUM(D30:D38)</f>
        <v>39</v>
      </c>
      <c r="E39" s="97">
        <f>SUM(E30:E38)</f>
        <v>540</v>
      </c>
      <c r="F39" s="98">
        <f>SUM(F30:F38)</f>
        <v>105</v>
      </c>
      <c r="G39" s="99">
        <f>SUM(G29:G38)</f>
        <v>0</v>
      </c>
      <c r="H39" s="99">
        <f>SUM(H29:H38)</f>
        <v>0</v>
      </c>
      <c r="I39" s="100">
        <f>SUM(I30:I38)</f>
        <v>435</v>
      </c>
      <c r="J39" s="99">
        <f>SUM(J29:J38)</f>
        <v>0</v>
      </c>
      <c r="K39" s="101">
        <f>SUM(K30:K38)</f>
        <v>45</v>
      </c>
      <c r="L39" s="102">
        <f>SUM(L29:L38)</f>
        <v>0</v>
      </c>
      <c r="M39" s="99">
        <f>SUM(M29:M38)</f>
        <v>0</v>
      </c>
      <c r="N39" s="99">
        <f>SUM(N29:N38)</f>
        <v>0</v>
      </c>
      <c r="O39" s="99">
        <f>SUM(O13:O28,O29:O38)</f>
        <v>0</v>
      </c>
      <c r="P39" s="102"/>
      <c r="Q39" s="103">
        <f>SUM(Q30:Q38)</f>
        <v>5</v>
      </c>
      <c r="R39" s="101">
        <f>SUM(R30:R38)</f>
        <v>45</v>
      </c>
      <c r="S39" s="102">
        <f>SUM(S30:S38)</f>
        <v>0</v>
      </c>
      <c r="T39" s="99">
        <f>SUM(T30:T38)</f>
        <v>0</v>
      </c>
      <c r="U39" s="99">
        <f>SUM(U30:U38)</f>
        <v>45</v>
      </c>
      <c r="V39" s="102">
        <f>SUM(V29:V38)</f>
        <v>0</v>
      </c>
      <c r="W39" s="97"/>
      <c r="X39" s="103">
        <f>SUM(X30:X38)</f>
        <v>7</v>
      </c>
      <c r="Y39" s="97">
        <f>SUM(Y29:Y38)</f>
        <v>0</v>
      </c>
      <c r="Z39" s="102">
        <f>SUM(Z29:Z38)</f>
        <v>0</v>
      </c>
      <c r="AA39" s="99">
        <f>SUM(AA29:AA38)</f>
        <v>0</v>
      </c>
      <c r="AB39" s="99">
        <f>SUM(AB30:AB38)</f>
        <v>45</v>
      </c>
      <c r="AC39" s="102">
        <f>SUM(AC29:AC38)</f>
        <v>0</v>
      </c>
      <c r="AD39" s="102"/>
      <c r="AE39" s="104">
        <f>SUM(AE30:AE38)</f>
        <v>6</v>
      </c>
      <c r="AF39" s="101">
        <f>SUM(AF30:AF38)</f>
        <v>15</v>
      </c>
      <c r="AG39" s="102">
        <f>SUM(AG29:AG38)</f>
        <v>0</v>
      </c>
      <c r="AH39" s="99">
        <f>SUM(AH29:AH38)</f>
        <v>0</v>
      </c>
      <c r="AI39" s="99">
        <f>SUM(AI30:AI38)</f>
        <v>105</v>
      </c>
      <c r="AJ39" s="102">
        <f>SUM(AJ29:AJ38)</f>
        <v>0</v>
      </c>
      <c r="AK39" s="97"/>
      <c r="AL39" s="105">
        <f>SUM(AL30:AL38)</f>
        <v>6</v>
      </c>
      <c r="AM39" s="97">
        <f>SUM(AM29:AM38)</f>
        <v>0</v>
      </c>
      <c r="AN39" s="102">
        <f>SUM(AN29:AN38)</f>
        <v>0</v>
      </c>
      <c r="AO39" s="99">
        <f>SUM(AO29:AO38)</f>
        <v>0</v>
      </c>
      <c r="AP39" s="99">
        <f>SUM(AP30:AP38)</f>
        <v>135</v>
      </c>
      <c r="AQ39" s="102">
        <f>SUM(AQ29:AQ38)</f>
        <v>0</v>
      </c>
      <c r="AR39" s="102"/>
      <c r="AS39" s="104">
        <f>SUM(AS30:AS38)</f>
        <v>9</v>
      </c>
      <c r="AT39" s="101">
        <f>SUM(AT29:AT38)</f>
        <v>0</v>
      </c>
      <c r="AU39" s="102">
        <f>SUM(AU29:AU38)</f>
        <v>0</v>
      </c>
      <c r="AV39" s="99">
        <f>SUM(AV29:AV38)</f>
        <v>0</v>
      </c>
      <c r="AW39" s="99">
        <f>SUM(AW30:AW38)</f>
        <v>105</v>
      </c>
      <c r="AX39" s="99">
        <f>SUM(AX29:AX38)</f>
        <v>0</v>
      </c>
      <c r="AY39" s="99"/>
      <c r="AZ39" s="105">
        <f>SUM(AZ30:AZ38)</f>
        <v>6</v>
      </c>
    </row>
    <row r="40" spans="1:52" ht="12" customHeight="1">
      <c r="A40" s="480" t="s">
        <v>50</v>
      </c>
      <c r="B40" s="481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475"/>
      <c r="AB40" s="475"/>
      <c r="AC40" s="475"/>
      <c r="AD40" s="475"/>
      <c r="AE40" s="475"/>
      <c r="AF40" s="475"/>
      <c r="AG40" s="475"/>
      <c r="AH40" s="475"/>
      <c r="AI40" s="475"/>
      <c r="AJ40" s="475"/>
      <c r="AK40" s="475"/>
      <c r="AL40" s="475"/>
      <c r="AM40" s="475"/>
      <c r="AN40" s="475"/>
      <c r="AO40" s="475"/>
      <c r="AP40" s="475"/>
      <c r="AQ40" s="475"/>
      <c r="AR40" s="475"/>
      <c r="AS40" s="475"/>
      <c r="AT40" s="475"/>
      <c r="AU40" s="475"/>
      <c r="AV40" s="475"/>
      <c r="AW40" s="475"/>
      <c r="AX40" s="475"/>
      <c r="AY40" s="475"/>
      <c r="AZ40" s="482"/>
    </row>
    <row r="41" spans="1:52" ht="12" customHeight="1">
      <c r="A41" s="31">
        <v>24</v>
      </c>
      <c r="B41" s="185"/>
      <c r="C41" s="118" t="s">
        <v>51</v>
      </c>
      <c r="D41" s="119">
        <f>SUM(Q41,X41,AE41,AL41,AS41,AZ41)</f>
        <v>13</v>
      </c>
      <c r="E41" s="209">
        <v>165</v>
      </c>
      <c r="F41" s="36"/>
      <c r="G41" s="36"/>
      <c r="H41" s="36"/>
      <c r="I41" s="36">
        <v>165</v>
      </c>
      <c r="J41" s="180"/>
      <c r="K41" s="181"/>
      <c r="L41" s="36"/>
      <c r="M41" s="36"/>
      <c r="N41" s="182"/>
      <c r="O41" s="182"/>
      <c r="P41" s="183"/>
      <c r="Q41" s="120"/>
      <c r="R41" s="184"/>
      <c r="S41" s="182"/>
      <c r="T41" s="182"/>
      <c r="U41" s="182"/>
      <c r="V41" s="182"/>
      <c r="W41" s="183"/>
      <c r="X41" s="120"/>
      <c r="Y41" s="181"/>
      <c r="Z41" s="36"/>
      <c r="AA41" s="36"/>
      <c r="AB41" s="182">
        <v>30</v>
      </c>
      <c r="AC41" s="182"/>
      <c r="AD41" s="193" t="s">
        <v>25</v>
      </c>
      <c r="AE41" s="120">
        <v>3</v>
      </c>
      <c r="AF41" s="184"/>
      <c r="AG41" s="182"/>
      <c r="AH41" s="182"/>
      <c r="AI41" s="182">
        <v>30</v>
      </c>
      <c r="AJ41" s="182"/>
      <c r="AK41" s="193" t="s">
        <v>25</v>
      </c>
      <c r="AL41" s="120">
        <v>2</v>
      </c>
      <c r="AM41" s="181"/>
      <c r="AN41" s="36"/>
      <c r="AO41" s="36"/>
      <c r="AP41" s="36">
        <v>60</v>
      </c>
      <c r="AQ41" s="36"/>
      <c r="AR41" s="200" t="s">
        <v>25</v>
      </c>
      <c r="AS41" s="38">
        <v>4</v>
      </c>
      <c r="AT41" s="181"/>
      <c r="AU41" s="36"/>
      <c r="AV41" s="36"/>
      <c r="AW41" s="36">
        <v>45</v>
      </c>
      <c r="AX41" s="36"/>
      <c r="AY41" s="200" t="s">
        <v>25</v>
      </c>
      <c r="AZ41" s="38">
        <v>4</v>
      </c>
    </row>
    <row r="42" spans="1:52" ht="12" customHeight="1" thickBot="1">
      <c r="A42" s="94">
        <v>25</v>
      </c>
      <c r="B42" s="50"/>
      <c r="C42" s="118" t="s">
        <v>52</v>
      </c>
      <c r="D42" s="121">
        <f>SUM(AS42,AZ42)</f>
        <v>10</v>
      </c>
      <c r="E42" s="172">
        <f>SUM(F42:J42)</f>
        <v>60</v>
      </c>
      <c r="F42" s="40"/>
      <c r="G42" s="40"/>
      <c r="H42" s="40"/>
      <c r="I42" s="40"/>
      <c r="J42" s="40">
        <v>60</v>
      </c>
      <c r="K42" s="43"/>
      <c r="L42" s="40"/>
      <c r="M42" s="40"/>
      <c r="N42" s="40"/>
      <c r="O42" s="47"/>
      <c r="P42" s="48"/>
      <c r="Q42" s="42"/>
      <c r="R42" s="43"/>
      <c r="S42" s="40"/>
      <c r="T42" s="40"/>
      <c r="U42" s="40"/>
      <c r="V42" s="47"/>
      <c r="W42" s="45"/>
      <c r="X42" s="46"/>
      <c r="Y42" s="39"/>
      <c r="Z42" s="40"/>
      <c r="AA42" s="40"/>
      <c r="AB42" s="40"/>
      <c r="AC42" s="47"/>
      <c r="AD42" s="190"/>
      <c r="AE42" s="42"/>
      <c r="AF42" s="43"/>
      <c r="AG42" s="40"/>
      <c r="AH42" s="40"/>
      <c r="AI42" s="40"/>
      <c r="AJ42" s="76"/>
      <c r="AK42" s="194"/>
      <c r="AL42" s="122"/>
      <c r="AM42" s="39"/>
      <c r="AN42" s="40"/>
      <c r="AO42" s="40"/>
      <c r="AP42" s="40"/>
      <c r="AQ42" s="47">
        <v>30</v>
      </c>
      <c r="AR42" s="201" t="s">
        <v>25</v>
      </c>
      <c r="AS42" s="42">
        <v>5</v>
      </c>
      <c r="AT42" s="43"/>
      <c r="AU42" s="40"/>
      <c r="AV42" s="40"/>
      <c r="AW42" s="40"/>
      <c r="AX42" s="40">
        <v>30</v>
      </c>
      <c r="AY42" s="204" t="s">
        <v>25</v>
      </c>
      <c r="AZ42" s="44">
        <v>5</v>
      </c>
    </row>
    <row r="43" spans="1:52" ht="12" customHeight="1" thickBot="1">
      <c r="A43" s="483" t="s">
        <v>53</v>
      </c>
      <c r="B43" s="484"/>
      <c r="C43" s="485"/>
      <c r="D43" s="123">
        <f>SUM(D41:D42)</f>
        <v>23</v>
      </c>
      <c r="E43" s="124">
        <f>SUM(E41:E42)</f>
        <v>225</v>
      </c>
      <c r="F43" s="125">
        <f>SUM(F41:F42)</f>
        <v>0</v>
      </c>
      <c r="G43" s="126">
        <f>SUM(G41:G42)</f>
        <v>0</v>
      </c>
      <c r="H43" s="127">
        <f>SUM(H41:H42)</f>
        <v>0</v>
      </c>
      <c r="I43" s="126">
        <f aca="true" t="shared" si="5" ref="I43:N43">SUM(I41:I42)</f>
        <v>165</v>
      </c>
      <c r="J43" s="126">
        <f t="shared" si="5"/>
        <v>60</v>
      </c>
      <c r="K43" s="128">
        <f t="shared" si="5"/>
        <v>0</v>
      </c>
      <c r="L43" s="125">
        <f t="shared" si="5"/>
        <v>0</v>
      </c>
      <c r="M43" s="126">
        <f t="shared" si="5"/>
        <v>0</v>
      </c>
      <c r="N43" s="126">
        <f t="shared" si="5"/>
        <v>0</v>
      </c>
      <c r="O43" s="125">
        <f>SUM(O27:O42)</f>
        <v>0</v>
      </c>
      <c r="P43" s="124"/>
      <c r="Q43" s="129">
        <f aca="true" t="shared" si="6" ref="Q43:V43">SUM(Q41:Q42)</f>
        <v>0</v>
      </c>
      <c r="R43" s="128">
        <f t="shared" si="6"/>
        <v>0</v>
      </c>
      <c r="S43" s="125">
        <f t="shared" si="6"/>
        <v>0</v>
      </c>
      <c r="T43" s="126">
        <f t="shared" si="6"/>
        <v>0</v>
      </c>
      <c r="U43" s="126">
        <f t="shared" si="6"/>
        <v>0</v>
      </c>
      <c r="V43" s="125">
        <f t="shared" si="6"/>
        <v>0</v>
      </c>
      <c r="W43" s="125"/>
      <c r="X43" s="130">
        <f aca="true" t="shared" si="7" ref="X43:AC43">SUM(X41:X42)</f>
        <v>0</v>
      </c>
      <c r="Y43" s="124">
        <f t="shared" si="7"/>
        <v>0</v>
      </c>
      <c r="Z43" s="125">
        <f t="shared" si="7"/>
        <v>0</v>
      </c>
      <c r="AA43" s="126">
        <f t="shared" si="7"/>
        <v>0</v>
      </c>
      <c r="AB43" s="126">
        <f t="shared" si="7"/>
        <v>30</v>
      </c>
      <c r="AC43" s="125">
        <f t="shared" si="7"/>
        <v>0</v>
      </c>
      <c r="AD43" s="125"/>
      <c r="AE43" s="129">
        <f aca="true" t="shared" si="8" ref="AE43:AJ43">SUM(AE41:AE42)</f>
        <v>3</v>
      </c>
      <c r="AF43" s="128">
        <f t="shared" si="8"/>
        <v>0</v>
      </c>
      <c r="AG43" s="125">
        <f t="shared" si="8"/>
        <v>0</v>
      </c>
      <c r="AH43" s="126">
        <f t="shared" si="8"/>
        <v>0</v>
      </c>
      <c r="AI43" s="126">
        <f t="shared" si="8"/>
        <v>30</v>
      </c>
      <c r="AJ43" s="125">
        <f t="shared" si="8"/>
        <v>0</v>
      </c>
      <c r="AK43" s="124"/>
      <c r="AL43" s="131">
        <f aca="true" t="shared" si="9" ref="AL43:AQ43">SUM(AL41:AL42)</f>
        <v>2</v>
      </c>
      <c r="AM43" s="124">
        <f t="shared" si="9"/>
        <v>0</v>
      </c>
      <c r="AN43" s="125">
        <f t="shared" si="9"/>
        <v>0</v>
      </c>
      <c r="AO43" s="126">
        <f t="shared" si="9"/>
        <v>0</v>
      </c>
      <c r="AP43" s="126">
        <f t="shared" si="9"/>
        <v>60</v>
      </c>
      <c r="AQ43" s="125">
        <f t="shared" si="9"/>
        <v>30</v>
      </c>
      <c r="AR43" s="125"/>
      <c r="AS43" s="129">
        <f aca="true" t="shared" si="10" ref="AS43:AX43">SUM(AS41:AS42)</f>
        <v>9</v>
      </c>
      <c r="AT43" s="128">
        <f t="shared" si="10"/>
        <v>0</v>
      </c>
      <c r="AU43" s="125">
        <f t="shared" si="10"/>
        <v>0</v>
      </c>
      <c r="AV43" s="126">
        <f t="shared" si="10"/>
        <v>0</v>
      </c>
      <c r="AW43" s="126">
        <f t="shared" si="10"/>
        <v>45</v>
      </c>
      <c r="AX43" s="126">
        <f t="shared" si="10"/>
        <v>30</v>
      </c>
      <c r="AY43" s="126"/>
      <c r="AZ43" s="131">
        <f>SUM(AZ41:AZ42)</f>
        <v>9</v>
      </c>
    </row>
    <row r="44" spans="1:52" ht="12" customHeight="1" thickBot="1">
      <c r="A44" s="487" t="s">
        <v>54</v>
      </c>
      <c r="B44" s="488"/>
      <c r="C44" s="489"/>
      <c r="D44" s="132">
        <f aca="true" t="shared" si="11" ref="D44:N44">SUM(D28,D39,D43)</f>
        <v>171</v>
      </c>
      <c r="E44" s="133">
        <f t="shared" si="11"/>
        <v>2175</v>
      </c>
      <c r="F44" s="134">
        <f t="shared" si="11"/>
        <v>315</v>
      </c>
      <c r="G44" s="135">
        <f t="shared" si="11"/>
        <v>60</v>
      </c>
      <c r="H44" s="136">
        <f t="shared" si="11"/>
        <v>0</v>
      </c>
      <c r="I44" s="136">
        <f t="shared" si="11"/>
        <v>1740</v>
      </c>
      <c r="J44" s="135">
        <f t="shared" si="11"/>
        <v>60</v>
      </c>
      <c r="K44" s="137">
        <f t="shared" si="11"/>
        <v>120</v>
      </c>
      <c r="L44" s="138">
        <f t="shared" si="11"/>
        <v>30</v>
      </c>
      <c r="M44" s="135">
        <f t="shared" si="11"/>
        <v>0</v>
      </c>
      <c r="N44" s="135">
        <f t="shared" si="11"/>
        <v>240</v>
      </c>
      <c r="O44" s="138">
        <f>SUM(O39,O43)</f>
        <v>0</v>
      </c>
      <c r="P44" s="133"/>
      <c r="Q44" s="139">
        <f aca="true" t="shared" si="12" ref="Q44:V44">SUM(Q28,Q39,Q43)</f>
        <v>30</v>
      </c>
      <c r="R44" s="137">
        <f t="shared" si="12"/>
        <v>90</v>
      </c>
      <c r="S44" s="138">
        <f t="shared" si="12"/>
        <v>30</v>
      </c>
      <c r="T44" s="135">
        <f t="shared" si="12"/>
        <v>0</v>
      </c>
      <c r="U44" s="135">
        <f t="shared" si="12"/>
        <v>270</v>
      </c>
      <c r="V44" s="138">
        <f t="shared" si="12"/>
        <v>0</v>
      </c>
      <c r="W44" s="138"/>
      <c r="X44" s="140">
        <f>SUM(X28,X39,X43)</f>
        <v>28</v>
      </c>
      <c r="Y44" s="133">
        <f>SUM(Y28,Y39,Y43)</f>
        <v>30</v>
      </c>
      <c r="Z44" s="138">
        <f>SUM(Z28,Z39,Z43)</f>
        <v>0</v>
      </c>
      <c r="AA44" s="135">
        <f>SUM(AA28,AA39,AA43)</f>
        <v>0</v>
      </c>
      <c r="AB44" s="135">
        <f>SUM(AB28,AB39,AB43)</f>
        <v>300</v>
      </c>
      <c r="AC44" s="138">
        <f>SUM(AC39,AC43)</f>
        <v>0</v>
      </c>
      <c r="AD44" s="138"/>
      <c r="AE44" s="139">
        <f aca="true" t="shared" si="13" ref="AE44:AJ44">SUM(AE28,AE39,AE43)</f>
        <v>30</v>
      </c>
      <c r="AF44" s="137">
        <f t="shared" si="13"/>
        <v>75</v>
      </c>
      <c r="AG44" s="138">
        <f t="shared" si="13"/>
        <v>0</v>
      </c>
      <c r="AH44" s="135">
        <f t="shared" si="13"/>
        <v>0</v>
      </c>
      <c r="AI44" s="135">
        <f t="shared" si="13"/>
        <v>345</v>
      </c>
      <c r="AJ44" s="141">
        <f t="shared" si="13"/>
        <v>0</v>
      </c>
      <c r="AK44" s="142"/>
      <c r="AL44" s="143">
        <f aca="true" t="shared" si="14" ref="AL44:AQ44">SUM(AL28,AL39,AL43)</f>
        <v>30</v>
      </c>
      <c r="AM44" s="133">
        <f t="shared" si="14"/>
        <v>0</v>
      </c>
      <c r="AN44" s="138">
        <f t="shared" si="14"/>
        <v>0</v>
      </c>
      <c r="AO44" s="135">
        <f t="shared" si="14"/>
        <v>0</v>
      </c>
      <c r="AP44" s="135">
        <f t="shared" si="14"/>
        <v>315</v>
      </c>
      <c r="AQ44" s="138">
        <f t="shared" si="14"/>
        <v>30</v>
      </c>
      <c r="AR44" s="138"/>
      <c r="AS44" s="139">
        <f aca="true" t="shared" si="15" ref="AS44:AX44">SUM(AS28,AS39,AS43)</f>
        <v>28</v>
      </c>
      <c r="AT44" s="137">
        <f t="shared" si="15"/>
        <v>0</v>
      </c>
      <c r="AU44" s="138">
        <f t="shared" si="15"/>
        <v>0</v>
      </c>
      <c r="AV44" s="135">
        <f t="shared" si="15"/>
        <v>0</v>
      </c>
      <c r="AW44" s="135">
        <f t="shared" si="15"/>
        <v>270</v>
      </c>
      <c r="AX44" s="135">
        <f t="shared" si="15"/>
        <v>30</v>
      </c>
      <c r="AY44" s="135"/>
      <c r="AZ44" s="144">
        <f>SUM(AZ28,AZ39,AZ43)</f>
        <v>25</v>
      </c>
    </row>
    <row r="45" spans="1:52" ht="18.75" customHeight="1" thickBot="1">
      <c r="A45" s="461" t="s">
        <v>55</v>
      </c>
      <c r="B45" s="462"/>
      <c r="C45" s="463"/>
      <c r="D45" s="463"/>
      <c r="E45" s="463"/>
      <c r="F45" s="463"/>
      <c r="G45" s="463"/>
      <c r="H45" s="463"/>
      <c r="I45" s="463"/>
      <c r="J45" s="463"/>
      <c r="K45" s="464">
        <f>SUM(K44:O44)</f>
        <v>390</v>
      </c>
      <c r="L45" s="465"/>
      <c r="M45" s="465"/>
      <c r="N45" s="465"/>
      <c r="O45" s="465"/>
      <c r="P45" s="465"/>
      <c r="Q45" s="466"/>
      <c r="R45" s="464">
        <f>SUM(R44:V44)</f>
        <v>390</v>
      </c>
      <c r="S45" s="465"/>
      <c r="T45" s="465"/>
      <c r="U45" s="465"/>
      <c r="V45" s="465"/>
      <c r="W45" s="465"/>
      <c r="X45" s="465"/>
      <c r="Y45" s="465">
        <f>SUM(Y44:AC44)</f>
        <v>330</v>
      </c>
      <c r="Z45" s="465"/>
      <c r="AA45" s="465"/>
      <c r="AB45" s="465"/>
      <c r="AC45" s="465"/>
      <c r="AD45" s="465"/>
      <c r="AE45" s="466"/>
      <c r="AF45" s="464">
        <f>SUM(AF44:AJ44)</f>
        <v>420</v>
      </c>
      <c r="AG45" s="465"/>
      <c r="AH45" s="465"/>
      <c r="AI45" s="465"/>
      <c r="AJ45" s="465"/>
      <c r="AK45" s="465"/>
      <c r="AL45" s="466"/>
      <c r="AM45" s="464">
        <f>SUM(AM44:AQ44)</f>
        <v>345</v>
      </c>
      <c r="AN45" s="465"/>
      <c r="AO45" s="465"/>
      <c r="AP45" s="465"/>
      <c r="AQ45" s="465"/>
      <c r="AR45" s="465"/>
      <c r="AS45" s="466"/>
      <c r="AT45" s="465">
        <f>SUM(AT44:AX44)</f>
        <v>300</v>
      </c>
      <c r="AU45" s="465"/>
      <c r="AV45" s="465"/>
      <c r="AW45" s="465"/>
      <c r="AX45" s="465"/>
      <c r="AY45" s="465"/>
      <c r="AZ45" s="486"/>
    </row>
    <row r="46" spans="1:52" ht="21" customHeight="1" thickBot="1">
      <c r="A46" s="145"/>
      <c r="B46" s="146"/>
      <c r="C46" s="147" t="s">
        <v>69</v>
      </c>
      <c r="D46" s="148">
        <v>2</v>
      </c>
      <c r="E46" s="467" t="s">
        <v>56</v>
      </c>
      <c r="F46" s="468"/>
      <c r="G46" s="468"/>
      <c r="H46" s="468"/>
      <c r="I46" s="468"/>
      <c r="J46" s="469"/>
      <c r="K46" s="149"/>
      <c r="L46" s="434"/>
      <c r="M46" s="435"/>
      <c r="N46" s="435"/>
      <c r="O46" s="435"/>
      <c r="P46" s="435"/>
      <c r="Q46" s="436"/>
      <c r="R46" s="149"/>
      <c r="S46" s="446"/>
      <c r="T46" s="447"/>
      <c r="U46" s="447"/>
      <c r="V46" s="447"/>
      <c r="W46" s="447"/>
      <c r="X46" s="448"/>
      <c r="Y46" s="149"/>
      <c r="Z46" s="434"/>
      <c r="AA46" s="435"/>
      <c r="AB46" s="435"/>
      <c r="AC46" s="435"/>
      <c r="AD46" s="435"/>
      <c r="AE46" s="436"/>
      <c r="AF46" s="149"/>
      <c r="AG46" s="434"/>
      <c r="AH46" s="435"/>
      <c r="AI46" s="435"/>
      <c r="AJ46" s="435"/>
      <c r="AK46" s="435"/>
      <c r="AL46" s="436"/>
      <c r="AM46" s="178">
        <v>2</v>
      </c>
      <c r="AN46" s="470" t="s">
        <v>57</v>
      </c>
      <c r="AO46" s="444"/>
      <c r="AP46" s="444"/>
      <c r="AQ46" s="444"/>
      <c r="AR46" s="444"/>
      <c r="AS46" s="445"/>
      <c r="AT46" s="149"/>
      <c r="AU46" s="434"/>
      <c r="AV46" s="447"/>
      <c r="AW46" s="447"/>
      <c r="AX46" s="447"/>
      <c r="AY46" s="447"/>
      <c r="AZ46" s="457"/>
    </row>
    <row r="47" spans="1:52" ht="15.75" customHeight="1" thickBot="1">
      <c r="A47" s="145"/>
      <c r="B47" s="146"/>
      <c r="C47" s="150" t="s">
        <v>58</v>
      </c>
      <c r="D47" s="148"/>
      <c r="E47" s="458"/>
      <c r="F47" s="459"/>
      <c r="G47" s="459"/>
      <c r="H47" s="459"/>
      <c r="I47" s="459"/>
      <c r="J47" s="460"/>
      <c r="K47" s="149"/>
      <c r="L47" s="434"/>
      <c r="M47" s="435"/>
      <c r="N47" s="435"/>
      <c r="O47" s="435"/>
      <c r="P47" s="435"/>
      <c r="Q47" s="436"/>
      <c r="R47" s="149"/>
      <c r="S47" s="446"/>
      <c r="T47" s="447"/>
      <c r="U47" s="447"/>
      <c r="V47" s="447"/>
      <c r="W47" s="447"/>
      <c r="X47" s="448"/>
      <c r="Y47" s="149"/>
      <c r="Z47" s="434"/>
      <c r="AA47" s="435"/>
      <c r="AB47" s="435"/>
      <c r="AC47" s="435"/>
      <c r="AD47" s="435"/>
      <c r="AE47" s="436"/>
      <c r="AF47" s="149"/>
      <c r="AG47" s="434"/>
      <c r="AH47" s="435"/>
      <c r="AI47" s="435"/>
      <c r="AJ47" s="435"/>
      <c r="AK47" s="435"/>
      <c r="AL47" s="436"/>
      <c r="AM47" s="149"/>
      <c r="AN47" s="434"/>
      <c r="AO47" s="435"/>
      <c r="AP47" s="435"/>
      <c r="AQ47" s="435"/>
      <c r="AR47" s="435"/>
      <c r="AS47" s="436"/>
      <c r="AT47" s="149"/>
      <c r="AU47" s="434"/>
      <c r="AV47" s="447"/>
      <c r="AW47" s="447"/>
      <c r="AX47" s="447"/>
      <c r="AY47" s="447"/>
      <c r="AZ47" s="457"/>
    </row>
    <row r="48" spans="1:52" ht="26.25" customHeight="1" thickBot="1">
      <c r="A48" s="145"/>
      <c r="B48" s="146"/>
      <c r="C48" s="150" t="s">
        <v>59</v>
      </c>
      <c r="D48" s="148"/>
      <c r="E48" s="458"/>
      <c r="F48" s="459"/>
      <c r="G48" s="459"/>
      <c r="H48" s="459"/>
      <c r="I48" s="459"/>
      <c r="J48" s="460"/>
      <c r="K48" s="149"/>
      <c r="L48" s="434"/>
      <c r="M48" s="435"/>
      <c r="N48" s="435"/>
      <c r="O48" s="435"/>
      <c r="P48" s="435"/>
      <c r="Q48" s="436"/>
      <c r="R48" s="149"/>
      <c r="S48" s="446"/>
      <c r="T48" s="447"/>
      <c r="U48" s="447"/>
      <c r="V48" s="447"/>
      <c r="W48" s="447"/>
      <c r="X48" s="448"/>
      <c r="Y48" s="149"/>
      <c r="Z48" s="434"/>
      <c r="AA48" s="435"/>
      <c r="AB48" s="435"/>
      <c r="AC48" s="435"/>
      <c r="AD48" s="435"/>
      <c r="AE48" s="436"/>
      <c r="AF48" s="149"/>
      <c r="AG48" s="434"/>
      <c r="AH48" s="435"/>
      <c r="AI48" s="435"/>
      <c r="AJ48" s="435"/>
      <c r="AK48" s="435"/>
      <c r="AL48" s="436"/>
      <c r="AM48" s="149"/>
      <c r="AN48" s="434"/>
      <c r="AO48" s="435"/>
      <c r="AP48" s="435"/>
      <c r="AQ48" s="435"/>
      <c r="AR48" s="435"/>
      <c r="AS48" s="436"/>
      <c r="AT48" s="149"/>
      <c r="AU48" s="434"/>
      <c r="AV48" s="447"/>
      <c r="AW48" s="447"/>
      <c r="AX48" s="447"/>
      <c r="AY48" s="447"/>
      <c r="AZ48" s="457"/>
    </row>
    <row r="49" spans="1:52" ht="22.5" customHeight="1" thickBot="1">
      <c r="A49" s="145"/>
      <c r="B49" s="146"/>
      <c r="C49" s="150" t="s">
        <v>60</v>
      </c>
      <c r="D49" s="151"/>
      <c r="E49" s="440"/>
      <c r="F49" s="441"/>
      <c r="G49" s="441"/>
      <c r="H49" s="441"/>
      <c r="I49" s="441"/>
      <c r="J49" s="442"/>
      <c r="K49" s="149"/>
      <c r="L49" s="434"/>
      <c r="M49" s="435"/>
      <c r="N49" s="435"/>
      <c r="O49" s="435"/>
      <c r="P49" s="435"/>
      <c r="Q49" s="436"/>
      <c r="R49" s="149"/>
      <c r="S49" s="443"/>
      <c r="T49" s="444"/>
      <c r="U49" s="444"/>
      <c r="V49" s="444"/>
      <c r="W49" s="444"/>
      <c r="X49" s="445"/>
      <c r="Y49" s="149"/>
      <c r="Z49" s="434"/>
      <c r="AA49" s="435"/>
      <c r="AB49" s="435"/>
      <c r="AC49" s="435"/>
      <c r="AD49" s="435"/>
      <c r="AE49" s="436"/>
      <c r="AF49" s="149"/>
      <c r="AG49" s="434"/>
      <c r="AH49" s="435"/>
      <c r="AI49" s="435"/>
      <c r="AJ49" s="435"/>
      <c r="AK49" s="435"/>
      <c r="AL49" s="436"/>
      <c r="AM49" s="149"/>
      <c r="AN49" s="434"/>
      <c r="AO49" s="435"/>
      <c r="AP49" s="435"/>
      <c r="AQ49" s="435"/>
      <c r="AR49" s="435"/>
      <c r="AS49" s="436"/>
      <c r="AT49" s="149"/>
      <c r="AU49" s="434"/>
      <c r="AV49" s="444"/>
      <c r="AW49" s="444"/>
      <c r="AX49" s="444"/>
      <c r="AY49" s="444"/>
      <c r="AZ49" s="449"/>
    </row>
    <row r="50" spans="1:52" ht="33" customHeight="1" thickBot="1">
      <c r="A50" s="450" t="s">
        <v>61</v>
      </c>
      <c r="B50" s="451"/>
      <c r="C50" s="452"/>
      <c r="D50" s="152">
        <v>2</v>
      </c>
      <c r="E50" s="453"/>
      <c r="F50" s="444"/>
      <c r="G50" s="444"/>
      <c r="H50" s="444"/>
      <c r="I50" s="444"/>
      <c r="J50" s="445"/>
      <c r="K50" s="430"/>
      <c r="L50" s="431"/>
      <c r="M50" s="431"/>
      <c r="N50" s="431"/>
      <c r="O50" s="431"/>
      <c r="P50" s="431"/>
      <c r="Q50" s="432"/>
      <c r="R50" s="454">
        <v>2</v>
      </c>
      <c r="S50" s="455"/>
      <c r="T50" s="455"/>
      <c r="U50" s="455"/>
      <c r="V50" s="455"/>
      <c r="W50" s="455"/>
      <c r="X50" s="456"/>
      <c r="Y50" s="430"/>
      <c r="Z50" s="431"/>
      <c r="AA50" s="431"/>
      <c r="AB50" s="431"/>
      <c r="AC50" s="431"/>
      <c r="AD50" s="431"/>
      <c r="AE50" s="432"/>
      <c r="AF50" s="407"/>
      <c r="AG50" s="408"/>
      <c r="AH50" s="408"/>
      <c r="AI50" s="408"/>
      <c r="AJ50" s="408"/>
      <c r="AK50" s="408"/>
      <c r="AL50" s="409"/>
      <c r="AM50" s="430"/>
      <c r="AN50" s="431"/>
      <c r="AO50" s="431"/>
      <c r="AP50" s="431"/>
      <c r="AQ50" s="431"/>
      <c r="AR50" s="431"/>
      <c r="AS50" s="432"/>
      <c r="AT50" s="430"/>
      <c r="AU50" s="431"/>
      <c r="AV50" s="431"/>
      <c r="AW50" s="431"/>
      <c r="AX50" s="431"/>
      <c r="AY50" s="431"/>
      <c r="AZ50" s="433"/>
    </row>
    <row r="51" spans="1:52" ht="22.5" customHeight="1" thickBot="1">
      <c r="A51" s="437" t="s">
        <v>62</v>
      </c>
      <c r="B51" s="438"/>
      <c r="C51" s="439"/>
      <c r="D51" s="187">
        <v>5</v>
      </c>
      <c r="E51" s="430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  <c r="AC51" s="431"/>
      <c r="AD51" s="431"/>
      <c r="AE51" s="431"/>
      <c r="AF51" s="431"/>
      <c r="AG51" s="431"/>
      <c r="AH51" s="431"/>
      <c r="AI51" s="431"/>
      <c r="AJ51" s="431"/>
      <c r="AK51" s="431"/>
      <c r="AL51" s="431"/>
      <c r="AM51" s="431"/>
      <c r="AN51" s="431"/>
      <c r="AO51" s="431"/>
      <c r="AP51" s="431"/>
      <c r="AQ51" s="431"/>
      <c r="AR51" s="431"/>
      <c r="AS51" s="432"/>
      <c r="AT51" s="420">
        <v>5</v>
      </c>
      <c r="AU51" s="421"/>
      <c r="AV51" s="421"/>
      <c r="AW51" s="421"/>
      <c r="AX51" s="421"/>
      <c r="AY51" s="421"/>
      <c r="AZ51" s="422"/>
    </row>
    <row r="52" spans="1:52" ht="17.25" thickBot="1">
      <c r="A52" s="423" t="s">
        <v>63</v>
      </c>
      <c r="B52" s="424"/>
      <c r="C52" s="425"/>
      <c r="D52" s="425"/>
      <c r="E52" s="425"/>
      <c r="F52" s="425"/>
      <c r="G52" s="425"/>
      <c r="H52" s="425"/>
      <c r="I52" s="425"/>
      <c r="J52" s="425"/>
      <c r="K52" s="426">
        <f>SUM(Q44,K46:K49,K50)</f>
        <v>30</v>
      </c>
      <c r="L52" s="427"/>
      <c r="M52" s="427"/>
      <c r="N52" s="427"/>
      <c r="O52" s="427"/>
      <c r="P52" s="427"/>
      <c r="Q52" s="428"/>
      <c r="R52" s="426">
        <f>SUM(X44,R46:R49,R50)</f>
        <v>30</v>
      </c>
      <c r="S52" s="427"/>
      <c r="T52" s="427"/>
      <c r="U52" s="427"/>
      <c r="V52" s="427"/>
      <c r="W52" s="427"/>
      <c r="X52" s="428"/>
      <c r="Y52" s="426">
        <f>SUM(AE44,Y46:Y49,Y50)</f>
        <v>30</v>
      </c>
      <c r="Z52" s="427"/>
      <c r="AA52" s="427"/>
      <c r="AB52" s="427"/>
      <c r="AC52" s="427"/>
      <c r="AD52" s="427"/>
      <c r="AE52" s="428"/>
      <c r="AF52" s="426">
        <f>SUM(AL44,AF46:AF49,AF50)</f>
        <v>30</v>
      </c>
      <c r="AG52" s="427"/>
      <c r="AH52" s="427"/>
      <c r="AI52" s="427"/>
      <c r="AJ52" s="427"/>
      <c r="AK52" s="427"/>
      <c r="AL52" s="428"/>
      <c r="AM52" s="426">
        <f>SUM(AS44,AM46:AM49,AM50)</f>
        <v>30</v>
      </c>
      <c r="AN52" s="427"/>
      <c r="AO52" s="427"/>
      <c r="AP52" s="427"/>
      <c r="AQ52" s="427"/>
      <c r="AR52" s="427"/>
      <c r="AS52" s="428"/>
      <c r="AT52" s="427">
        <f>SUM(AZ44,AT46:AT49,AT50,AT51)</f>
        <v>30</v>
      </c>
      <c r="AU52" s="427"/>
      <c r="AV52" s="427"/>
      <c r="AW52" s="427"/>
      <c r="AX52" s="427"/>
      <c r="AY52" s="427"/>
      <c r="AZ52" s="429"/>
    </row>
    <row r="53" spans="1:52" ht="13.5" customHeight="1" thickBot="1">
      <c r="A53" s="410" t="s">
        <v>64</v>
      </c>
      <c r="B53" s="411"/>
      <c r="C53" s="412"/>
      <c r="D53" s="153">
        <f>SUM(D44,D46:D51,Y58)</f>
        <v>180</v>
      </c>
      <c r="E53" s="154">
        <v>2235</v>
      </c>
      <c r="F53" s="155">
        <f aca="true" t="shared" si="16" ref="F53:O53">SUM(F44)</f>
        <v>315</v>
      </c>
      <c r="G53" s="156">
        <v>120</v>
      </c>
      <c r="H53" s="156">
        <f t="shared" si="16"/>
        <v>0</v>
      </c>
      <c r="I53" s="156">
        <f>SUM(N53,U53,AB53,AI53,AP53,AW53)</f>
        <v>1740</v>
      </c>
      <c r="J53" s="156">
        <f t="shared" si="16"/>
        <v>60</v>
      </c>
      <c r="K53" s="157">
        <f t="shared" si="16"/>
        <v>120</v>
      </c>
      <c r="L53" s="154">
        <f t="shared" si="16"/>
        <v>30</v>
      </c>
      <c r="M53" s="158">
        <f t="shared" si="16"/>
        <v>0</v>
      </c>
      <c r="N53" s="158">
        <f t="shared" si="16"/>
        <v>240</v>
      </c>
      <c r="O53" s="154">
        <f t="shared" si="16"/>
        <v>0</v>
      </c>
      <c r="P53" s="154"/>
      <c r="Q53" s="159">
        <f>SUM(K52)</f>
        <v>30</v>
      </c>
      <c r="R53" s="157">
        <f>SUM(R44)</f>
        <v>90</v>
      </c>
      <c r="S53" s="154">
        <f>SUM(S44)</f>
        <v>30</v>
      </c>
      <c r="T53" s="158">
        <f>SUM(T44)</f>
        <v>0</v>
      </c>
      <c r="U53" s="158">
        <f>SUM(U44)</f>
        <v>270</v>
      </c>
      <c r="V53" s="154">
        <f>SUM(V44)</f>
        <v>0</v>
      </c>
      <c r="W53" s="160"/>
      <c r="X53" s="161">
        <f>SUM(R52)</f>
        <v>30</v>
      </c>
      <c r="Y53" s="160">
        <f>SUM(Y44,Y46:Y49)</f>
        <v>30</v>
      </c>
      <c r="Z53" s="154">
        <f>SUM(Z44)</f>
        <v>0</v>
      </c>
      <c r="AA53" s="158">
        <f>SUM(AA44)</f>
        <v>0</v>
      </c>
      <c r="AB53" s="158">
        <f>SUM(AB44)</f>
        <v>300</v>
      </c>
      <c r="AC53" s="154">
        <f>SUM(AC44)</f>
        <v>0</v>
      </c>
      <c r="AD53" s="154"/>
      <c r="AE53" s="159">
        <f>SUM(Y52)</f>
        <v>30</v>
      </c>
      <c r="AF53" s="157">
        <f>SUM(AF44,AF46:AF49)</f>
        <v>75</v>
      </c>
      <c r="AG53" s="154">
        <f>SUM(AG44)</f>
        <v>0</v>
      </c>
      <c r="AH53" s="158">
        <f>SUM(AH44)</f>
        <v>0</v>
      </c>
      <c r="AI53" s="158">
        <f>SUM(AI44)</f>
        <v>345</v>
      </c>
      <c r="AJ53" s="154">
        <f>SUM(AJ44)</f>
        <v>0</v>
      </c>
      <c r="AK53" s="160"/>
      <c r="AL53" s="161">
        <f>SUM(AF52)</f>
        <v>30</v>
      </c>
      <c r="AM53" s="157">
        <f>SUM(AM44)</f>
        <v>0</v>
      </c>
      <c r="AN53" s="154">
        <v>60</v>
      </c>
      <c r="AO53" s="158">
        <f>SUM(AO44)</f>
        <v>0</v>
      </c>
      <c r="AP53" s="158">
        <f>SUM(AP44)</f>
        <v>315</v>
      </c>
      <c r="AQ53" s="154">
        <f>SUM(AQ44)</f>
        <v>30</v>
      </c>
      <c r="AR53" s="154"/>
      <c r="AS53" s="161">
        <f>SUM(AM52)</f>
        <v>30</v>
      </c>
      <c r="AT53" s="160">
        <f>SUM(AT44,AT46:AT49)</f>
        <v>0</v>
      </c>
      <c r="AU53" s="154">
        <f>SUM(AU44)</f>
        <v>0</v>
      </c>
      <c r="AV53" s="158">
        <f>SUM(AV44)</f>
        <v>0</v>
      </c>
      <c r="AW53" s="158">
        <f>SUM(AW44)</f>
        <v>270</v>
      </c>
      <c r="AX53" s="158">
        <f>SUM(AX44)</f>
        <v>30</v>
      </c>
      <c r="AY53" s="158"/>
      <c r="AZ53" s="162">
        <f>SUM(AT52)</f>
        <v>30</v>
      </c>
    </row>
    <row r="54" spans="1:39" ht="14.25">
      <c r="A54" s="163"/>
      <c r="B54" s="163"/>
      <c r="C54" s="418" t="s">
        <v>98</v>
      </c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</row>
    <row r="55" spans="1:39" ht="15">
      <c r="A55" s="163"/>
      <c r="B55" s="163"/>
      <c r="C55" s="419" t="s">
        <v>65</v>
      </c>
      <c r="D55" s="419"/>
      <c r="E55" s="419"/>
      <c r="F55" s="419"/>
      <c r="G55" s="419"/>
      <c r="H55" s="419"/>
      <c r="I55" s="419"/>
      <c r="J55" s="419"/>
      <c r="K55" s="419"/>
      <c r="L55" s="419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</row>
    <row r="56" spans="1:39" ht="10.5" customHeight="1">
      <c r="A56" s="163"/>
      <c r="B56" s="163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</row>
    <row r="57" spans="1:39" ht="9" customHeight="1">
      <c r="A57" s="413"/>
      <c r="B57" s="413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165"/>
      <c r="Q57" s="165"/>
      <c r="R57" s="166"/>
      <c r="S57" s="166"/>
      <c r="T57" s="166"/>
      <c r="U57" s="166"/>
      <c r="V57" s="166"/>
      <c r="W57" s="166"/>
      <c r="X57" s="166"/>
      <c r="Y57" s="415" t="s">
        <v>66</v>
      </c>
      <c r="Z57" s="415"/>
      <c r="AA57" s="415"/>
      <c r="AB57" s="415"/>
      <c r="AC57" s="415"/>
      <c r="AD57" s="415"/>
      <c r="AE57" s="415"/>
      <c r="AF57" s="415"/>
      <c r="AG57" s="415"/>
      <c r="AH57" s="415"/>
      <c r="AI57" s="415"/>
      <c r="AJ57" s="415"/>
      <c r="AK57" s="167"/>
      <c r="AL57" s="167"/>
      <c r="AM57" s="166"/>
    </row>
    <row r="58" spans="1:39" ht="21.75" customHeight="1">
      <c r="A58" s="413" t="s">
        <v>102</v>
      </c>
      <c r="B58" s="413"/>
      <c r="C58" s="416"/>
      <c r="D58" s="416"/>
      <c r="E58" s="416"/>
      <c r="F58" s="416"/>
      <c r="G58" s="416"/>
      <c r="H58" s="416"/>
      <c r="I58" s="623" t="s">
        <v>103</v>
      </c>
      <c r="J58" s="624"/>
      <c r="K58" s="624"/>
      <c r="L58" s="624"/>
      <c r="M58" s="624"/>
      <c r="N58" s="624"/>
      <c r="O58" s="625"/>
      <c r="P58" s="168"/>
      <c r="Q58" s="168"/>
      <c r="R58" s="166"/>
      <c r="S58" s="166"/>
      <c r="T58" s="166"/>
      <c r="U58" s="166"/>
      <c r="V58" s="166"/>
      <c r="W58" s="166"/>
      <c r="X58" s="166"/>
      <c r="Y58" s="415"/>
      <c r="Z58" s="417"/>
      <c r="AA58" s="417"/>
      <c r="AB58" s="417"/>
      <c r="AC58" s="417"/>
      <c r="AD58" s="417"/>
      <c r="AE58" s="417"/>
      <c r="AF58" s="417"/>
      <c r="AG58" s="417"/>
      <c r="AH58" s="417"/>
      <c r="AI58" s="417"/>
      <c r="AJ58" s="417"/>
      <c r="AK58" s="169"/>
      <c r="AL58" s="169"/>
      <c r="AM58" s="166"/>
    </row>
    <row r="59" spans="1:39" ht="18" customHeight="1">
      <c r="A59" s="166"/>
      <c r="B59" s="166"/>
      <c r="C59" s="170"/>
      <c r="D59" s="170"/>
      <c r="E59" s="170"/>
      <c r="F59" s="170"/>
      <c r="G59" s="170"/>
      <c r="H59" s="170"/>
      <c r="I59" s="171"/>
      <c r="J59" s="168"/>
      <c r="K59" s="168"/>
      <c r="L59" s="168"/>
      <c r="M59" s="168"/>
      <c r="N59" s="168"/>
      <c r="O59" s="168"/>
      <c r="P59" s="168"/>
      <c r="Q59" s="168"/>
      <c r="R59" s="166"/>
      <c r="S59" s="166"/>
      <c r="T59" s="166"/>
      <c r="U59" s="166"/>
      <c r="V59" s="166"/>
      <c r="W59" s="166"/>
      <c r="X59" s="166"/>
      <c r="Y59" s="166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6"/>
    </row>
    <row r="60" spans="3:22" ht="15" customHeight="1"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</row>
    <row r="61" spans="3:22" ht="15" customHeight="1">
      <c r="C61" s="177"/>
      <c r="D61" s="177"/>
      <c r="E61" s="177"/>
      <c r="F61" s="177"/>
      <c r="G61" s="177"/>
      <c r="H61" s="177"/>
      <c r="I61" s="177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</row>
    <row r="63" spans="3:12" ht="14.25">
      <c r="C63" s="179"/>
      <c r="D63" s="179"/>
      <c r="E63" s="179"/>
      <c r="F63" s="179"/>
      <c r="G63" s="179"/>
      <c r="H63" s="179"/>
      <c r="I63" s="179"/>
      <c r="J63" s="179"/>
      <c r="K63" s="179"/>
      <c r="L63" s="179"/>
    </row>
    <row r="64" ht="15.75" customHeight="1"/>
    <row r="68" ht="24.75" customHeight="1"/>
    <row r="88" ht="13.5" customHeight="1"/>
    <row r="89" ht="13.5" customHeight="1"/>
    <row r="93" ht="26.25" customHeight="1"/>
    <row r="94" ht="21.75" customHeight="1"/>
    <row r="103" ht="13.5" customHeight="1"/>
  </sheetData>
  <sheetProtection/>
  <mergeCells count="92">
    <mergeCell ref="D6:R6"/>
    <mergeCell ref="C1:V1"/>
    <mergeCell ref="AM2:AZ2"/>
    <mergeCell ref="D3:AF3"/>
    <mergeCell ref="D4:AF4"/>
    <mergeCell ref="D5:R5"/>
    <mergeCell ref="D7:Y7"/>
    <mergeCell ref="AM7:AZ7"/>
    <mergeCell ref="A9:A11"/>
    <mergeCell ref="C9:C11"/>
    <mergeCell ref="D9:D11"/>
    <mergeCell ref="E9:J9"/>
    <mergeCell ref="K9:X9"/>
    <mergeCell ref="Y9:AL9"/>
    <mergeCell ref="AM9:AZ9"/>
    <mergeCell ref="E10:E11"/>
    <mergeCell ref="AT10:AZ10"/>
    <mergeCell ref="A12:AZ12"/>
    <mergeCell ref="A21:E21"/>
    <mergeCell ref="F10:J10"/>
    <mergeCell ref="K10:Q10"/>
    <mergeCell ref="R10:X10"/>
    <mergeCell ref="Y10:AC10"/>
    <mergeCell ref="AF10:AL10"/>
    <mergeCell ref="AM10:AS10"/>
    <mergeCell ref="Z46:AE46"/>
    <mergeCell ref="AG46:AL46"/>
    <mergeCell ref="AN46:AS46"/>
    <mergeCell ref="A28:C28"/>
    <mergeCell ref="C29:AZ29"/>
    <mergeCell ref="A39:C39"/>
    <mergeCell ref="A40:AZ40"/>
    <mergeCell ref="A43:C43"/>
    <mergeCell ref="AT45:AZ45"/>
    <mergeCell ref="A44:C44"/>
    <mergeCell ref="AU46:AZ46"/>
    <mergeCell ref="A45:J45"/>
    <mergeCell ref="K45:Q45"/>
    <mergeCell ref="R45:X45"/>
    <mergeCell ref="Y45:AE45"/>
    <mergeCell ref="AF45:AL45"/>
    <mergeCell ref="AM45:AS45"/>
    <mergeCell ref="E46:J46"/>
    <mergeCell ref="L46:Q46"/>
    <mergeCell ref="S46:X46"/>
    <mergeCell ref="AU47:AZ47"/>
    <mergeCell ref="E48:J48"/>
    <mergeCell ref="L48:Q48"/>
    <mergeCell ref="S48:X48"/>
    <mergeCell ref="Z48:AE48"/>
    <mergeCell ref="AG48:AL48"/>
    <mergeCell ref="AN48:AS48"/>
    <mergeCell ref="AU48:AZ48"/>
    <mergeCell ref="E47:J47"/>
    <mergeCell ref="L47:Q47"/>
    <mergeCell ref="S47:X47"/>
    <mergeCell ref="Z47:AE47"/>
    <mergeCell ref="AG47:AL47"/>
    <mergeCell ref="AN47:AS47"/>
    <mergeCell ref="AU49:AZ49"/>
    <mergeCell ref="A50:C50"/>
    <mergeCell ref="E50:J50"/>
    <mergeCell ref="K50:Q50"/>
    <mergeCell ref="R50:X50"/>
    <mergeCell ref="Y50:AE50"/>
    <mergeCell ref="AM50:AS50"/>
    <mergeCell ref="AT50:AZ50"/>
    <mergeCell ref="AG49:AL49"/>
    <mergeCell ref="AN49:AS49"/>
    <mergeCell ref="A51:C51"/>
    <mergeCell ref="E51:AS51"/>
    <mergeCell ref="E49:J49"/>
    <mergeCell ref="L49:Q49"/>
    <mergeCell ref="S49:X49"/>
    <mergeCell ref="Z49:AE49"/>
    <mergeCell ref="AT51:AZ51"/>
    <mergeCell ref="A52:J52"/>
    <mergeCell ref="K52:Q52"/>
    <mergeCell ref="R52:X52"/>
    <mergeCell ref="Y52:AE52"/>
    <mergeCell ref="AF52:AL52"/>
    <mergeCell ref="AM52:AS52"/>
    <mergeCell ref="AT52:AZ52"/>
    <mergeCell ref="AF50:AL50"/>
    <mergeCell ref="A53:C53"/>
    <mergeCell ref="A57:O57"/>
    <mergeCell ref="Y57:AJ57"/>
    <mergeCell ref="A58:H58"/>
    <mergeCell ref="I58:O58"/>
    <mergeCell ref="Y58:AJ58"/>
    <mergeCell ref="C54:X54"/>
    <mergeCell ref="C55:L55"/>
  </mergeCells>
  <printOptions/>
  <pageMargins left="0.2362204724409449" right="0.5511811023622047" top="0.31496062992125984" bottom="0.2362204724409449" header="1.0236220472440944" footer="0.275590551181102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94"/>
  <sheetViews>
    <sheetView tabSelected="1" zoomScale="85" zoomScaleNormal="85" zoomScalePageLayoutView="0" workbookViewId="0" topLeftCell="A43">
      <selection activeCell="AU69" sqref="AU69"/>
    </sheetView>
  </sheetViews>
  <sheetFormatPr defaultColWidth="8.8984375" defaultRowHeight="14.25"/>
  <cols>
    <col min="1" max="2" width="3.09765625" style="210" customWidth="1"/>
    <col min="3" max="3" width="30.59765625" style="210" customWidth="1"/>
    <col min="4" max="4" width="3.59765625" style="210" customWidth="1"/>
    <col min="5" max="5" width="5.59765625" style="210" customWidth="1"/>
    <col min="6" max="8" width="3.5" style="210" customWidth="1"/>
    <col min="9" max="9" width="4.5" style="210" customWidth="1"/>
    <col min="10" max="10" width="2.8984375" style="210" customWidth="1"/>
    <col min="11" max="15" width="3.59765625" style="210" customWidth="1"/>
    <col min="16" max="16" width="3.09765625" style="210" customWidth="1"/>
    <col min="17" max="29" width="3.59765625" style="210" customWidth="1"/>
    <col min="30" max="30" width="3.59765625" style="211" customWidth="1"/>
    <col min="31" max="36" width="3.59765625" style="210" customWidth="1"/>
    <col min="37" max="37" width="3.59765625" style="211" customWidth="1"/>
    <col min="38" max="38" width="4.09765625" style="210" customWidth="1"/>
    <col min="39" max="43" width="3.59765625" style="210" customWidth="1"/>
    <col min="44" max="44" width="3.59765625" style="212" customWidth="1"/>
    <col min="45" max="45" width="4.09765625" style="210" customWidth="1"/>
    <col min="46" max="50" width="3.59765625" style="210" customWidth="1"/>
    <col min="51" max="51" width="3.59765625" style="212" customWidth="1"/>
    <col min="52" max="52" width="4.59765625" style="210" customWidth="1"/>
    <col min="53" max="53" width="0.59375" style="210" customWidth="1"/>
    <col min="54" max="16384" width="8.8984375" style="210" customWidth="1"/>
  </cols>
  <sheetData>
    <row r="1" spans="3:52" ht="15">
      <c r="C1" s="617" t="s">
        <v>73</v>
      </c>
      <c r="D1" s="617"/>
      <c r="E1" s="617"/>
      <c r="F1" s="617"/>
      <c r="G1" s="617"/>
      <c r="H1" s="617"/>
      <c r="I1" s="617"/>
      <c r="J1" s="617"/>
      <c r="K1" s="617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4"/>
      <c r="Z1" s="214"/>
      <c r="AA1" s="214"/>
      <c r="AB1" s="214"/>
      <c r="AC1" s="214"/>
      <c r="AD1" s="214"/>
      <c r="AE1" s="214"/>
      <c r="AF1" s="214"/>
      <c r="AI1" s="210" t="s">
        <v>101</v>
      </c>
      <c r="AJ1" s="621"/>
      <c r="AK1" s="621"/>
      <c r="AL1" s="621"/>
      <c r="AM1" s="621"/>
      <c r="AN1" s="621"/>
      <c r="AO1" s="621"/>
      <c r="AP1" s="621"/>
      <c r="AQ1" s="621"/>
      <c r="AR1" s="621"/>
      <c r="AS1" s="621"/>
      <c r="AT1" s="621"/>
      <c r="AU1" s="621"/>
      <c r="AV1" s="621"/>
      <c r="AW1" s="621"/>
      <c r="AX1" s="621"/>
      <c r="AY1" s="621"/>
      <c r="AZ1" s="621"/>
    </row>
    <row r="2" spans="1:53" ht="15">
      <c r="A2" s="216"/>
      <c r="B2" s="216"/>
      <c r="C2" s="214" t="s">
        <v>0</v>
      </c>
      <c r="D2" s="618" t="s">
        <v>95</v>
      </c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217"/>
      <c r="AH2" s="217"/>
      <c r="AI2" s="217"/>
      <c r="AJ2" s="621"/>
      <c r="AK2" s="621"/>
      <c r="AL2" s="621"/>
      <c r="AM2" s="621"/>
      <c r="AN2" s="621"/>
      <c r="AO2" s="621"/>
      <c r="AP2" s="621"/>
      <c r="AQ2" s="621"/>
      <c r="AR2" s="621"/>
      <c r="AS2" s="621"/>
      <c r="AT2" s="621"/>
      <c r="AU2" s="621"/>
      <c r="AV2" s="621"/>
      <c r="AW2" s="621"/>
      <c r="AX2" s="621"/>
      <c r="AY2" s="621"/>
      <c r="AZ2" s="621"/>
      <c r="BA2" s="216"/>
    </row>
    <row r="3" spans="1:53" ht="15.75">
      <c r="A3" s="218"/>
      <c r="B3" s="218"/>
      <c r="C3" s="219" t="s">
        <v>1</v>
      </c>
      <c r="D3" s="619" t="s">
        <v>96</v>
      </c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218"/>
      <c r="AH3" s="218"/>
      <c r="AI3" s="218"/>
      <c r="AJ3" s="621"/>
      <c r="AK3" s="621"/>
      <c r="AL3" s="621"/>
      <c r="AM3" s="621"/>
      <c r="AN3" s="621"/>
      <c r="AO3" s="621"/>
      <c r="AP3" s="621"/>
      <c r="AQ3" s="621"/>
      <c r="AR3" s="621"/>
      <c r="AS3" s="621"/>
      <c r="AT3" s="621"/>
      <c r="AU3" s="621"/>
      <c r="AV3" s="621"/>
      <c r="AW3" s="621"/>
      <c r="AX3" s="621"/>
      <c r="AY3" s="621"/>
      <c r="AZ3" s="621"/>
      <c r="BA3" s="218"/>
    </row>
    <row r="4" spans="1:53" ht="15.75">
      <c r="A4" s="218"/>
      <c r="B4" s="218"/>
      <c r="C4" s="214" t="s">
        <v>3</v>
      </c>
      <c r="D4" s="605" t="s">
        <v>4</v>
      </c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8"/>
      <c r="AH4" s="218"/>
      <c r="AI4" s="218"/>
      <c r="AJ4" s="621"/>
      <c r="AK4" s="621"/>
      <c r="AL4" s="621"/>
      <c r="AM4" s="621"/>
      <c r="AN4" s="621"/>
      <c r="AO4" s="621"/>
      <c r="AP4" s="621"/>
      <c r="AQ4" s="621"/>
      <c r="AR4" s="621"/>
      <c r="AS4" s="621"/>
      <c r="AT4" s="621"/>
      <c r="AU4" s="621"/>
      <c r="AV4" s="621"/>
      <c r="AW4" s="621"/>
      <c r="AX4" s="621"/>
      <c r="AY4" s="621"/>
      <c r="AZ4" s="621"/>
      <c r="BA4" s="218"/>
    </row>
    <row r="5" spans="1:53" ht="14.25">
      <c r="A5" s="216"/>
      <c r="B5" s="216"/>
      <c r="C5" s="214" t="s">
        <v>5</v>
      </c>
      <c r="D5" s="605" t="s">
        <v>6</v>
      </c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7"/>
      <c r="AH5" s="217"/>
      <c r="AI5" s="217"/>
      <c r="AJ5" s="621"/>
      <c r="AK5" s="621"/>
      <c r="AL5" s="621"/>
      <c r="AM5" s="621"/>
      <c r="AN5" s="621"/>
      <c r="AO5" s="621"/>
      <c r="AP5" s="621"/>
      <c r="AQ5" s="621"/>
      <c r="AR5" s="621"/>
      <c r="AS5" s="621"/>
      <c r="AT5" s="621"/>
      <c r="AU5" s="621"/>
      <c r="AV5" s="621"/>
      <c r="AW5" s="621"/>
      <c r="AX5" s="621"/>
      <c r="AY5" s="621"/>
      <c r="AZ5" s="621"/>
      <c r="BA5" s="216"/>
    </row>
    <row r="6" spans="1:53" ht="18">
      <c r="A6" s="216"/>
      <c r="B6" s="216"/>
      <c r="C6" s="220" t="s">
        <v>7</v>
      </c>
      <c r="D6" s="606" t="s">
        <v>8</v>
      </c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6"/>
      <c r="V6" s="606"/>
      <c r="W6" s="606"/>
      <c r="X6" s="606"/>
      <c r="Y6" s="606"/>
      <c r="Z6" s="220"/>
      <c r="AA6" s="220"/>
      <c r="AB6" s="220"/>
      <c r="AC6" s="220"/>
      <c r="AD6" s="220"/>
      <c r="AE6" s="220"/>
      <c r="AF6" s="220"/>
      <c r="AG6" s="221"/>
      <c r="AH6" s="221"/>
      <c r="AI6" s="221"/>
      <c r="AJ6" s="621"/>
      <c r="AK6" s="621"/>
      <c r="AL6" s="621"/>
      <c r="AM6" s="621"/>
      <c r="AN6" s="621"/>
      <c r="AO6" s="621"/>
      <c r="AP6" s="621"/>
      <c r="AQ6" s="621"/>
      <c r="AR6" s="621"/>
      <c r="AS6" s="621"/>
      <c r="AT6" s="621"/>
      <c r="AU6" s="621"/>
      <c r="AV6" s="621"/>
      <c r="AW6" s="621"/>
      <c r="AX6" s="621"/>
      <c r="AY6" s="621"/>
      <c r="AZ6" s="621"/>
      <c r="BA6" s="221"/>
    </row>
    <row r="7" spans="1:53" ht="18.75" thickBot="1">
      <c r="A7" s="216"/>
      <c r="B7" s="216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1"/>
      <c r="AH7" s="221"/>
      <c r="AI7" s="221"/>
      <c r="AJ7" s="622"/>
      <c r="AK7" s="622"/>
      <c r="AL7" s="622"/>
      <c r="AM7" s="622"/>
      <c r="AN7" s="622"/>
      <c r="AO7" s="622"/>
      <c r="AP7" s="622"/>
      <c r="AQ7" s="622"/>
      <c r="AR7" s="622"/>
      <c r="AS7" s="622"/>
      <c r="AT7" s="622"/>
      <c r="AU7" s="622"/>
      <c r="AV7" s="622"/>
      <c r="AW7" s="622"/>
      <c r="AX7" s="622"/>
      <c r="AY7" s="622"/>
      <c r="AZ7" s="622"/>
      <c r="BA7" s="221"/>
    </row>
    <row r="8" spans="1:53" ht="18.75" thickBot="1">
      <c r="A8" s="607" t="s">
        <v>9</v>
      </c>
      <c r="B8" s="222"/>
      <c r="C8" s="610" t="s">
        <v>10</v>
      </c>
      <c r="D8" s="613" t="s">
        <v>11</v>
      </c>
      <c r="E8" s="616" t="s">
        <v>12</v>
      </c>
      <c r="F8" s="616"/>
      <c r="G8" s="616"/>
      <c r="H8" s="616"/>
      <c r="I8" s="616"/>
      <c r="J8" s="616"/>
      <c r="K8" s="594" t="s">
        <v>13</v>
      </c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6"/>
      <c r="Y8" s="594" t="s">
        <v>14</v>
      </c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6"/>
      <c r="AM8" s="594" t="s">
        <v>15</v>
      </c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6"/>
      <c r="BA8" s="223"/>
    </row>
    <row r="9" spans="1:53" ht="18.75" thickBot="1">
      <c r="A9" s="608"/>
      <c r="B9" s="224"/>
      <c r="C9" s="611"/>
      <c r="D9" s="614"/>
      <c r="E9" s="597" t="s">
        <v>16</v>
      </c>
      <c r="F9" s="599" t="s">
        <v>74</v>
      </c>
      <c r="G9" s="600"/>
      <c r="H9" s="600"/>
      <c r="I9" s="600"/>
      <c r="J9" s="600"/>
      <c r="K9" s="594">
        <v>1</v>
      </c>
      <c r="L9" s="595"/>
      <c r="M9" s="595"/>
      <c r="N9" s="595"/>
      <c r="O9" s="595"/>
      <c r="P9" s="595"/>
      <c r="Q9" s="596"/>
      <c r="R9" s="601">
        <v>2</v>
      </c>
      <c r="S9" s="602"/>
      <c r="T9" s="602"/>
      <c r="U9" s="602"/>
      <c r="V9" s="602"/>
      <c r="W9" s="602"/>
      <c r="X9" s="603"/>
      <c r="Y9" s="591">
        <v>3</v>
      </c>
      <c r="Z9" s="592"/>
      <c r="AA9" s="592"/>
      <c r="AB9" s="592"/>
      <c r="AC9" s="593"/>
      <c r="AD9" s="225"/>
      <c r="AE9" s="226"/>
      <c r="AF9" s="594">
        <v>4</v>
      </c>
      <c r="AG9" s="595"/>
      <c r="AH9" s="595"/>
      <c r="AI9" s="595"/>
      <c r="AJ9" s="595"/>
      <c r="AK9" s="595"/>
      <c r="AL9" s="596"/>
      <c r="AM9" s="594">
        <v>5</v>
      </c>
      <c r="AN9" s="595"/>
      <c r="AO9" s="595"/>
      <c r="AP9" s="595"/>
      <c r="AQ9" s="595"/>
      <c r="AR9" s="595"/>
      <c r="AS9" s="596"/>
      <c r="AT9" s="594">
        <v>6</v>
      </c>
      <c r="AU9" s="595"/>
      <c r="AV9" s="595"/>
      <c r="AW9" s="595"/>
      <c r="AX9" s="595"/>
      <c r="AY9" s="595"/>
      <c r="AZ9" s="596"/>
      <c r="BA9" s="223"/>
    </row>
    <row r="10" spans="1:53" ht="64.5" thickBot="1">
      <c r="A10" s="609"/>
      <c r="B10" s="227"/>
      <c r="C10" s="612"/>
      <c r="D10" s="615"/>
      <c r="E10" s="598"/>
      <c r="F10" s="228" t="s">
        <v>17</v>
      </c>
      <c r="G10" s="229" t="s">
        <v>18</v>
      </c>
      <c r="H10" s="229" t="s">
        <v>19</v>
      </c>
      <c r="I10" s="229" t="s">
        <v>20</v>
      </c>
      <c r="J10" s="230" t="s">
        <v>21</v>
      </c>
      <c r="K10" s="231" t="s">
        <v>17</v>
      </c>
      <c r="L10" s="232" t="s">
        <v>18</v>
      </c>
      <c r="M10" s="233" t="s">
        <v>19</v>
      </c>
      <c r="N10" s="233" t="s">
        <v>20</v>
      </c>
      <c r="O10" s="234" t="s">
        <v>21</v>
      </c>
      <c r="P10" s="235" t="s">
        <v>22</v>
      </c>
      <c r="Q10" s="236" t="s">
        <v>11</v>
      </c>
      <c r="R10" s="231" t="s">
        <v>17</v>
      </c>
      <c r="S10" s="232" t="s">
        <v>18</v>
      </c>
      <c r="T10" s="233" t="s">
        <v>19</v>
      </c>
      <c r="U10" s="233" t="s">
        <v>20</v>
      </c>
      <c r="V10" s="234" t="s">
        <v>21</v>
      </c>
      <c r="W10" s="235" t="s">
        <v>22</v>
      </c>
      <c r="X10" s="237" t="s">
        <v>11</v>
      </c>
      <c r="Y10" s="231" t="s">
        <v>17</v>
      </c>
      <c r="Z10" s="232" t="s">
        <v>18</v>
      </c>
      <c r="AA10" s="233" t="s">
        <v>93</v>
      </c>
      <c r="AB10" s="233" t="s">
        <v>20</v>
      </c>
      <c r="AC10" s="234" t="s">
        <v>21</v>
      </c>
      <c r="AD10" s="238" t="s">
        <v>22</v>
      </c>
      <c r="AE10" s="237" t="s">
        <v>11</v>
      </c>
      <c r="AF10" s="231" t="s">
        <v>17</v>
      </c>
      <c r="AG10" s="233" t="s">
        <v>18</v>
      </c>
      <c r="AH10" s="233" t="s">
        <v>19</v>
      </c>
      <c r="AI10" s="233" t="s">
        <v>20</v>
      </c>
      <c r="AJ10" s="239" t="s">
        <v>21</v>
      </c>
      <c r="AK10" s="238" t="s">
        <v>22</v>
      </c>
      <c r="AL10" s="237" t="s">
        <v>11</v>
      </c>
      <c r="AM10" s="231" t="s">
        <v>17</v>
      </c>
      <c r="AN10" s="233" t="s">
        <v>18</v>
      </c>
      <c r="AO10" s="233" t="s">
        <v>19</v>
      </c>
      <c r="AP10" s="233" t="s">
        <v>20</v>
      </c>
      <c r="AQ10" s="239" t="s">
        <v>21</v>
      </c>
      <c r="AR10" s="240" t="s">
        <v>22</v>
      </c>
      <c r="AS10" s="241" t="s">
        <v>11</v>
      </c>
      <c r="AT10" s="231" t="s">
        <v>17</v>
      </c>
      <c r="AU10" s="233" t="s">
        <v>18</v>
      </c>
      <c r="AV10" s="233" t="s">
        <v>19</v>
      </c>
      <c r="AW10" s="233" t="s">
        <v>20</v>
      </c>
      <c r="AX10" s="239" t="s">
        <v>21</v>
      </c>
      <c r="AY10" s="240" t="s">
        <v>22</v>
      </c>
      <c r="AZ10" s="237" t="s">
        <v>11</v>
      </c>
      <c r="BA10" s="242"/>
    </row>
    <row r="11" spans="1:53" ht="14.25">
      <c r="A11" s="604" t="s">
        <v>23</v>
      </c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6"/>
      <c r="Z11" s="586"/>
      <c r="AA11" s="586"/>
      <c r="AB11" s="586"/>
      <c r="AC11" s="586"/>
      <c r="AD11" s="586"/>
      <c r="AE11" s="586"/>
      <c r="AF11" s="586"/>
      <c r="AG11" s="586"/>
      <c r="AH11" s="586"/>
      <c r="AI11" s="586"/>
      <c r="AJ11" s="586"/>
      <c r="AK11" s="586"/>
      <c r="AL11" s="586"/>
      <c r="AM11" s="586"/>
      <c r="AN11" s="586"/>
      <c r="AO11" s="586"/>
      <c r="AP11" s="586"/>
      <c r="AQ11" s="586"/>
      <c r="AR11" s="586"/>
      <c r="AS11" s="586"/>
      <c r="AT11" s="586"/>
      <c r="AU11" s="586"/>
      <c r="AV11" s="586"/>
      <c r="AW11" s="586"/>
      <c r="AX11" s="586"/>
      <c r="AY11" s="586"/>
      <c r="AZ11" s="587"/>
      <c r="BA11" s="242"/>
    </row>
    <row r="12" spans="1:53" ht="14.25">
      <c r="A12" s="575" t="s">
        <v>75</v>
      </c>
      <c r="B12" s="576"/>
      <c r="C12" s="576"/>
      <c r="D12" s="576"/>
      <c r="E12" s="576"/>
      <c r="F12" s="576"/>
      <c r="G12" s="576"/>
      <c r="H12" s="576"/>
      <c r="I12" s="576"/>
      <c r="J12" s="576"/>
      <c r="K12" s="577"/>
      <c r="L12" s="576"/>
      <c r="M12" s="576"/>
      <c r="N12" s="576"/>
      <c r="O12" s="576"/>
      <c r="P12" s="576"/>
      <c r="Q12" s="576"/>
      <c r="R12" s="577"/>
      <c r="S12" s="576"/>
      <c r="T12" s="576"/>
      <c r="U12" s="576"/>
      <c r="V12" s="576"/>
      <c r="W12" s="576"/>
      <c r="X12" s="576"/>
      <c r="Y12" s="577"/>
      <c r="Z12" s="576"/>
      <c r="AA12" s="576"/>
      <c r="AB12" s="576"/>
      <c r="AC12" s="576"/>
      <c r="AD12" s="576"/>
      <c r="AE12" s="576"/>
      <c r="AF12" s="577"/>
      <c r="AG12" s="576"/>
      <c r="AH12" s="576"/>
      <c r="AI12" s="576"/>
      <c r="AJ12" s="576"/>
      <c r="AK12" s="576"/>
      <c r="AL12" s="576"/>
      <c r="AM12" s="577"/>
      <c r="AN12" s="576"/>
      <c r="AO12" s="576"/>
      <c r="AP12" s="576"/>
      <c r="AQ12" s="576"/>
      <c r="AR12" s="576"/>
      <c r="AS12" s="576"/>
      <c r="AT12" s="577"/>
      <c r="AU12" s="576"/>
      <c r="AV12" s="576"/>
      <c r="AW12" s="576"/>
      <c r="AX12" s="576"/>
      <c r="AY12" s="576"/>
      <c r="AZ12" s="578"/>
      <c r="BA12" s="242"/>
    </row>
    <row r="13" spans="1:53" ht="14.25">
      <c r="A13" s="243">
        <v>1</v>
      </c>
      <c r="B13" s="244"/>
      <c r="C13" s="245" t="s">
        <v>24</v>
      </c>
      <c r="D13" s="246">
        <f>SUM(Q13,X13,AE13,AL13,AS13,AZ13)</f>
        <v>50</v>
      </c>
      <c r="E13" s="247">
        <v>630</v>
      </c>
      <c r="F13" s="248"/>
      <c r="G13" s="244"/>
      <c r="H13" s="244"/>
      <c r="I13" s="244">
        <v>630</v>
      </c>
      <c r="J13" s="248"/>
      <c r="K13" s="249"/>
      <c r="L13" s="250"/>
      <c r="M13" s="244"/>
      <c r="N13" s="244">
        <v>120</v>
      </c>
      <c r="O13" s="248"/>
      <c r="P13" s="251" t="s">
        <v>25</v>
      </c>
      <c r="Q13" s="252">
        <v>8</v>
      </c>
      <c r="R13" s="249"/>
      <c r="S13" s="253"/>
      <c r="T13" s="254"/>
      <c r="U13" s="244">
        <v>120</v>
      </c>
      <c r="V13" s="244"/>
      <c r="W13" s="255" t="s">
        <v>26</v>
      </c>
      <c r="X13" s="252">
        <v>9</v>
      </c>
      <c r="Y13" s="249"/>
      <c r="Z13" s="253"/>
      <c r="AA13" s="244"/>
      <c r="AB13" s="244">
        <v>120</v>
      </c>
      <c r="AC13" s="248"/>
      <c r="AD13" s="256" t="s">
        <v>25</v>
      </c>
      <c r="AE13" s="257">
        <v>9</v>
      </c>
      <c r="AF13" s="249"/>
      <c r="AG13" s="253"/>
      <c r="AH13" s="244"/>
      <c r="AI13" s="244">
        <v>90</v>
      </c>
      <c r="AJ13" s="248"/>
      <c r="AK13" s="256" t="s">
        <v>26</v>
      </c>
      <c r="AL13" s="257">
        <v>8</v>
      </c>
      <c r="AM13" s="249"/>
      <c r="AN13" s="253"/>
      <c r="AO13" s="254"/>
      <c r="AP13" s="244">
        <v>90</v>
      </c>
      <c r="AQ13" s="244"/>
      <c r="AR13" s="258" t="s">
        <v>67</v>
      </c>
      <c r="AS13" s="257">
        <v>8</v>
      </c>
      <c r="AT13" s="249"/>
      <c r="AU13" s="253"/>
      <c r="AV13" s="254"/>
      <c r="AW13" s="244">
        <v>90</v>
      </c>
      <c r="AX13" s="254"/>
      <c r="AY13" s="259" t="s">
        <v>26</v>
      </c>
      <c r="AZ13" s="260">
        <v>8</v>
      </c>
      <c r="BA13" s="242"/>
    </row>
    <row r="14" spans="1:53" ht="14.25">
      <c r="A14" s="261">
        <v>2</v>
      </c>
      <c r="B14" s="262"/>
      <c r="C14" s="263" t="s">
        <v>27</v>
      </c>
      <c r="D14" s="264">
        <f aca="true" t="shared" si="0" ref="D14:D19">SUM(Q14,X14,AE14,AL14,AS14,AZ14)</f>
        <v>2</v>
      </c>
      <c r="E14" s="265">
        <f>SUM(F14:J14)</f>
        <v>30</v>
      </c>
      <c r="F14" s="266"/>
      <c r="G14" s="266"/>
      <c r="H14" s="266"/>
      <c r="I14" s="266">
        <v>30</v>
      </c>
      <c r="J14" s="266"/>
      <c r="K14" s="267"/>
      <c r="L14" s="266"/>
      <c r="M14" s="266"/>
      <c r="N14" s="266">
        <v>30</v>
      </c>
      <c r="O14" s="266"/>
      <c r="P14" s="268" t="s">
        <v>25</v>
      </c>
      <c r="Q14" s="269">
        <v>2</v>
      </c>
      <c r="R14" s="267"/>
      <c r="S14" s="270"/>
      <c r="T14" s="270"/>
      <c r="U14" s="270"/>
      <c r="V14" s="270"/>
      <c r="W14" s="271"/>
      <c r="X14" s="272"/>
      <c r="Y14" s="273"/>
      <c r="Z14" s="266"/>
      <c r="AA14" s="266"/>
      <c r="AB14" s="266"/>
      <c r="AC14" s="274"/>
      <c r="AD14" s="256"/>
      <c r="AE14" s="269"/>
      <c r="AF14" s="267"/>
      <c r="AG14" s="266"/>
      <c r="AH14" s="266"/>
      <c r="AI14" s="266"/>
      <c r="AJ14" s="274"/>
      <c r="AK14" s="275"/>
      <c r="AL14" s="276"/>
      <c r="AM14" s="273"/>
      <c r="AN14" s="266"/>
      <c r="AO14" s="266"/>
      <c r="AP14" s="266"/>
      <c r="AQ14" s="274"/>
      <c r="AR14" s="277"/>
      <c r="AS14" s="269"/>
      <c r="AT14" s="267"/>
      <c r="AU14" s="266"/>
      <c r="AV14" s="266"/>
      <c r="AW14" s="266"/>
      <c r="AX14" s="266"/>
      <c r="AY14" s="278"/>
      <c r="AZ14" s="276"/>
      <c r="BA14" s="242"/>
    </row>
    <row r="15" spans="1:53" ht="14.25">
      <c r="A15" s="279">
        <v>3</v>
      </c>
      <c r="B15" s="262"/>
      <c r="C15" s="263" t="s">
        <v>28</v>
      </c>
      <c r="D15" s="280">
        <f t="shared" si="0"/>
        <v>3</v>
      </c>
      <c r="E15" s="265">
        <v>45</v>
      </c>
      <c r="F15" s="266"/>
      <c r="G15" s="266"/>
      <c r="H15" s="266"/>
      <c r="I15" s="266">
        <v>45</v>
      </c>
      <c r="J15" s="266"/>
      <c r="K15" s="267"/>
      <c r="L15" s="266"/>
      <c r="M15" s="266"/>
      <c r="N15" s="266">
        <v>30</v>
      </c>
      <c r="O15" s="266"/>
      <c r="P15" s="268" t="s">
        <v>25</v>
      </c>
      <c r="Q15" s="269">
        <v>2</v>
      </c>
      <c r="R15" s="267"/>
      <c r="S15" s="270"/>
      <c r="T15" s="270"/>
      <c r="U15" s="270">
        <v>15</v>
      </c>
      <c r="V15" s="270"/>
      <c r="W15" s="271" t="s">
        <v>25</v>
      </c>
      <c r="X15" s="272">
        <v>1</v>
      </c>
      <c r="Y15" s="273"/>
      <c r="Z15" s="266"/>
      <c r="AA15" s="266"/>
      <c r="AB15" s="266"/>
      <c r="AC15" s="274"/>
      <c r="AD15" s="256"/>
      <c r="AE15" s="269"/>
      <c r="AF15" s="267"/>
      <c r="AG15" s="266"/>
      <c r="AH15" s="266"/>
      <c r="AI15" s="266"/>
      <c r="AJ15" s="274"/>
      <c r="AK15" s="275"/>
      <c r="AL15" s="276"/>
      <c r="AM15" s="273"/>
      <c r="AN15" s="266"/>
      <c r="AO15" s="266"/>
      <c r="AP15" s="266"/>
      <c r="AQ15" s="274"/>
      <c r="AR15" s="277"/>
      <c r="AS15" s="269"/>
      <c r="AT15" s="267"/>
      <c r="AU15" s="266"/>
      <c r="AV15" s="266"/>
      <c r="AW15" s="266"/>
      <c r="AX15" s="266"/>
      <c r="AY15" s="278"/>
      <c r="AZ15" s="276"/>
      <c r="BA15" s="242"/>
    </row>
    <row r="16" spans="1:53" ht="14.25">
      <c r="A16" s="261">
        <v>4</v>
      </c>
      <c r="B16" s="262"/>
      <c r="C16" s="263" t="s">
        <v>29</v>
      </c>
      <c r="D16" s="281">
        <v>2</v>
      </c>
      <c r="E16" s="265">
        <v>15</v>
      </c>
      <c r="F16" s="266"/>
      <c r="G16" s="266"/>
      <c r="H16" s="266"/>
      <c r="I16" s="266">
        <v>15</v>
      </c>
      <c r="J16" s="266"/>
      <c r="K16" s="267"/>
      <c r="L16" s="266"/>
      <c r="M16" s="266"/>
      <c r="N16" s="266"/>
      <c r="O16" s="266"/>
      <c r="P16" s="268"/>
      <c r="Q16" s="269"/>
      <c r="R16" s="267"/>
      <c r="S16" s="270"/>
      <c r="T16" s="270"/>
      <c r="U16" s="270"/>
      <c r="V16" s="270"/>
      <c r="W16" s="271"/>
      <c r="X16" s="272"/>
      <c r="Y16" s="273"/>
      <c r="Z16" s="266"/>
      <c r="AA16" s="266"/>
      <c r="AB16" s="266">
        <v>15</v>
      </c>
      <c r="AC16" s="274"/>
      <c r="AD16" s="256" t="s">
        <v>25</v>
      </c>
      <c r="AE16" s="269">
        <v>2</v>
      </c>
      <c r="AF16" s="267"/>
      <c r="AG16" s="266"/>
      <c r="AH16" s="266"/>
      <c r="AI16" s="266"/>
      <c r="AJ16" s="274"/>
      <c r="AK16" s="275"/>
      <c r="AL16" s="276"/>
      <c r="AM16" s="273"/>
      <c r="AN16" s="266"/>
      <c r="AO16" s="266"/>
      <c r="AP16" s="266"/>
      <c r="AQ16" s="274"/>
      <c r="AR16" s="277"/>
      <c r="AS16" s="269"/>
      <c r="AT16" s="267"/>
      <c r="AU16" s="266"/>
      <c r="AV16" s="266"/>
      <c r="AW16" s="266"/>
      <c r="AX16" s="266"/>
      <c r="AY16" s="278"/>
      <c r="AZ16" s="276"/>
      <c r="BA16" s="242"/>
    </row>
    <row r="17" spans="1:53" ht="14.25">
      <c r="A17" s="261">
        <v>5</v>
      </c>
      <c r="B17" s="262"/>
      <c r="C17" s="263" t="s">
        <v>31</v>
      </c>
      <c r="D17" s="264">
        <v>2</v>
      </c>
      <c r="E17" s="265">
        <f>SUM(F17:J17)</f>
        <v>30</v>
      </c>
      <c r="F17" s="266"/>
      <c r="G17" s="266"/>
      <c r="H17" s="266"/>
      <c r="I17" s="266">
        <v>30</v>
      </c>
      <c r="J17" s="266"/>
      <c r="K17" s="267"/>
      <c r="L17" s="266"/>
      <c r="M17" s="266"/>
      <c r="N17" s="266"/>
      <c r="O17" s="266"/>
      <c r="P17" s="268"/>
      <c r="Q17" s="269"/>
      <c r="R17" s="267"/>
      <c r="S17" s="266"/>
      <c r="T17" s="266"/>
      <c r="U17" s="266">
        <v>30</v>
      </c>
      <c r="V17" s="270"/>
      <c r="W17" s="271" t="s">
        <v>25</v>
      </c>
      <c r="X17" s="272">
        <v>2</v>
      </c>
      <c r="Y17" s="273"/>
      <c r="Z17" s="266"/>
      <c r="AA17" s="266"/>
      <c r="AB17" s="266"/>
      <c r="AC17" s="274"/>
      <c r="AD17" s="282"/>
      <c r="AE17" s="269"/>
      <c r="AF17" s="267"/>
      <c r="AG17" s="266"/>
      <c r="AH17" s="266"/>
      <c r="AI17" s="266"/>
      <c r="AJ17" s="274"/>
      <c r="AK17" s="275"/>
      <c r="AL17" s="276"/>
      <c r="AM17" s="273"/>
      <c r="AN17" s="266"/>
      <c r="AO17" s="266"/>
      <c r="AP17" s="266"/>
      <c r="AQ17" s="274"/>
      <c r="AR17" s="277"/>
      <c r="AS17" s="269"/>
      <c r="AT17" s="267"/>
      <c r="AU17" s="266"/>
      <c r="AV17" s="266"/>
      <c r="AW17" s="266"/>
      <c r="AX17" s="266"/>
      <c r="AY17" s="278"/>
      <c r="AZ17" s="276"/>
      <c r="BA17" s="242"/>
    </row>
    <row r="18" spans="1:53" ht="14.25">
      <c r="A18" s="261">
        <v>6</v>
      </c>
      <c r="B18" s="262"/>
      <c r="C18" s="263" t="s">
        <v>32</v>
      </c>
      <c r="D18" s="264">
        <f t="shared" si="0"/>
        <v>17</v>
      </c>
      <c r="E18" s="265">
        <v>180</v>
      </c>
      <c r="F18" s="266">
        <v>75</v>
      </c>
      <c r="G18" s="266"/>
      <c r="H18" s="266"/>
      <c r="I18" s="266">
        <v>105</v>
      </c>
      <c r="J18" s="266"/>
      <c r="K18" s="267">
        <v>15</v>
      </c>
      <c r="L18" s="266"/>
      <c r="M18" s="266"/>
      <c r="N18" s="266">
        <v>15</v>
      </c>
      <c r="O18" s="266"/>
      <c r="P18" s="268" t="s">
        <v>26</v>
      </c>
      <c r="Q18" s="269">
        <v>4</v>
      </c>
      <c r="R18" s="267">
        <v>30</v>
      </c>
      <c r="S18" s="266"/>
      <c r="T18" s="266"/>
      <c r="U18" s="266">
        <v>30</v>
      </c>
      <c r="V18" s="270"/>
      <c r="W18" s="271" t="s">
        <v>26</v>
      </c>
      <c r="X18" s="272">
        <v>5</v>
      </c>
      <c r="Y18" s="267">
        <v>15</v>
      </c>
      <c r="Z18" s="266"/>
      <c r="AA18" s="266"/>
      <c r="AB18" s="266">
        <v>30</v>
      </c>
      <c r="AC18" s="270"/>
      <c r="AD18" s="283" t="s">
        <v>26</v>
      </c>
      <c r="AE18" s="272">
        <v>4</v>
      </c>
      <c r="AF18" s="267">
        <v>15</v>
      </c>
      <c r="AG18" s="266"/>
      <c r="AH18" s="266"/>
      <c r="AI18" s="266">
        <v>30</v>
      </c>
      <c r="AJ18" s="274"/>
      <c r="AK18" s="275" t="s">
        <v>26</v>
      </c>
      <c r="AL18" s="276">
        <v>4</v>
      </c>
      <c r="AM18" s="273"/>
      <c r="AN18" s="266"/>
      <c r="AO18" s="266"/>
      <c r="AP18" s="266"/>
      <c r="AQ18" s="274"/>
      <c r="AR18" s="277"/>
      <c r="AS18" s="269"/>
      <c r="AT18" s="267"/>
      <c r="AU18" s="266"/>
      <c r="AV18" s="266"/>
      <c r="AW18" s="266"/>
      <c r="AX18" s="266"/>
      <c r="AY18" s="278"/>
      <c r="AZ18" s="276"/>
      <c r="BA18" s="242"/>
    </row>
    <row r="19" spans="1:53" ht="25.5">
      <c r="A19" s="261">
        <v>7</v>
      </c>
      <c r="B19" s="262"/>
      <c r="C19" s="263" t="s">
        <v>33</v>
      </c>
      <c r="D19" s="264">
        <f t="shared" si="0"/>
        <v>15</v>
      </c>
      <c r="E19" s="265">
        <v>165</v>
      </c>
      <c r="F19" s="266">
        <v>60</v>
      </c>
      <c r="G19" s="266"/>
      <c r="H19" s="266"/>
      <c r="I19" s="266">
        <v>105</v>
      </c>
      <c r="J19" s="266"/>
      <c r="K19" s="267">
        <v>15</v>
      </c>
      <c r="L19" s="266"/>
      <c r="M19" s="266"/>
      <c r="N19" s="266">
        <v>15</v>
      </c>
      <c r="O19" s="266"/>
      <c r="P19" s="268" t="s">
        <v>25</v>
      </c>
      <c r="Q19" s="269">
        <v>3</v>
      </c>
      <c r="R19" s="267">
        <v>15</v>
      </c>
      <c r="S19" s="266"/>
      <c r="T19" s="266"/>
      <c r="U19" s="266">
        <v>30</v>
      </c>
      <c r="V19" s="270"/>
      <c r="W19" s="271" t="s">
        <v>67</v>
      </c>
      <c r="X19" s="272">
        <v>4</v>
      </c>
      <c r="Y19" s="267">
        <v>15</v>
      </c>
      <c r="Z19" s="266"/>
      <c r="AA19" s="266"/>
      <c r="AB19" s="266">
        <v>30</v>
      </c>
      <c r="AC19" s="270"/>
      <c r="AD19" s="283" t="s">
        <v>26</v>
      </c>
      <c r="AE19" s="272">
        <v>4</v>
      </c>
      <c r="AF19" s="267">
        <v>15</v>
      </c>
      <c r="AG19" s="266"/>
      <c r="AH19" s="266"/>
      <c r="AI19" s="266">
        <v>30</v>
      </c>
      <c r="AJ19" s="274"/>
      <c r="AK19" s="275" t="s">
        <v>26</v>
      </c>
      <c r="AL19" s="276">
        <v>4</v>
      </c>
      <c r="AM19" s="273"/>
      <c r="AN19" s="266"/>
      <c r="AO19" s="266"/>
      <c r="AP19" s="266"/>
      <c r="AQ19" s="274"/>
      <c r="AR19" s="277"/>
      <c r="AS19" s="269"/>
      <c r="AT19" s="267"/>
      <c r="AU19" s="266"/>
      <c r="AV19" s="266"/>
      <c r="AW19" s="266"/>
      <c r="AX19" s="266"/>
      <c r="AY19" s="278"/>
      <c r="AZ19" s="276"/>
      <c r="BA19" s="242"/>
    </row>
    <row r="20" spans="1:53" ht="14.25">
      <c r="A20" s="261">
        <v>8</v>
      </c>
      <c r="B20" s="262"/>
      <c r="C20" s="284" t="s">
        <v>34</v>
      </c>
      <c r="D20" s="285">
        <v>2</v>
      </c>
      <c r="E20" s="265">
        <v>45</v>
      </c>
      <c r="F20" s="266">
        <v>15</v>
      </c>
      <c r="G20" s="266"/>
      <c r="H20" s="266"/>
      <c r="I20" s="266">
        <v>30</v>
      </c>
      <c r="J20" s="266"/>
      <c r="K20" s="267"/>
      <c r="L20" s="266"/>
      <c r="M20" s="266"/>
      <c r="N20" s="266"/>
      <c r="O20" s="266"/>
      <c r="P20" s="268"/>
      <c r="Q20" s="269"/>
      <c r="R20" s="267"/>
      <c r="S20" s="266"/>
      <c r="T20" s="266"/>
      <c r="U20" s="266"/>
      <c r="V20" s="270"/>
      <c r="W20" s="271"/>
      <c r="X20" s="272"/>
      <c r="Y20" s="273"/>
      <c r="Z20" s="266"/>
      <c r="AA20" s="266"/>
      <c r="AB20" s="266"/>
      <c r="AC20" s="274"/>
      <c r="AD20" s="282"/>
      <c r="AE20" s="269"/>
      <c r="AF20" s="267">
        <v>15</v>
      </c>
      <c r="AG20" s="266"/>
      <c r="AH20" s="266"/>
      <c r="AI20" s="266">
        <v>30</v>
      </c>
      <c r="AJ20" s="274"/>
      <c r="AK20" s="275" t="s">
        <v>26</v>
      </c>
      <c r="AL20" s="276">
        <v>2</v>
      </c>
      <c r="AM20" s="273"/>
      <c r="AN20" s="266"/>
      <c r="AO20" s="266"/>
      <c r="AP20" s="266"/>
      <c r="AQ20" s="274"/>
      <c r="AR20" s="277"/>
      <c r="AS20" s="269"/>
      <c r="AT20" s="267"/>
      <c r="AU20" s="266"/>
      <c r="AV20" s="266"/>
      <c r="AW20" s="266"/>
      <c r="AX20" s="266"/>
      <c r="AY20" s="278"/>
      <c r="AZ20" s="276"/>
      <c r="BA20" s="242"/>
    </row>
    <row r="21" spans="1:53" ht="14.25">
      <c r="A21" s="286" t="s">
        <v>35</v>
      </c>
      <c r="B21" s="262"/>
      <c r="C21" s="287"/>
      <c r="D21" s="264"/>
      <c r="E21" s="265"/>
      <c r="F21" s="266"/>
      <c r="G21" s="266"/>
      <c r="H21" s="266"/>
      <c r="I21" s="266"/>
      <c r="J21" s="266"/>
      <c r="K21" s="267"/>
      <c r="L21" s="266"/>
      <c r="M21" s="266"/>
      <c r="N21" s="266"/>
      <c r="O21" s="266"/>
      <c r="P21" s="268"/>
      <c r="Q21" s="269"/>
      <c r="R21" s="267"/>
      <c r="S21" s="266"/>
      <c r="T21" s="266"/>
      <c r="U21" s="266"/>
      <c r="V21" s="270"/>
      <c r="W21" s="271"/>
      <c r="X21" s="272"/>
      <c r="Y21" s="273"/>
      <c r="Z21" s="266"/>
      <c r="AA21" s="266"/>
      <c r="AB21" s="266"/>
      <c r="AC21" s="274"/>
      <c r="AD21" s="282"/>
      <c r="AE21" s="269"/>
      <c r="AF21" s="267"/>
      <c r="AG21" s="266"/>
      <c r="AH21" s="266"/>
      <c r="AI21" s="266"/>
      <c r="AJ21" s="274"/>
      <c r="AK21" s="275"/>
      <c r="AL21" s="276"/>
      <c r="AM21" s="273"/>
      <c r="AN21" s="266"/>
      <c r="AO21" s="266"/>
      <c r="AP21" s="266"/>
      <c r="AQ21" s="274"/>
      <c r="AR21" s="277"/>
      <c r="AS21" s="269"/>
      <c r="AT21" s="267"/>
      <c r="AU21" s="266"/>
      <c r="AV21" s="266"/>
      <c r="AW21" s="266"/>
      <c r="AX21" s="266"/>
      <c r="AY21" s="278"/>
      <c r="AZ21" s="276"/>
      <c r="BA21" s="242"/>
    </row>
    <row r="22" spans="1:53" ht="14.25">
      <c r="A22" s="288">
        <v>9</v>
      </c>
      <c r="B22" s="289"/>
      <c r="C22" s="290" t="s">
        <v>36</v>
      </c>
      <c r="D22" s="291">
        <v>3</v>
      </c>
      <c r="E22" s="292">
        <v>30</v>
      </c>
      <c r="F22" s="266">
        <v>30</v>
      </c>
      <c r="G22" s="266"/>
      <c r="H22" s="266"/>
      <c r="I22" s="266"/>
      <c r="J22" s="266"/>
      <c r="K22" s="267">
        <v>30</v>
      </c>
      <c r="L22" s="266"/>
      <c r="M22" s="266"/>
      <c r="N22" s="266"/>
      <c r="O22" s="266"/>
      <c r="P22" s="268" t="s">
        <v>25</v>
      </c>
      <c r="Q22" s="269">
        <v>3</v>
      </c>
      <c r="R22" s="293"/>
      <c r="S22" s="294"/>
      <c r="T22" s="294"/>
      <c r="U22" s="294"/>
      <c r="V22" s="295"/>
      <c r="W22" s="271"/>
      <c r="X22" s="272"/>
      <c r="Y22" s="296"/>
      <c r="Z22" s="294"/>
      <c r="AA22" s="294"/>
      <c r="AB22" s="294"/>
      <c r="AC22" s="297"/>
      <c r="AD22" s="282"/>
      <c r="AE22" s="269"/>
      <c r="AF22" s="293"/>
      <c r="AG22" s="294"/>
      <c r="AH22" s="294"/>
      <c r="AI22" s="298"/>
      <c r="AJ22" s="297"/>
      <c r="AK22" s="275"/>
      <c r="AL22" s="276"/>
      <c r="AM22" s="296"/>
      <c r="AN22" s="294"/>
      <c r="AO22" s="294"/>
      <c r="AP22" s="294"/>
      <c r="AQ22" s="297"/>
      <c r="AR22" s="277"/>
      <c r="AS22" s="269"/>
      <c r="AT22" s="293"/>
      <c r="AU22" s="294"/>
      <c r="AV22" s="294"/>
      <c r="AW22" s="294"/>
      <c r="AX22" s="294"/>
      <c r="AY22" s="278"/>
      <c r="AZ22" s="276"/>
      <c r="BA22" s="242"/>
    </row>
    <row r="23" spans="1:53" ht="14.25">
      <c r="A23" s="261">
        <v>10</v>
      </c>
      <c r="B23" s="262"/>
      <c r="C23" s="263" t="s">
        <v>37</v>
      </c>
      <c r="D23" s="280">
        <f>SUM(Q23,X23,AE23,AL23,AS23,AZ23)</f>
        <v>2</v>
      </c>
      <c r="E23" s="265">
        <f>SUM(F23:J23)</f>
        <v>30</v>
      </c>
      <c r="F23" s="266"/>
      <c r="G23" s="266"/>
      <c r="H23" s="266"/>
      <c r="I23" s="266">
        <v>30</v>
      </c>
      <c r="J23" s="266"/>
      <c r="K23" s="267"/>
      <c r="L23" s="266"/>
      <c r="M23" s="266"/>
      <c r="N23" s="266">
        <v>30</v>
      </c>
      <c r="O23" s="266"/>
      <c r="P23" s="268" t="s">
        <v>25</v>
      </c>
      <c r="Q23" s="269">
        <v>2</v>
      </c>
      <c r="R23" s="267"/>
      <c r="S23" s="266"/>
      <c r="T23" s="266"/>
      <c r="U23" s="266"/>
      <c r="V23" s="270"/>
      <c r="W23" s="271"/>
      <c r="X23" s="272"/>
      <c r="Y23" s="273"/>
      <c r="Z23" s="266"/>
      <c r="AA23" s="266"/>
      <c r="AB23" s="266"/>
      <c r="AC23" s="274"/>
      <c r="AD23" s="282"/>
      <c r="AE23" s="269"/>
      <c r="AF23" s="267"/>
      <c r="AG23" s="266"/>
      <c r="AH23" s="266"/>
      <c r="AI23" s="299"/>
      <c r="AJ23" s="274"/>
      <c r="AK23" s="275"/>
      <c r="AL23" s="276"/>
      <c r="AM23" s="273"/>
      <c r="AN23" s="266"/>
      <c r="AO23" s="266"/>
      <c r="AP23" s="266"/>
      <c r="AQ23" s="274"/>
      <c r="AR23" s="277"/>
      <c r="AS23" s="269"/>
      <c r="AT23" s="267"/>
      <c r="AU23" s="266"/>
      <c r="AV23" s="266"/>
      <c r="AW23" s="266"/>
      <c r="AX23" s="266"/>
      <c r="AY23" s="278"/>
      <c r="AZ23" s="276"/>
      <c r="BA23" s="242"/>
    </row>
    <row r="24" spans="1:53" ht="14.25">
      <c r="A24" s="261">
        <v>11</v>
      </c>
      <c r="B24" s="262"/>
      <c r="C24" s="263" t="s">
        <v>38</v>
      </c>
      <c r="D24" s="264">
        <v>1</v>
      </c>
      <c r="E24" s="265">
        <v>15</v>
      </c>
      <c r="F24" s="266">
        <v>15</v>
      </c>
      <c r="G24" s="266"/>
      <c r="H24" s="266"/>
      <c r="I24" s="266"/>
      <c r="J24" s="266"/>
      <c r="K24" s="267">
        <v>15</v>
      </c>
      <c r="L24" s="266"/>
      <c r="M24" s="266"/>
      <c r="N24" s="266"/>
      <c r="O24" s="266"/>
      <c r="P24" s="268" t="s">
        <v>25</v>
      </c>
      <c r="Q24" s="269">
        <v>1</v>
      </c>
      <c r="R24" s="267"/>
      <c r="S24" s="266"/>
      <c r="T24" s="266"/>
      <c r="U24" s="266"/>
      <c r="V24" s="270"/>
      <c r="W24" s="271"/>
      <c r="X24" s="272"/>
      <c r="Y24" s="273"/>
      <c r="Z24" s="266"/>
      <c r="AA24" s="266"/>
      <c r="AB24" s="266"/>
      <c r="AC24" s="274"/>
      <c r="AD24" s="282"/>
      <c r="AE24" s="269"/>
      <c r="AF24" s="267"/>
      <c r="AG24" s="266"/>
      <c r="AH24" s="266"/>
      <c r="AI24" s="299"/>
      <c r="AJ24" s="274"/>
      <c r="AK24" s="275"/>
      <c r="AL24" s="276"/>
      <c r="AM24" s="273"/>
      <c r="AN24" s="266"/>
      <c r="AO24" s="266"/>
      <c r="AP24" s="266"/>
      <c r="AQ24" s="274"/>
      <c r="AR24" s="277"/>
      <c r="AS24" s="269"/>
      <c r="AT24" s="267"/>
      <c r="AU24" s="266"/>
      <c r="AV24" s="266"/>
      <c r="AW24" s="266"/>
      <c r="AX24" s="266"/>
      <c r="AY24" s="278"/>
      <c r="AZ24" s="276"/>
      <c r="BA24" s="242"/>
    </row>
    <row r="25" spans="1:53" ht="14.25">
      <c r="A25" s="261">
        <v>12</v>
      </c>
      <c r="B25" s="262"/>
      <c r="C25" s="263" t="s">
        <v>39</v>
      </c>
      <c r="D25" s="264">
        <v>2</v>
      </c>
      <c r="E25" s="265">
        <v>15</v>
      </c>
      <c r="F25" s="266">
        <v>15</v>
      </c>
      <c r="G25" s="266"/>
      <c r="H25" s="266"/>
      <c r="I25" s="266"/>
      <c r="J25" s="266"/>
      <c r="K25" s="267"/>
      <c r="L25" s="266"/>
      <c r="M25" s="266"/>
      <c r="N25" s="266"/>
      <c r="O25" s="266"/>
      <c r="P25" s="268"/>
      <c r="Q25" s="269"/>
      <c r="R25" s="267"/>
      <c r="S25" s="266"/>
      <c r="T25" s="266"/>
      <c r="U25" s="266"/>
      <c r="V25" s="270"/>
      <c r="W25" s="271"/>
      <c r="X25" s="272"/>
      <c r="Y25" s="273"/>
      <c r="Z25" s="266"/>
      <c r="AA25" s="266"/>
      <c r="AB25" s="266"/>
      <c r="AC25" s="274"/>
      <c r="AD25" s="282"/>
      <c r="AE25" s="269"/>
      <c r="AF25" s="267">
        <v>15</v>
      </c>
      <c r="AG25" s="266"/>
      <c r="AH25" s="266"/>
      <c r="AI25" s="299"/>
      <c r="AJ25" s="266"/>
      <c r="AK25" s="282" t="s">
        <v>25</v>
      </c>
      <c r="AL25" s="300">
        <v>2</v>
      </c>
      <c r="AM25" s="273"/>
      <c r="AN25" s="266"/>
      <c r="AO25" s="266"/>
      <c r="AP25" s="266"/>
      <c r="AQ25" s="274"/>
      <c r="AR25" s="277"/>
      <c r="AS25" s="269"/>
      <c r="AT25" s="267"/>
      <c r="AU25" s="266"/>
      <c r="AV25" s="266"/>
      <c r="AW25" s="266"/>
      <c r="AX25" s="266"/>
      <c r="AY25" s="278"/>
      <c r="AZ25" s="276"/>
      <c r="BA25" s="242"/>
    </row>
    <row r="26" spans="1:53" ht="14.25">
      <c r="A26" s="301">
        <v>13</v>
      </c>
      <c r="B26" s="302"/>
      <c r="C26" s="263" t="s">
        <v>40</v>
      </c>
      <c r="D26" s="264">
        <v>0</v>
      </c>
      <c r="E26" s="303">
        <v>60</v>
      </c>
      <c r="F26" s="304"/>
      <c r="G26" s="304">
        <v>60</v>
      </c>
      <c r="H26" s="304"/>
      <c r="I26" s="304"/>
      <c r="J26" s="304"/>
      <c r="K26" s="305"/>
      <c r="L26" s="304">
        <v>30</v>
      </c>
      <c r="M26" s="304"/>
      <c r="N26" s="304"/>
      <c r="O26" s="304"/>
      <c r="P26" s="306" t="s">
        <v>25</v>
      </c>
      <c r="Q26" s="307">
        <v>0</v>
      </c>
      <c r="R26" s="305"/>
      <c r="S26" s="304">
        <v>30</v>
      </c>
      <c r="T26" s="304"/>
      <c r="U26" s="304"/>
      <c r="V26" s="270"/>
      <c r="W26" s="271" t="s">
        <v>25</v>
      </c>
      <c r="X26" s="308">
        <v>0</v>
      </c>
      <c r="Y26" s="309"/>
      <c r="Z26" s="304"/>
      <c r="AA26" s="304"/>
      <c r="AB26" s="304"/>
      <c r="AC26" s="270"/>
      <c r="AD26" s="310"/>
      <c r="AE26" s="307"/>
      <c r="AF26" s="305"/>
      <c r="AG26" s="304"/>
      <c r="AH26" s="304"/>
      <c r="AI26" s="311"/>
      <c r="AJ26" s="270"/>
      <c r="AK26" s="283"/>
      <c r="AL26" s="300"/>
      <c r="AM26" s="309"/>
      <c r="AN26" s="304"/>
      <c r="AO26" s="304"/>
      <c r="AP26" s="304"/>
      <c r="AQ26" s="270"/>
      <c r="AR26" s="312"/>
      <c r="AS26" s="307"/>
      <c r="AT26" s="305"/>
      <c r="AU26" s="304"/>
      <c r="AV26" s="304"/>
      <c r="AW26" s="304"/>
      <c r="AX26" s="304"/>
      <c r="AY26" s="313"/>
      <c r="AZ26" s="300"/>
      <c r="BA26" s="242"/>
    </row>
    <row r="27" spans="1:53" ht="26.25" thickBot="1">
      <c r="A27" s="301">
        <v>14</v>
      </c>
      <c r="B27" s="302"/>
      <c r="C27" s="263" t="s">
        <v>76</v>
      </c>
      <c r="D27" s="264">
        <v>8</v>
      </c>
      <c r="E27" s="303">
        <v>120</v>
      </c>
      <c r="F27" s="304"/>
      <c r="G27" s="304"/>
      <c r="H27" s="304"/>
      <c r="I27" s="304">
        <v>120</v>
      </c>
      <c r="J27" s="304"/>
      <c r="K27" s="305"/>
      <c r="L27" s="304"/>
      <c r="M27" s="304"/>
      <c r="N27" s="304"/>
      <c r="O27" s="270"/>
      <c r="P27" s="271"/>
      <c r="Q27" s="307"/>
      <c r="R27" s="305"/>
      <c r="S27" s="304"/>
      <c r="T27" s="304"/>
      <c r="U27" s="304"/>
      <c r="V27" s="270"/>
      <c r="W27" s="271"/>
      <c r="X27" s="314"/>
      <c r="Y27" s="309"/>
      <c r="Z27" s="304"/>
      <c r="AA27" s="304"/>
      <c r="AB27" s="304">
        <v>30</v>
      </c>
      <c r="AC27" s="270"/>
      <c r="AD27" s="283" t="s">
        <v>25</v>
      </c>
      <c r="AE27" s="307">
        <v>2</v>
      </c>
      <c r="AF27" s="305"/>
      <c r="AG27" s="304"/>
      <c r="AH27" s="304"/>
      <c r="AI27" s="304">
        <v>30</v>
      </c>
      <c r="AJ27" s="270"/>
      <c r="AK27" s="283" t="s">
        <v>25</v>
      </c>
      <c r="AL27" s="300">
        <v>2</v>
      </c>
      <c r="AM27" s="309"/>
      <c r="AN27" s="304"/>
      <c r="AO27" s="304"/>
      <c r="AP27" s="304">
        <v>30</v>
      </c>
      <c r="AQ27" s="270"/>
      <c r="AR27" s="312" t="s">
        <v>25</v>
      </c>
      <c r="AS27" s="307">
        <v>2</v>
      </c>
      <c r="AT27" s="301"/>
      <c r="AU27" s="304"/>
      <c r="AV27" s="304"/>
      <c r="AW27" s="304">
        <v>30</v>
      </c>
      <c r="AX27" s="270"/>
      <c r="AY27" s="315" t="s">
        <v>26</v>
      </c>
      <c r="AZ27" s="308">
        <v>2</v>
      </c>
      <c r="BA27" s="242"/>
    </row>
    <row r="28" spans="1:53" ht="15" thickBot="1">
      <c r="A28" s="579" t="s">
        <v>41</v>
      </c>
      <c r="B28" s="580"/>
      <c r="C28" s="581"/>
      <c r="D28" s="316">
        <f>SUM(D13:D27)</f>
        <v>109</v>
      </c>
      <c r="E28" s="317">
        <f>SUM(E13:E27)</f>
        <v>1410</v>
      </c>
      <c r="F28" s="318">
        <f>SUM(F13:F27)</f>
        <v>210</v>
      </c>
      <c r="G28" s="319">
        <f>SUM(G14:G27)</f>
        <v>60</v>
      </c>
      <c r="H28" s="319">
        <f>SUM(H13:H27)</f>
        <v>0</v>
      </c>
      <c r="I28" s="319">
        <f>SUM(I13:I27)</f>
        <v>1140</v>
      </c>
      <c r="J28" s="319">
        <f>SUM(J14:J27)</f>
        <v>0</v>
      </c>
      <c r="K28" s="320">
        <f>SUM(K14:K27)</f>
        <v>75</v>
      </c>
      <c r="L28" s="318">
        <f>SUM(L14:L27)</f>
        <v>30</v>
      </c>
      <c r="M28" s="319">
        <f>SUM(M13:M27)</f>
        <v>0</v>
      </c>
      <c r="N28" s="319">
        <f>SUM(N13:N27)</f>
        <v>240</v>
      </c>
      <c r="O28" s="319">
        <f>SUM(O14:O27)</f>
        <v>0</v>
      </c>
      <c r="P28" s="318"/>
      <c r="Q28" s="321">
        <f>SUM(Q13:Q27)</f>
        <v>25</v>
      </c>
      <c r="R28" s="320">
        <f>SUM(R14:R27)</f>
        <v>45</v>
      </c>
      <c r="S28" s="318">
        <f>SUM(S13:S27)</f>
        <v>30</v>
      </c>
      <c r="T28" s="319">
        <f>SUM(T13:T27)</f>
        <v>0</v>
      </c>
      <c r="U28" s="319">
        <f>SUM(U13:U27)</f>
        <v>225</v>
      </c>
      <c r="V28" s="318">
        <f>SUM(V13:V27)</f>
        <v>0</v>
      </c>
      <c r="W28" s="317"/>
      <c r="X28" s="321">
        <f>SUM(X13:X27)</f>
        <v>21</v>
      </c>
      <c r="Y28" s="317">
        <f>SUM(Y14:Y27)</f>
        <v>30</v>
      </c>
      <c r="Z28" s="318">
        <f>SUM(Z14:Z27)</f>
        <v>0</v>
      </c>
      <c r="AA28" s="319">
        <f>SUM(AA13:AA27)</f>
        <v>0</v>
      </c>
      <c r="AB28" s="319">
        <f>SUM(AB13:AB27)</f>
        <v>225</v>
      </c>
      <c r="AC28" s="318">
        <f>SUM(AC14:AC27)</f>
        <v>0</v>
      </c>
      <c r="AD28" s="322"/>
      <c r="AE28" s="323">
        <f aca="true" t="shared" si="1" ref="AE28:AJ28">SUM(AE13:AE27)</f>
        <v>21</v>
      </c>
      <c r="AF28" s="320">
        <f t="shared" si="1"/>
        <v>60</v>
      </c>
      <c r="AG28" s="318">
        <f t="shared" si="1"/>
        <v>0</v>
      </c>
      <c r="AH28" s="319">
        <f t="shared" si="1"/>
        <v>0</v>
      </c>
      <c r="AI28" s="319">
        <f t="shared" si="1"/>
        <v>210</v>
      </c>
      <c r="AJ28" s="318">
        <f t="shared" si="1"/>
        <v>0</v>
      </c>
      <c r="AK28" s="324"/>
      <c r="AL28" s="325">
        <f aca="true" t="shared" si="2" ref="AL28:AQ28">SUM(AL13:AL27)</f>
        <v>22</v>
      </c>
      <c r="AM28" s="317">
        <f t="shared" si="2"/>
        <v>0</v>
      </c>
      <c r="AN28" s="318">
        <f t="shared" si="2"/>
        <v>0</v>
      </c>
      <c r="AO28" s="319">
        <f t="shared" si="2"/>
        <v>0</v>
      </c>
      <c r="AP28" s="319">
        <f t="shared" si="2"/>
        <v>120</v>
      </c>
      <c r="AQ28" s="318">
        <f t="shared" si="2"/>
        <v>0</v>
      </c>
      <c r="AR28" s="326"/>
      <c r="AS28" s="323">
        <f aca="true" t="shared" si="3" ref="AS28:AX28">SUM(AS13:AS27)</f>
        <v>10</v>
      </c>
      <c r="AT28" s="320">
        <f t="shared" si="3"/>
        <v>0</v>
      </c>
      <c r="AU28" s="318">
        <f t="shared" si="3"/>
        <v>0</v>
      </c>
      <c r="AV28" s="319">
        <f t="shared" si="3"/>
        <v>0</v>
      </c>
      <c r="AW28" s="319">
        <f t="shared" si="3"/>
        <v>120</v>
      </c>
      <c r="AX28" s="319">
        <f t="shared" si="3"/>
        <v>0</v>
      </c>
      <c r="AY28" s="327"/>
      <c r="AZ28" s="325">
        <f>SUM(AZ13:AZ27)</f>
        <v>10</v>
      </c>
      <c r="BA28" s="242"/>
    </row>
    <row r="29" spans="1:53" ht="14.25">
      <c r="A29" s="585" t="s">
        <v>77</v>
      </c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6"/>
      <c r="Z29" s="586"/>
      <c r="AA29" s="586"/>
      <c r="AB29" s="586"/>
      <c r="AC29" s="586"/>
      <c r="AD29" s="586"/>
      <c r="AE29" s="586"/>
      <c r="AF29" s="586"/>
      <c r="AG29" s="586"/>
      <c r="AH29" s="586"/>
      <c r="AI29" s="586"/>
      <c r="AJ29" s="586"/>
      <c r="AK29" s="586"/>
      <c r="AL29" s="586"/>
      <c r="AM29" s="586"/>
      <c r="AN29" s="586"/>
      <c r="AO29" s="586"/>
      <c r="AP29" s="586"/>
      <c r="AQ29" s="586"/>
      <c r="AR29" s="586"/>
      <c r="AS29" s="586"/>
      <c r="AT29" s="586"/>
      <c r="AU29" s="586"/>
      <c r="AV29" s="586"/>
      <c r="AW29" s="586"/>
      <c r="AX29" s="586"/>
      <c r="AY29" s="586"/>
      <c r="AZ29" s="587"/>
      <c r="BA29" s="242"/>
    </row>
    <row r="30" spans="1:53" ht="15">
      <c r="A30" s="301">
        <v>15</v>
      </c>
      <c r="B30" s="302"/>
      <c r="C30" s="328" t="s">
        <v>78</v>
      </c>
      <c r="D30" s="329">
        <v>3</v>
      </c>
      <c r="E30" s="330">
        <v>30</v>
      </c>
      <c r="F30" s="331">
        <v>30</v>
      </c>
      <c r="G30" s="332"/>
      <c r="H30" s="304"/>
      <c r="I30" s="304"/>
      <c r="J30" s="304"/>
      <c r="K30" s="305">
        <v>30</v>
      </c>
      <c r="L30" s="304"/>
      <c r="M30" s="304"/>
      <c r="N30" s="304"/>
      <c r="O30" s="304"/>
      <c r="P30" s="306" t="s">
        <v>26</v>
      </c>
      <c r="Q30" s="307">
        <v>3</v>
      </c>
      <c r="R30" s="305"/>
      <c r="S30" s="304"/>
      <c r="T30" s="304"/>
      <c r="U30" s="304"/>
      <c r="V30" s="270"/>
      <c r="W30" s="271"/>
      <c r="X30" s="308"/>
      <c r="Y30" s="309"/>
      <c r="Z30" s="304"/>
      <c r="AA30" s="304"/>
      <c r="AB30" s="304"/>
      <c r="AC30" s="270"/>
      <c r="AD30" s="310"/>
      <c r="AE30" s="307"/>
      <c r="AF30" s="305"/>
      <c r="AG30" s="304"/>
      <c r="AH30" s="304"/>
      <c r="AI30" s="304"/>
      <c r="AJ30" s="270"/>
      <c r="AK30" s="283"/>
      <c r="AL30" s="300"/>
      <c r="AM30" s="309"/>
      <c r="AN30" s="333"/>
      <c r="AO30" s="333"/>
      <c r="AP30" s="333"/>
      <c r="AQ30" s="334"/>
      <c r="AR30" s="335"/>
      <c r="AS30" s="336"/>
      <c r="AT30" s="337"/>
      <c r="AU30" s="333"/>
      <c r="AV30" s="333"/>
      <c r="AW30" s="333"/>
      <c r="AX30" s="333"/>
      <c r="AY30" s="338"/>
      <c r="AZ30" s="339"/>
      <c r="BA30" s="242"/>
    </row>
    <row r="31" spans="1:53" ht="15">
      <c r="A31" s="267">
        <v>16</v>
      </c>
      <c r="B31" s="340"/>
      <c r="C31" s="328" t="s">
        <v>79</v>
      </c>
      <c r="D31" s="329">
        <f>SUM(Q31,X31,AE31,AL31,AS31,AZ31)</f>
        <v>3</v>
      </c>
      <c r="E31" s="330">
        <v>30</v>
      </c>
      <c r="F31" s="331">
        <v>30</v>
      </c>
      <c r="G31" s="332"/>
      <c r="H31" s="266"/>
      <c r="I31" s="266"/>
      <c r="J31" s="266"/>
      <c r="K31" s="267"/>
      <c r="L31" s="266"/>
      <c r="M31" s="266"/>
      <c r="N31" s="266"/>
      <c r="O31" s="266"/>
      <c r="P31" s="268"/>
      <c r="Q31" s="269"/>
      <c r="R31" s="267"/>
      <c r="S31" s="266"/>
      <c r="T31" s="266"/>
      <c r="U31" s="266"/>
      <c r="V31" s="270"/>
      <c r="W31" s="271"/>
      <c r="X31" s="272"/>
      <c r="Y31" s="273">
        <v>30</v>
      </c>
      <c r="Z31" s="266"/>
      <c r="AA31" s="266"/>
      <c r="AB31" s="266"/>
      <c r="AC31" s="274"/>
      <c r="AD31" s="282" t="s">
        <v>26</v>
      </c>
      <c r="AE31" s="276">
        <v>3</v>
      </c>
      <c r="AF31" s="273"/>
      <c r="AG31" s="266"/>
      <c r="AH31" s="266"/>
      <c r="AI31" s="266"/>
      <c r="AJ31" s="274"/>
      <c r="AK31" s="282"/>
      <c r="AL31" s="300"/>
      <c r="AM31" s="273"/>
      <c r="AN31" s="266"/>
      <c r="AO31" s="266"/>
      <c r="AP31" s="266"/>
      <c r="AQ31" s="274"/>
      <c r="AR31" s="277"/>
      <c r="AS31" s="269"/>
      <c r="AT31" s="267"/>
      <c r="AU31" s="266"/>
      <c r="AV31" s="266"/>
      <c r="AW31" s="266"/>
      <c r="AX31" s="266"/>
      <c r="AY31" s="278"/>
      <c r="AZ31" s="276"/>
      <c r="BA31" s="242"/>
    </row>
    <row r="32" spans="1:53" ht="15">
      <c r="A32" s="267">
        <v>17</v>
      </c>
      <c r="B32" s="340"/>
      <c r="C32" s="328" t="s">
        <v>80</v>
      </c>
      <c r="D32" s="329">
        <f>SUM(Q32,X32,AE32,AL32,AS32,AZ32)</f>
        <v>3</v>
      </c>
      <c r="E32" s="330">
        <v>45</v>
      </c>
      <c r="F32" s="341"/>
      <c r="G32" s="332"/>
      <c r="H32" s="266"/>
      <c r="I32" s="266">
        <v>45</v>
      </c>
      <c r="J32" s="266"/>
      <c r="K32" s="267"/>
      <c r="L32" s="266"/>
      <c r="M32" s="266"/>
      <c r="N32" s="266"/>
      <c r="O32" s="274"/>
      <c r="P32" s="268"/>
      <c r="Q32" s="269"/>
      <c r="R32" s="267"/>
      <c r="S32" s="266"/>
      <c r="T32" s="266"/>
      <c r="U32" s="266"/>
      <c r="V32" s="274"/>
      <c r="W32" s="268"/>
      <c r="X32" s="276"/>
      <c r="Y32" s="273"/>
      <c r="Z32" s="266"/>
      <c r="AA32" s="266"/>
      <c r="AB32" s="266"/>
      <c r="AC32" s="274"/>
      <c r="AD32" s="282"/>
      <c r="AE32" s="269"/>
      <c r="AF32" s="267"/>
      <c r="AG32" s="266"/>
      <c r="AH32" s="266"/>
      <c r="AI32" s="266"/>
      <c r="AJ32" s="274"/>
      <c r="AK32" s="282"/>
      <c r="AL32" s="276"/>
      <c r="AM32" s="273"/>
      <c r="AN32" s="266"/>
      <c r="AO32" s="266"/>
      <c r="AP32" s="266">
        <v>30</v>
      </c>
      <c r="AQ32" s="274"/>
      <c r="AR32" s="277" t="s">
        <v>25</v>
      </c>
      <c r="AS32" s="269">
        <v>2</v>
      </c>
      <c r="AT32" s="267"/>
      <c r="AU32" s="266"/>
      <c r="AV32" s="266"/>
      <c r="AW32" s="266">
        <v>15</v>
      </c>
      <c r="AX32" s="266"/>
      <c r="AY32" s="278" t="s">
        <v>25</v>
      </c>
      <c r="AZ32" s="276">
        <v>1</v>
      </c>
      <c r="BA32" s="242"/>
    </row>
    <row r="33" spans="1:53" ht="15">
      <c r="A33" s="301">
        <v>18</v>
      </c>
      <c r="B33" s="262"/>
      <c r="C33" s="328" t="s">
        <v>81</v>
      </c>
      <c r="D33" s="329">
        <v>2</v>
      </c>
      <c r="E33" s="330">
        <v>30</v>
      </c>
      <c r="F33" s="341"/>
      <c r="G33" s="332"/>
      <c r="H33" s="266"/>
      <c r="I33" s="266">
        <v>30</v>
      </c>
      <c r="J33" s="266"/>
      <c r="K33" s="267"/>
      <c r="L33" s="266"/>
      <c r="M33" s="266"/>
      <c r="N33" s="266"/>
      <c r="O33" s="266"/>
      <c r="P33" s="268"/>
      <c r="Q33" s="269"/>
      <c r="R33" s="267"/>
      <c r="S33" s="266"/>
      <c r="T33" s="266"/>
      <c r="U33" s="266"/>
      <c r="V33" s="270"/>
      <c r="W33" s="271"/>
      <c r="X33" s="272"/>
      <c r="Y33" s="273"/>
      <c r="Z33" s="266"/>
      <c r="AA33" s="266"/>
      <c r="AB33" s="266"/>
      <c r="AC33" s="274"/>
      <c r="AD33" s="282"/>
      <c r="AE33" s="269"/>
      <c r="AF33" s="267"/>
      <c r="AG33" s="266"/>
      <c r="AH33" s="266"/>
      <c r="AI33" s="266"/>
      <c r="AJ33" s="274"/>
      <c r="AK33" s="275"/>
      <c r="AL33" s="276"/>
      <c r="AM33" s="273"/>
      <c r="AN33" s="266"/>
      <c r="AO33" s="266"/>
      <c r="AP33" s="266">
        <v>30</v>
      </c>
      <c r="AQ33" s="274"/>
      <c r="AR33" s="277" t="s">
        <v>25</v>
      </c>
      <c r="AS33" s="269">
        <v>2</v>
      </c>
      <c r="AT33" s="267"/>
      <c r="AU33" s="266"/>
      <c r="AV33" s="266"/>
      <c r="AW33" s="266"/>
      <c r="AX33" s="266"/>
      <c r="AY33" s="278"/>
      <c r="AZ33" s="276"/>
      <c r="BA33" s="242"/>
    </row>
    <row r="34" spans="1:53" ht="15">
      <c r="A34" s="301">
        <v>19</v>
      </c>
      <c r="B34" s="262"/>
      <c r="C34" s="328" t="s">
        <v>82</v>
      </c>
      <c r="D34" s="329">
        <f>SUM(Q34,X34,AL34,AS34,AZ34)</f>
        <v>6</v>
      </c>
      <c r="E34" s="330">
        <v>90</v>
      </c>
      <c r="F34" s="341"/>
      <c r="G34" s="332"/>
      <c r="H34" s="270"/>
      <c r="I34" s="342">
        <v>90</v>
      </c>
      <c r="J34" s="266"/>
      <c r="K34" s="267"/>
      <c r="L34" s="266"/>
      <c r="M34" s="266"/>
      <c r="N34" s="266"/>
      <c r="O34" s="266"/>
      <c r="P34" s="268"/>
      <c r="Q34" s="269"/>
      <c r="R34" s="267"/>
      <c r="S34" s="266"/>
      <c r="T34" s="266"/>
      <c r="U34" s="266"/>
      <c r="V34" s="270"/>
      <c r="W34" s="271"/>
      <c r="X34" s="272"/>
      <c r="Y34" s="273"/>
      <c r="Z34" s="266"/>
      <c r="AA34" s="266"/>
      <c r="AB34" s="266"/>
      <c r="AC34" s="274"/>
      <c r="AD34" s="282"/>
      <c r="AE34" s="269"/>
      <c r="AF34" s="267"/>
      <c r="AG34" s="266"/>
      <c r="AH34" s="266"/>
      <c r="AI34" s="266">
        <v>30</v>
      </c>
      <c r="AJ34" s="274"/>
      <c r="AK34" s="275" t="s">
        <v>25</v>
      </c>
      <c r="AL34" s="276">
        <v>2</v>
      </c>
      <c r="AM34" s="273"/>
      <c r="AN34" s="266"/>
      <c r="AO34" s="266"/>
      <c r="AP34" s="266">
        <v>30</v>
      </c>
      <c r="AQ34" s="274"/>
      <c r="AR34" s="277" t="s">
        <v>26</v>
      </c>
      <c r="AS34" s="269">
        <v>2</v>
      </c>
      <c r="AT34" s="267"/>
      <c r="AU34" s="266"/>
      <c r="AV34" s="266"/>
      <c r="AW34" s="266">
        <v>30</v>
      </c>
      <c r="AX34" s="266"/>
      <c r="AY34" s="278" t="s">
        <v>25</v>
      </c>
      <c r="AZ34" s="276">
        <v>2</v>
      </c>
      <c r="BA34" s="242"/>
    </row>
    <row r="35" spans="1:53" ht="15">
      <c r="A35" s="343">
        <v>20</v>
      </c>
      <c r="B35" s="344"/>
      <c r="C35" s="345" t="s">
        <v>83</v>
      </c>
      <c r="D35" s="346">
        <f>SUM(Q35,X35,AL35,AZ35)</f>
        <v>2</v>
      </c>
      <c r="E35" s="347">
        <v>30</v>
      </c>
      <c r="F35" s="348"/>
      <c r="G35" s="349"/>
      <c r="H35" s="350"/>
      <c r="I35" s="350">
        <v>30</v>
      </c>
      <c r="J35" s="304"/>
      <c r="K35" s="305"/>
      <c r="L35" s="304"/>
      <c r="M35" s="304"/>
      <c r="N35" s="304">
        <v>30</v>
      </c>
      <c r="O35" s="304"/>
      <c r="P35" s="306" t="s">
        <v>25</v>
      </c>
      <c r="Q35" s="307">
        <v>2</v>
      </c>
      <c r="R35" s="305"/>
      <c r="S35" s="304"/>
      <c r="T35" s="304"/>
      <c r="U35" s="304"/>
      <c r="V35" s="350"/>
      <c r="W35" s="351"/>
      <c r="X35" s="300"/>
      <c r="Y35" s="309"/>
      <c r="Z35" s="304"/>
      <c r="AA35" s="304"/>
      <c r="AB35" s="304"/>
      <c r="AC35" s="270"/>
      <c r="AD35" s="310"/>
      <c r="AE35" s="307"/>
      <c r="AF35" s="305"/>
      <c r="AG35" s="304"/>
      <c r="AH35" s="304"/>
      <c r="AI35" s="304"/>
      <c r="AJ35" s="270"/>
      <c r="AK35" s="283"/>
      <c r="AL35" s="300"/>
      <c r="AM35" s="309"/>
      <c r="AN35" s="304"/>
      <c r="AO35" s="304"/>
      <c r="AP35" s="304"/>
      <c r="AQ35" s="270"/>
      <c r="AR35" s="312"/>
      <c r="AS35" s="307"/>
      <c r="AT35" s="305"/>
      <c r="AU35" s="304"/>
      <c r="AV35" s="304"/>
      <c r="AW35" s="304"/>
      <c r="AX35" s="304"/>
      <c r="AY35" s="313"/>
      <c r="AZ35" s="300"/>
      <c r="BA35" s="242"/>
    </row>
    <row r="36" spans="1:53" ht="14.25">
      <c r="A36" s="352">
        <v>21</v>
      </c>
      <c r="B36" s="340"/>
      <c r="C36" s="284" t="s">
        <v>84</v>
      </c>
      <c r="D36" s="264">
        <v>4</v>
      </c>
      <c r="E36" s="353">
        <v>45</v>
      </c>
      <c r="F36" s="270"/>
      <c r="G36" s="270"/>
      <c r="H36" s="270"/>
      <c r="I36" s="270">
        <v>45</v>
      </c>
      <c r="J36" s="266"/>
      <c r="K36" s="267"/>
      <c r="L36" s="266"/>
      <c r="M36" s="266"/>
      <c r="N36" s="266"/>
      <c r="O36" s="266"/>
      <c r="P36" s="268"/>
      <c r="Q36" s="269"/>
      <c r="R36" s="267"/>
      <c r="S36" s="266"/>
      <c r="T36" s="266"/>
      <c r="U36" s="266">
        <v>45</v>
      </c>
      <c r="V36" s="270"/>
      <c r="W36" s="271" t="s">
        <v>25</v>
      </c>
      <c r="X36" s="272">
        <v>4</v>
      </c>
      <c r="Y36" s="273"/>
      <c r="Z36" s="266"/>
      <c r="AA36" s="266"/>
      <c r="AB36" s="266"/>
      <c r="AC36" s="274"/>
      <c r="AD36" s="282"/>
      <c r="AE36" s="269"/>
      <c r="AF36" s="267"/>
      <c r="AG36" s="266"/>
      <c r="AH36" s="266"/>
      <c r="AI36" s="266"/>
      <c r="AJ36" s="274"/>
      <c r="AK36" s="275"/>
      <c r="AL36" s="276"/>
      <c r="AM36" s="273"/>
      <c r="AN36" s="266"/>
      <c r="AO36" s="266"/>
      <c r="AP36" s="266"/>
      <c r="AQ36" s="274"/>
      <c r="AR36" s="277"/>
      <c r="AS36" s="269"/>
      <c r="AT36" s="267"/>
      <c r="AU36" s="266"/>
      <c r="AV36" s="266"/>
      <c r="AW36" s="266"/>
      <c r="AX36" s="266"/>
      <c r="AY36" s="278"/>
      <c r="AZ36" s="276"/>
      <c r="BA36" s="242"/>
    </row>
    <row r="37" spans="1:52" ht="15" thickBot="1">
      <c r="A37" s="279">
        <v>22</v>
      </c>
      <c r="B37" s="354"/>
      <c r="C37" s="263" t="s">
        <v>85</v>
      </c>
      <c r="D37" s="291">
        <v>16</v>
      </c>
      <c r="E37" s="355">
        <v>240</v>
      </c>
      <c r="F37" s="356"/>
      <c r="G37" s="357"/>
      <c r="H37" s="357"/>
      <c r="I37" s="357">
        <v>240</v>
      </c>
      <c r="J37" s="357"/>
      <c r="K37" s="358"/>
      <c r="L37" s="356"/>
      <c r="M37" s="357"/>
      <c r="N37" s="357"/>
      <c r="O37" s="357"/>
      <c r="P37" s="359"/>
      <c r="Q37" s="360"/>
      <c r="R37" s="358"/>
      <c r="S37" s="356"/>
      <c r="T37" s="357"/>
      <c r="U37" s="357">
        <v>30</v>
      </c>
      <c r="V37" s="356"/>
      <c r="W37" s="361" t="s">
        <v>26</v>
      </c>
      <c r="X37" s="362">
        <v>3</v>
      </c>
      <c r="Y37" s="363"/>
      <c r="Z37" s="356"/>
      <c r="AA37" s="357"/>
      <c r="AB37" s="357">
        <v>45</v>
      </c>
      <c r="AC37" s="356"/>
      <c r="AD37" s="364" t="s">
        <v>25</v>
      </c>
      <c r="AE37" s="360">
        <v>3</v>
      </c>
      <c r="AF37" s="358"/>
      <c r="AG37" s="356"/>
      <c r="AH37" s="357"/>
      <c r="AI37" s="357">
        <v>45</v>
      </c>
      <c r="AJ37" s="270"/>
      <c r="AK37" s="283" t="s">
        <v>26</v>
      </c>
      <c r="AL37" s="300">
        <v>4</v>
      </c>
      <c r="AM37" s="273"/>
      <c r="AN37" s="266"/>
      <c r="AO37" s="266"/>
      <c r="AP37" s="266">
        <v>60</v>
      </c>
      <c r="AQ37" s="270"/>
      <c r="AR37" s="312" t="s">
        <v>25</v>
      </c>
      <c r="AS37" s="269">
        <v>3</v>
      </c>
      <c r="AT37" s="267"/>
      <c r="AU37" s="266"/>
      <c r="AV37" s="266"/>
      <c r="AW37" s="266">
        <v>60</v>
      </c>
      <c r="AX37" s="266"/>
      <c r="AY37" s="278" t="s">
        <v>26</v>
      </c>
      <c r="AZ37" s="276">
        <v>3</v>
      </c>
    </row>
    <row r="38" spans="1:53" ht="15" thickBot="1">
      <c r="A38" s="579" t="s">
        <v>86</v>
      </c>
      <c r="B38" s="580"/>
      <c r="C38" s="581"/>
      <c r="D38" s="316">
        <f>SUM(D30:D37)</f>
        <v>39</v>
      </c>
      <c r="E38" s="317">
        <f>SUM(E30:E37)</f>
        <v>540</v>
      </c>
      <c r="F38" s="318">
        <f>SUM(F30:F37)</f>
        <v>60</v>
      </c>
      <c r="G38" s="319">
        <f>SUM(G30:G36)</f>
        <v>0</v>
      </c>
      <c r="H38" s="319">
        <f>SUM(H30:H36)</f>
        <v>0</v>
      </c>
      <c r="I38" s="319">
        <f>SUM(I30:I37)</f>
        <v>480</v>
      </c>
      <c r="J38" s="319">
        <f>SUM(J30:J36)</f>
        <v>0</v>
      </c>
      <c r="K38" s="320">
        <f>SUM(K30:K36)</f>
        <v>30</v>
      </c>
      <c r="L38" s="318">
        <f>SUM(L30:L36)</f>
        <v>0</v>
      </c>
      <c r="M38" s="319">
        <f>SUM(M30:M36)</f>
        <v>0</v>
      </c>
      <c r="N38" s="319">
        <f>SUM(N30:N37)</f>
        <v>30</v>
      </c>
      <c r="O38" s="319">
        <f>SUM(O30:O36)</f>
        <v>0</v>
      </c>
      <c r="P38" s="318"/>
      <c r="Q38" s="321">
        <f>SUM(Q30:Q37)</f>
        <v>5</v>
      </c>
      <c r="R38" s="320">
        <f>SUM(R30:R36)</f>
        <v>0</v>
      </c>
      <c r="S38" s="318">
        <f>SUM(T30:T36)</f>
        <v>0</v>
      </c>
      <c r="T38" s="319">
        <f>SUM(T30:T37)</f>
        <v>0</v>
      </c>
      <c r="U38" s="319">
        <f>SUM(U30:U37)</f>
        <v>75</v>
      </c>
      <c r="V38" s="318">
        <f>SUM(V30:V36)</f>
        <v>0</v>
      </c>
      <c r="W38" s="317"/>
      <c r="X38" s="321">
        <f>SUM(X30:X37)</f>
        <v>7</v>
      </c>
      <c r="Y38" s="317">
        <f>SUM(Y30:Y37)</f>
        <v>30</v>
      </c>
      <c r="Z38" s="318">
        <f>SUM(Z30:Z36)</f>
        <v>0</v>
      </c>
      <c r="AA38" s="319">
        <f>SUM(AA30:AA36)</f>
        <v>0</v>
      </c>
      <c r="AB38" s="319">
        <f>SUM(AB30:AB37)</f>
        <v>45</v>
      </c>
      <c r="AC38" s="318">
        <f>SUM(AC30:AC36)</f>
        <v>0</v>
      </c>
      <c r="AD38" s="322"/>
      <c r="AE38" s="323">
        <f>SUM(AE30:AE37)</f>
        <v>6</v>
      </c>
      <c r="AF38" s="320">
        <f>SUM(AF30:AF36)</f>
        <v>0</v>
      </c>
      <c r="AG38" s="318">
        <f>SUM(AG30:AG36)</f>
        <v>0</v>
      </c>
      <c r="AH38" s="319">
        <f>SUM(AH30:AH36)</f>
        <v>0</v>
      </c>
      <c r="AI38" s="319">
        <f>SUM(AI30:AI37)</f>
        <v>75</v>
      </c>
      <c r="AJ38" s="318">
        <f>SUM(AJ30:AJ36)</f>
        <v>0</v>
      </c>
      <c r="AK38" s="324"/>
      <c r="AL38" s="325">
        <f>SUM(AL30:AL37)</f>
        <v>6</v>
      </c>
      <c r="AM38" s="317">
        <f>SUM(AM30:AM36)</f>
        <v>0</v>
      </c>
      <c r="AN38" s="318">
        <f>SUM(AN30:AN36)</f>
        <v>0</v>
      </c>
      <c r="AO38" s="319">
        <f>SUM(AO30:AO36)</f>
        <v>0</v>
      </c>
      <c r="AP38" s="319">
        <f>SUM(AP30:AP37)</f>
        <v>150</v>
      </c>
      <c r="AQ38" s="318">
        <f>SUM(AQ30:AQ36)</f>
        <v>0</v>
      </c>
      <c r="AR38" s="326"/>
      <c r="AS38" s="323">
        <f>SUM(AS30:AS37)</f>
        <v>9</v>
      </c>
      <c r="AT38" s="320">
        <f>SUM(AT30:AT36)</f>
        <v>0</v>
      </c>
      <c r="AU38" s="318">
        <f>SUM(AU30:AU36)</f>
        <v>0</v>
      </c>
      <c r="AV38" s="319">
        <f>SUM(AV30:AV36)</f>
        <v>0</v>
      </c>
      <c r="AW38" s="319">
        <f>SUM(AW30:AW37)</f>
        <v>105</v>
      </c>
      <c r="AX38" s="319">
        <f>SUM(AX30:AX36)</f>
        <v>0</v>
      </c>
      <c r="AY38" s="327"/>
      <c r="AZ38" s="325">
        <f>SUM(AZ30:AZ37)</f>
        <v>6</v>
      </c>
      <c r="BA38" s="242"/>
    </row>
    <row r="39" spans="1:53" ht="14.25">
      <c r="A39" s="582" t="s">
        <v>87</v>
      </c>
      <c r="B39" s="583"/>
      <c r="C39" s="583"/>
      <c r="D39" s="583"/>
      <c r="E39" s="583"/>
      <c r="F39" s="583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  <c r="T39" s="583"/>
      <c r="U39" s="583"/>
      <c r="V39" s="583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3"/>
      <c r="AH39" s="583"/>
      <c r="AI39" s="583"/>
      <c r="AJ39" s="583"/>
      <c r="AK39" s="583"/>
      <c r="AL39" s="583"/>
      <c r="AM39" s="583"/>
      <c r="AN39" s="583"/>
      <c r="AO39" s="583"/>
      <c r="AP39" s="583"/>
      <c r="AQ39" s="583"/>
      <c r="AR39" s="583"/>
      <c r="AS39" s="583"/>
      <c r="AT39" s="583"/>
      <c r="AU39" s="583"/>
      <c r="AV39" s="583"/>
      <c r="AW39" s="583"/>
      <c r="AX39" s="583"/>
      <c r="AY39" s="583"/>
      <c r="AZ39" s="584"/>
      <c r="BA39" s="242"/>
    </row>
    <row r="40" spans="1:53" ht="14.25">
      <c r="A40" s="358">
        <v>23</v>
      </c>
      <c r="B40" s="340"/>
      <c r="C40" s="365" t="s">
        <v>88</v>
      </c>
      <c r="D40" s="264">
        <f>SUM(Q40,AE40,AL40,AS40,AZ40)</f>
        <v>13</v>
      </c>
      <c r="E40" s="366">
        <v>165</v>
      </c>
      <c r="F40" s="270"/>
      <c r="G40" s="270"/>
      <c r="H40" s="270"/>
      <c r="I40" s="270">
        <v>165</v>
      </c>
      <c r="J40" s="367"/>
      <c r="K40" s="301"/>
      <c r="L40" s="270"/>
      <c r="M40" s="270"/>
      <c r="N40" s="270"/>
      <c r="O40" s="270"/>
      <c r="P40" s="306"/>
      <c r="Q40" s="300"/>
      <c r="R40" s="301"/>
      <c r="S40" s="270"/>
      <c r="T40" s="270"/>
      <c r="U40" s="270"/>
      <c r="V40" s="270"/>
      <c r="W40" s="306"/>
      <c r="X40" s="300"/>
      <c r="Y40" s="301"/>
      <c r="Z40" s="270"/>
      <c r="AA40" s="270"/>
      <c r="AB40" s="270">
        <v>30</v>
      </c>
      <c r="AC40" s="270"/>
      <c r="AD40" s="310" t="s">
        <v>25</v>
      </c>
      <c r="AE40" s="300">
        <v>3</v>
      </c>
      <c r="AF40" s="301"/>
      <c r="AG40" s="270"/>
      <c r="AH40" s="270"/>
      <c r="AI40" s="270">
        <v>30</v>
      </c>
      <c r="AJ40" s="270"/>
      <c r="AK40" s="310" t="s">
        <v>25</v>
      </c>
      <c r="AL40" s="300">
        <v>2</v>
      </c>
      <c r="AM40" s="301"/>
      <c r="AN40" s="270"/>
      <c r="AO40" s="270"/>
      <c r="AP40" s="270">
        <v>60</v>
      </c>
      <c r="AQ40" s="270"/>
      <c r="AR40" s="312" t="s">
        <v>25</v>
      </c>
      <c r="AS40" s="300">
        <v>4</v>
      </c>
      <c r="AT40" s="301"/>
      <c r="AU40" s="270"/>
      <c r="AV40" s="270"/>
      <c r="AW40" s="270">
        <v>45</v>
      </c>
      <c r="AX40" s="270"/>
      <c r="AY40" s="312" t="s">
        <v>25</v>
      </c>
      <c r="AZ40" s="300">
        <v>4</v>
      </c>
      <c r="BA40" s="242"/>
    </row>
    <row r="41" spans="1:53" ht="15" thickBot="1">
      <c r="A41" s="368">
        <v>24</v>
      </c>
      <c r="B41" s="262"/>
      <c r="C41" s="369" t="s">
        <v>52</v>
      </c>
      <c r="D41" s="370">
        <f>SUM(Q41,X41,AE41,AL41,AS41,AZ41)</f>
        <v>10</v>
      </c>
      <c r="E41" s="265">
        <f>SUM(F41:J41)</f>
        <v>60</v>
      </c>
      <c r="F41" s="266"/>
      <c r="G41" s="266"/>
      <c r="H41" s="266"/>
      <c r="I41" s="266"/>
      <c r="J41" s="266">
        <v>60</v>
      </c>
      <c r="K41" s="267"/>
      <c r="L41" s="266"/>
      <c r="M41" s="266"/>
      <c r="N41" s="266"/>
      <c r="O41" s="274"/>
      <c r="P41" s="371"/>
      <c r="Q41" s="269"/>
      <c r="R41" s="267"/>
      <c r="S41" s="266"/>
      <c r="T41" s="266"/>
      <c r="U41" s="266"/>
      <c r="V41" s="274"/>
      <c r="W41" s="268"/>
      <c r="X41" s="272"/>
      <c r="Y41" s="273"/>
      <c r="Z41" s="266"/>
      <c r="AA41" s="266"/>
      <c r="AB41" s="266"/>
      <c r="AC41" s="274"/>
      <c r="AD41" s="282"/>
      <c r="AE41" s="269"/>
      <c r="AF41" s="267"/>
      <c r="AG41" s="266"/>
      <c r="AH41" s="266"/>
      <c r="AI41" s="266"/>
      <c r="AJ41" s="372"/>
      <c r="AK41" s="373"/>
      <c r="AL41" s="374"/>
      <c r="AM41" s="273"/>
      <c r="AN41" s="266"/>
      <c r="AO41" s="266"/>
      <c r="AP41" s="266"/>
      <c r="AQ41" s="274">
        <v>30</v>
      </c>
      <c r="AR41" s="277" t="s">
        <v>25</v>
      </c>
      <c r="AS41" s="269">
        <v>5</v>
      </c>
      <c r="AT41" s="267"/>
      <c r="AU41" s="266"/>
      <c r="AV41" s="266"/>
      <c r="AW41" s="266"/>
      <c r="AX41" s="266">
        <v>30</v>
      </c>
      <c r="AY41" s="278" t="s">
        <v>25</v>
      </c>
      <c r="AZ41" s="276">
        <v>5</v>
      </c>
      <c r="BA41" s="242"/>
    </row>
    <row r="42" spans="1:53" ht="15" thickBot="1">
      <c r="A42" s="368"/>
      <c r="B42" s="375"/>
      <c r="C42" s="376" t="s">
        <v>53</v>
      </c>
      <c r="D42" s="377">
        <f aca="true" t="shared" si="4" ref="D42:O42">SUM(D40:D41)</f>
        <v>23</v>
      </c>
      <c r="E42" s="317">
        <f t="shared" si="4"/>
        <v>225</v>
      </c>
      <c r="F42" s="318">
        <f t="shared" si="4"/>
        <v>0</v>
      </c>
      <c r="G42" s="319">
        <f t="shared" si="4"/>
        <v>0</v>
      </c>
      <c r="H42" s="319">
        <f t="shared" si="4"/>
        <v>0</v>
      </c>
      <c r="I42" s="319">
        <f t="shared" si="4"/>
        <v>165</v>
      </c>
      <c r="J42" s="319">
        <f t="shared" si="4"/>
        <v>60</v>
      </c>
      <c r="K42" s="320">
        <f t="shared" si="4"/>
        <v>0</v>
      </c>
      <c r="L42" s="318">
        <f t="shared" si="4"/>
        <v>0</v>
      </c>
      <c r="M42" s="319">
        <f t="shared" si="4"/>
        <v>0</v>
      </c>
      <c r="N42" s="319">
        <f t="shared" si="4"/>
        <v>0</v>
      </c>
      <c r="O42" s="318">
        <f t="shared" si="4"/>
        <v>0</v>
      </c>
      <c r="P42" s="317"/>
      <c r="Q42" s="323">
        <f aca="true" t="shared" si="5" ref="Q42:V42">SUM(Q40:Q41)</f>
        <v>0</v>
      </c>
      <c r="R42" s="320">
        <f t="shared" si="5"/>
        <v>0</v>
      </c>
      <c r="S42" s="318">
        <f t="shared" si="5"/>
        <v>0</v>
      </c>
      <c r="T42" s="319">
        <f t="shared" si="5"/>
        <v>0</v>
      </c>
      <c r="U42" s="319">
        <f t="shared" si="5"/>
        <v>0</v>
      </c>
      <c r="V42" s="318">
        <f t="shared" si="5"/>
        <v>0</v>
      </c>
      <c r="W42" s="318"/>
      <c r="X42" s="321">
        <f aca="true" t="shared" si="6" ref="X42:AC42">SUM(X40:X41)</f>
        <v>0</v>
      </c>
      <c r="Y42" s="317">
        <f t="shared" si="6"/>
        <v>0</v>
      </c>
      <c r="Z42" s="318">
        <f t="shared" si="6"/>
        <v>0</v>
      </c>
      <c r="AA42" s="319">
        <f t="shared" si="6"/>
        <v>0</v>
      </c>
      <c r="AB42" s="319">
        <f t="shared" si="6"/>
        <v>30</v>
      </c>
      <c r="AC42" s="318">
        <f t="shared" si="6"/>
        <v>0</v>
      </c>
      <c r="AD42" s="322"/>
      <c r="AE42" s="323">
        <f aca="true" t="shared" si="7" ref="AE42:AJ42">SUM(AE40:AE41)</f>
        <v>3</v>
      </c>
      <c r="AF42" s="320">
        <f t="shared" si="7"/>
        <v>0</v>
      </c>
      <c r="AG42" s="318">
        <f t="shared" si="7"/>
        <v>0</v>
      </c>
      <c r="AH42" s="319">
        <f t="shared" si="7"/>
        <v>0</v>
      </c>
      <c r="AI42" s="319">
        <f t="shared" si="7"/>
        <v>30</v>
      </c>
      <c r="AJ42" s="318">
        <f t="shared" si="7"/>
        <v>0</v>
      </c>
      <c r="AK42" s="324"/>
      <c r="AL42" s="325">
        <f aca="true" t="shared" si="8" ref="AL42:AQ42">SUM(AL40:AL41)</f>
        <v>2</v>
      </c>
      <c r="AM42" s="317">
        <f t="shared" si="8"/>
        <v>0</v>
      </c>
      <c r="AN42" s="318">
        <f t="shared" si="8"/>
        <v>0</v>
      </c>
      <c r="AO42" s="319">
        <f t="shared" si="8"/>
        <v>0</v>
      </c>
      <c r="AP42" s="319">
        <f t="shared" si="8"/>
        <v>60</v>
      </c>
      <c r="AQ42" s="318">
        <f t="shared" si="8"/>
        <v>30</v>
      </c>
      <c r="AR42" s="326"/>
      <c r="AS42" s="323">
        <f aca="true" t="shared" si="9" ref="AS42:AX42">SUM(AS40:AS41)</f>
        <v>9</v>
      </c>
      <c r="AT42" s="320">
        <f t="shared" si="9"/>
        <v>0</v>
      </c>
      <c r="AU42" s="318">
        <f t="shared" si="9"/>
        <v>0</v>
      </c>
      <c r="AV42" s="319">
        <f t="shared" si="9"/>
        <v>0</v>
      </c>
      <c r="AW42" s="319">
        <f t="shared" si="9"/>
        <v>45</v>
      </c>
      <c r="AX42" s="319">
        <f t="shared" si="9"/>
        <v>30</v>
      </c>
      <c r="AY42" s="327"/>
      <c r="AZ42" s="325">
        <f>SUM(AZ40:AZ41)</f>
        <v>9</v>
      </c>
      <c r="BA42" s="242"/>
    </row>
    <row r="43" spans="1:53" ht="15" thickBot="1">
      <c r="A43" s="588" t="s">
        <v>89</v>
      </c>
      <c r="B43" s="589"/>
      <c r="C43" s="590"/>
      <c r="D43" s="378">
        <f aca="true" t="shared" si="10" ref="D43:O43">SUM(D28,D38,D42)</f>
        <v>171</v>
      </c>
      <c r="E43" s="324">
        <f t="shared" si="10"/>
        <v>2175</v>
      </c>
      <c r="F43" s="322">
        <f t="shared" si="10"/>
        <v>270</v>
      </c>
      <c r="G43" s="379">
        <f t="shared" si="10"/>
        <v>60</v>
      </c>
      <c r="H43" s="379">
        <f t="shared" si="10"/>
        <v>0</v>
      </c>
      <c r="I43" s="379">
        <f t="shared" si="10"/>
        <v>1785</v>
      </c>
      <c r="J43" s="379">
        <f t="shared" si="10"/>
        <v>60</v>
      </c>
      <c r="K43" s="380">
        <f t="shared" si="10"/>
        <v>105</v>
      </c>
      <c r="L43" s="322">
        <f t="shared" si="10"/>
        <v>30</v>
      </c>
      <c r="M43" s="379">
        <f t="shared" si="10"/>
        <v>0</v>
      </c>
      <c r="N43" s="379">
        <f t="shared" si="10"/>
        <v>270</v>
      </c>
      <c r="O43" s="322">
        <f t="shared" si="10"/>
        <v>0</v>
      </c>
      <c r="P43" s="324"/>
      <c r="Q43" s="381">
        <f aca="true" t="shared" si="11" ref="Q43:V43">SUM(Q28,Q38,Q42)</f>
        <v>30</v>
      </c>
      <c r="R43" s="380">
        <f t="shared" si="11"/>
        <v>45</v>
      </c>
      <c r="S43" s="322">
        <f t="shared" si="11"/>
        <v>30</v>
      </c>
      <c r="T43" s="379">
        <f t="shared" si="11"/>
        <v>0</v>
      </c>
      <c r="U43" s="379">
        <f t="shared" si="11"/>
        <v>300</v>
      </c>
      <c r="V43" s="322">
        <f t="shared" si="11"/>
        <v>0</v>
      </c>
      <c r="W43" s="322"/>
      <c r="X43" s="382">
        <f aca="true" t="shared" si="12" ref="X43:AC43">SUM(X28,X38,X42)</f>
        <v>28</v>
      </c>
      <c r="Y43" s="324">
        <f t="shared" si="12"/>
        <v>60</v>
      </c>
      <c r="Z43" s="322">
        <f t="shared" si="12"/>
        <v>0</v>
      </c>
      <c r="AA43" s="379">
        <f t="shared" si="12"/>
        <v>0</v>
      </c>
      <c r="AB43" s="379">
        <f t="shared" si="12"/>
        <v>300</v>
      </c>
      <c r="AC43" s="322">
        <f t="shared" si="12"/>
        <v>0</v>
      </c>
      <c r="AD43" s="322"/>
      <c r="AE43" s="381">
        <f aca="true" t="shared" si="13" ref="AE43:AJ43">SUM(AE28,AE38,AE42)</f>
        <v>30</v>
      </c>
      <c r="AF43" s="380">
        <f t="shared" si="13"/>
        <v>60</v>
      </c>
      <c r="AG43" s="322">
        <f t="shared" si="13"/>
        <v>0</v>
      </c>
      <c r="AH43" s="379">
        <f t="shared" si="13"/>
        <v>0</v>
      </c>
      <c r="AI43" s="379">
        <f t="shared" si="13"/>
        <v>315</v>
      </c>
      <c r="AJ43" s="322">
        <f t="shared" si="13"/>
        <v>0</v>
      </c>
      <c r="AK43" s="324"/>
      <c r="AL43" s="383">
        <f aca="true" t="shared" si="14" ref="AL43:AQ43">SUM(AL28,AL38,AL42)</f>
        <v>30</v>
      </c>
      <c r="AM43" s="324">
        <f t="shared" si="14"/>
        <v>0</v>
      </c>
      <c r="AN43" s="322">
        <f t="shared" si="14"/>
        <v>0</v>
      </c>
      <c r="AO43" s="379">
        <f t="shared" si="14"/>
        <v>0</v>
      </c>
      <c r="AP43" s="379">
        <f t="shared" si="14"/>
        <v>330</v>
      </c>
      <c r="AQ43" s="322">
        <f t="shared" si="14"/>
        <v>30</v>
      </c>
      <c r="AR43" s="322"/>
      <c r="AS43" s="381">
        <f>SUM(AS28,AS38,AS42)</f>
        <v>28</v>
      </c>
      <c r="AT43" s="380">
        <f>SUM(AT28,AT38,AT42)</f>
        <v>0</v>
      </c>
      <c r="AU43" s="322">
        <f>SUM(AU28,AU38,AU42)</f>
        <v>0</v>
      </c>
      <c r="AV43" s="379">
        <f>SUM(AV28,AV38,AV42)</f>
        <v>0</v>
      </c>
      <c r="AW43" s="379">
        <f>SUM(AW28,AW38,AW42)</f>
        <v>270</v>
      </c>
      <c r="AX43" s="379">
        <f>SUM(AX38,AX42)</f>
        <v>30</v>
      </c>
      <c r="AY43" s="379"/>
      <c r="AZ43" s="383">
        <f>SUM(AZ28,AZ38,AZ42)</f>
        <v>25</v>
      </c>
      <c r="BA43" s="242"/>
    </row>
    <row r="44" spans="1:53" ht="15" thickBot="1">
      <c r="A44" s="570"/>
      <c r="B44" s="571"/>
      <c r="C44" s="571"/>
      <c r="D44" s="384"/>
      <c r="E44" s="384"/>
      <c r="F44" s="384"/>
      <c r="G44" s="384"/>
      <c r="H44" s="384"/>
      <c r="I44" s="384"/>
      <c r="J44" s="385"/>
      <c r="K44" s="572">
        <f>SUM(K43,L43,M43,N43,O43)</f>
        <v>405</v>
      </c>
      <c r="L44" s="573"/>
      <c r="M44" s="573"/>
      <c r="N44" s="573"/>
      <c r="O44" s="573"/>
      <c r="P44" s="573"/>
      <c r="Q44" s="574"/>
      <c r="R44" s="572">
        <f>SUM(R43,S43,T43,U43,V43)</f>
        <v>375</v>
      </c>
      <c r="S44" s="573"/>
      <c r="T44" s="573"/>
      <c r="U44" s="573"/>
      <c r="V44" s="573"/>
      <c r="W44" s="573"/>
      <c r="X44" s="574"/>
      <c r="Y44" s="573">
        <f>SUM(Y43,Z43,AA43,AB43,AC43)</f>
        <v>360</v>
      </c>
      <c r="Z44" s="573"/>
      <c r="AA44" s="573"/>
      <c r="AB44" s="573"/>
      <c r="AC44" s="573"/>
      <c r="AD44" s="573"/>
      <c r="AE44" s="574"/>
      <c r="AF44" s="572">
        <f>SUM(AF43,AG43,AH43,AI43,AJ43)</f>
        <v>375</v>
      </c>
      <c r="AG44" s="573"/>
      <c r="AH44" s="573"/>
      <c r="AI44" s="573"/>
      <c r="AJ44" s="573"/>
      <c r="AK44" s="573"/>
      <c r="AL44" s="574"/>
      <c r="AM44" s="572">
        <f>SUM(AM43,AN43,AO43,AP43,AQ43)</f>
        <v>360</v>
      </c>
      <c r="AN44" s="573"/>
      <c r="AO44" s="573"/>
      <c r="AP44" s="573"/>
      <c r="AQ44" s="573"/>
      <c r="AR44" s="573"/>
      <c r="AS44" s="574"/>
      <c r="AT44" s="573">
        <f>SUM(AT43,AU43,AV43,AW43,AX43)</f>
        <v>300</v>
      </c>
      <c r="AU44" s="573"/>
      <c r="AV44" s="573"/>
      <c r="AW44" s="573"/>
      <c r="AX44" s="573"/>
      <c r="AY44" s="573"/>
      <c r="AZ44" s="574"/>
      <c r="BA44" s="242"/>
    </row>
    <row r="45" spans="1:55" ht="15.75" thickBot="1">
      <c r="A45" s="564" t="s">
        <v>90</v>
      </c>
      <c r="B45" s="565"/>
      <c r="C45" s="566"/>
      <c r="D45" s="386">
        <f>SUM(K45,R45,Y45,AF45,AM45,AT45)</f>
        <v>2</v>
      </c>
      <c r="E45" s="567" t="s">
        <v>91</v>
      </c>
      <c r="F45" s="568"/>
      <c r="G45" s="568"/>
      <c r="H45" s="568"/>
      <c r="I45" s="568"/>
      <c r="J45" s="569"/>
      <c r="K45" s="387"/>
      <c r="L45" s="549"/>
      <c r="M45" s="550"/>
      <c r="N45" s="550"/>
      <c r="O45" s="550"/>
      <c r="P45" s="550"/>
      <c r="Q45" s="551"/>
      <c r="R45" s="387"/>
      <c r="S45" s="560"/>
      <c r="T45" s="552"/>
      <c r="U45" s="552"/>
      <c r="V45" s="552"/>
      <c r="W45" s="552"/>
      <c r="X45" s="553"/>
      <c r="Y45" s="387"/>
      <c r="Z45" s="549"/>
      <c r="AA45" s="550"/>
      <c r="AB45" s="550"/>
      <c r="AC45" s="550"/>
      <c r="AD45" s="550"/>
      <c r="AE45" s="551"/>
      <c r="AF45" s="387"/>
      <c r="AG45" s="549"/>
      <c r="AH45" s="550"/>
      <c r="AI45" s="550"/>
      <c r="AJ45" s="550"/>
      <c r="AK45" s="550"/>
      <c r="AL45" s="551"/>
      <c r="AM45" s="388">
        <v>2</v>
      </c>
      <c r="AN45" s="561" t="s">
        <v>57</v>
      </c>
      <c r="AO45" s="562"/>
      <c r="AP45" s="562"/>
      <c r="AQ45" s="562"/>
      <c r="AR45" s="562"/>
      <c r="AS45" s="563"/>
      <c r="AT45" s="387"/>
      <c r="AU45" s="549"/>
      <c r="AV45" s="552"/>
      <c r="AW45" s="552"/>
      <c r="AX45" s="552"/>
      <c r="AY45" s="552"/>
      <c r="AZ45" s="553"/>
      <c r="BA45" s="242"/>
      <c r="BC45" s="389"/>
    </row>
    <row r="46" spans="1:53" ht="15" thickBot="1">
      <c r="A46" s="554" t="s">
        <v>58</v>
      </c>
      <c r="B46" s="555"/>
      <c r="C46" s="556"/>
      <c r="D46" s="386"/>
      <c r="E46" s="557"/>
      <c r="F46" s="558"/>
      <c r="G46" s="558"/>
      <c r="H46" s="558"/>
      <c r="I46" s="558"/>
      <c r="J46" s="559"/>
      <c r="K46" s="387"/>
      <c r="L46" s="549"/>
      <c r="M46" s="550"/>
      <c r="N46" s="550"/>
      <c r="O46" s="550"/>
      <c r="P46" s="550"/>
      <c r="Q46" s="551"/>
      <c r="R46" s="387"/>
      <c r="S46" s="560"/>
      <c r="T46" s="552"/>
      <c r="U46" s="552"/>
      <c r="V46" s="552"/>
      <c r="W46" s="552"/>
      <c r="X46" s="553"/>
      <c r="Y46" s="387"/>
      <c r="Z46" s="549"/>
      <c r="AA46" s="550"/>
      <c r="AB46" s="550"/>
      <c r="AC46" s="550"/>
      <c r="AD46" s="550"/>
      <c r="AE46" s="551"/>
      <c r="AF46" s="387"/>
      <c r="AG46" s="549"/>
      <c r="AH46" s="550"/>
      <c r="AI46" s="550"/>
      <c r="AJ46" s="550"/>
      <c r="AK46" s="550"/>
      <c r="AL46" s="551"/>
      <c r="AM46" s="387"/>
      <c r="AN46" s="549"/>
      <c r="AO46" s="550"/>
      <c r="AP46" s="550"/>
      <c r="AQ46" s="550"/>
      <c r="AR46" s="550"/>
      <c r="AS46" s="551"/>
      <c r="AT46" s="387"/>
      <c r="AU46" s="549"/>
      <c r="AV46" s="552"/>
      <c r="AW46" s="552"/>
      <c r="AX46" s="552"/>
      <c r="AY46" s="552"/>
      <c r="AZ46" s="553"/>
      <c r="BA46" s="242"/>
    </row>
    <row r="47" spans="1:53" ht="15" thickBot="1">
      <c r="A47" s="554" t="s">
        <v>59</v>
      </c>
      <c r="B47" s="555"/>
      <c r="C47" s="556"/>
      <c r="D47" s="386"/>
      <c r="E47" s="557"/>
      <c r="F47" s="558"/>
      <c r="G47" s="558"/>
      <c r="H47" s="558"/>
      <c r="I47" s="558"/>
      <c r="J47" s="559"/>
      <c r="K47" s="387"/>
      <c r="L47" s="549"/>
      <c r="M47" s="550"/>
      <c r="N47" s="550"/>
      <c r="O47" s="550"/>
      <c r="P47" s="550"/>
      <c r="Q47" s="551"/>
      <c r="R47" s="387"/>
      <c r="S47" s="560"/>
      <c r="T47" s="552"/>
      <c r="U47" s="552"/>
      <c r="V47" s="552"/>
      <c r="W47" s="552"/>
      <c r="X47" s="553"/>
      <c r="Y47" s="387"/>
      <c r="Z47" s="549"/>
      <c r="AA47" s="550"/>
      <c r="AB47" s="550"/>
      <c r="AC47" s="550"/>
      <c r="AD47" s="550"/>
      <c r="AE47" s="551"/>
      <c r="AF47" s="387"/>
      <c r="AG47" s="549"/>
      <c r="AH47" s="550"/>
      <c r="AI47" s="550"/>
      <c r="AJ47" s="550"/>
      <c r="AK47" s="550"/>
      <c r="AL47" s="551"/>
      <c r="AM47" s="387"/>
      <c r="AN47" s="549"/>
      <c r="AO47" s="550"/>
      <c r="AP47" s="550"/>
      <c r="AQ47" s="550"/>
      <c r="AR47" s="550"/>
      <c r="AS47" s="551"/>
      <c r="AT47" s="387"/>
      <c r="AU47" s="549"/>
      <c r="AV47" s="552"/>
      <c r="AW47" s="552"/>
      <c r="AX47" s="552"/>
      <c r="AY47" s="552"/>
      <c r="AZ47" s="553"/>
      <c r="BA47" s="242"/>
    </row>
    <row r="48" spans="1:53" ht="15" thickBot="1">
      <c r="A48" s="554" t="s">
        <v>60</v>
      </c>
      <c r="B48" s="555"/>
      <c r="C48" s="556"/>
      <c r="D48" s="390"/>
      <c r="E48" s="557"/>
      <c r="F48" s="558"/>
      <c r="G48" s="558"/>
      <c r="H48" s="558"/>
      <c r="I48" s="558"/>
      <c r="J48" s="559"/>
      <c r="K48" s="387"/>
      <c r="L48" s="549"/>
      <c r="M48" s="550"/>
      <c r="N48" s="550"/>
      <c r="O48" s="550"/>
      <c r="P48" s="550"/>
      <c r="Q48" s="551"/>
      <c r="R48" s="387"/>
      <c r="S48" s="560"/>
      <c r="T48" s="552"/>
      <c r="U48" s="552"/>
      <c r="V48" s="552"/>
      <c r="W48" s="552"/>
      <c r="X48" s="553"/>
      <c r="Y48" s="387"/>
      <c r="Z48" s="549"/>
      <c r="AA48" s="550"/>
      <c r="AB48" s="550"/>
      <c r="AC48" s="550"/>
      <c r="AD48" s="550"/>
      <c r="AE48" s="551"/>
      <c r="AF48" s="387"/>
      <c r="AG48" s="549"/>
      <c r="AH48" s="550"/>
      <c r="AI48" s="550"/>
      <c r="AJ48" s="550"/>
      <c r="AK48" s="550"/>
      <c r="AL48" s="551"/>
      <c r="AM48" s="387"/>
      <c r="AN48" s="549"/>
      <c r="AO48" s="550"/>
      <c r="AP48" s="550"/>
      <c r="AQ48" s="550"/>
      <c r="AR48" s="550"/>
      <c r="AS48" s="551"/>
      <c r="AT48" s="387"/>
      <c r="AU48" s="549"/>
      <c r="AV48" s="552"/>
      <c r="AW48" s="552"/>
      <c r="AX48" s="552"/>
      <c r="AY48" s="552"/>
      <c r="AZ48" s="553"/>
      <c r="BA48" s="242"/>
    </row>
    <row r="49" spans="1:53" ht="28.5" customHeight="1" thickBot="1">
      <c r="A49" s="537" t="s">
        <v>61</v>
      </c>
      <c r="B49" s="538"/>
      <c r="C49" s="539"/>
      <c r="D49" s="391">
        <v>2</v>
      </c>
      <c r="E49" s="540"/>
      <c r="F49" s="541"/>
      <c r="G49" s="541"/>
      <c r="H49" s="541"/>
      <c r="I49" s="541"/>
      <c r="J49" s="542"/>
      <c r="K49" s="543"/>
      <c r="L49" s="544"/>
      <c r="M49" s="544"/>
      <c r="N49" s="544"/>
      <c r="O49" s="544"/>
      <c r="P49" s="544"/>
      <c r="Q49" s="545"/>
      <c r="R49" s="546">
        <v>2</v>
      </c>
      <c r="S49" s="547"/>
      <c r="T49" s="547"/>
      <c r="U49" s="547"/>
      <c r="V49" s="547"/>
      <c r="W49" s="547"/>
      <c r="X49" s="548"/>
      <c r="Y49" s="531"/>
      <c r="Z49" s="532"/>
      <c r="AA49" s="532"/>
      <c r="AB49" s="532"/>
      <c r="AC49" s="532"/>
      <c r="AD49" s="532"/>
      <c r="AE49" s="533"/>
      <c r="AF49" s="531"/>
      <c r="AG49" s="532"/>
      <c r="AH49" s="532"/>
      <c r="AI49" s="532"/>
      <c r="AJ49" s="532"/>
      <c r="AK49" s="532"/>
      <c r="AL49" s="533"/>
      <c r="AM49" s="531"/>
      <c r="AN49" s="532"/>
      <c r="AO49" s="532"/>
      <c r="AP49" s="532"/>
      <c r="AQ49" s="532"/>
      <c r="AR49" s="532"/>
      <c r="AS49" s="533"/>
      <c r="AT49" s="531"/>
      <c r="AU49" s="532"/>
      <c r="AV49" s="532"/>
      <c r="AW49" s="532"/>
      <c r="AX49" s="532"/>
      <c r="AY49" s="532"/>
      <c r="AZ49" s="533"/>
      <c r="BA49" s="242"/>
    </row>
    <row r="50" spans="1:53" ht="27" customHeight="1" thickBot="1">
      <c r="A50" s="528" t="s">
        <v>62</v>
      </c>
      <c r="B50" s="529"/>
      <c r="C50" s="530"/>
      <c r="D50" s="392">
        <v>5</v>
      </c>
      <c r="E50" s="531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Y50" s="532"/>
      <c r="Z50" s="532"/>
      <c r="AA50" s="532"/>
      <c r="AB50" s="532"/>
      <c r="AC50" s="532"/>
      <c r="AD50" s="532"/>
      <c r="AE50" s="532"/>
      <c r="AF50" s="532"/>
      <c r="AG50" s="532"/>
      <c r="AH50" s="532"/>
      <c r="AI50" s="532"/>
      <c r="AJ50" s="532"/>
      <c r="AK50" s="532"/>
      <c r="AL50" s="532"/>
      <c r="AM50" s="532"/>
      <c r="AN50" s="532"/>
      <c r="AO50" s="532"/>
      <c r="AP50" s="532"/>
      <c r="AQ50" s="532"/>
      <c r="AR50" s="532"/>
      <c r="AS50" s="533"/>
      <c r="AT50" s="534">
        <v>5</v>
      </c>
      <c r="AU50" s="535"/>
      <c r="AV50" s="535"/>
      <c r="AW50" s="535"/>
      <c r="AX50" s="535"/>
      <c r="AY50" s="535"/>
      <c r="AZ50" s="536"/>
      <c r="BA50" s="242"/>
    </row>
    <row r="51" spans="1:52" ht="17.25" thickBot="1">
      <c r="A51" s="404" t="s">
        <v>63</v>
      </c>
      <c r="B51" s="393"/>
      <c r="C51" s="627"/>
      <c r="D51" s="628"/>
      <c r="E51" s="628"/>
      <c r="F51" s="628"/>
      <c r="G51" s="628"/>
      <c r="H51" s="628"/>
      <c r="I51" s="628"/>
      <c r="J51" s="629"/>
      <c r="K51" s="630">
        <f>SUM(Q43,K45:K48,K49)</f>
        <v>30</v>
      </c>
      <c r="L51" s="631"/>
      <c r="M51" s="631"/>
      <c r="N51" s="631"/>
      <c r="O51" s="631"/>
      <c r="P51" s="631"/>
      <c r="Q51" s="632"/>
      <c r="R51" s="630">
        <f>SUM(X43,R45:R48,R49)</f>
        <v>30</v>
      </c>
      <c r="S51" s="631"/>
      <c r="T51" s="631"/>
      <c r="U51" s="631"/>
      <c r="V51" s="631"/>
      <c r="W51" s="631"/>
      <c r="X51" s="632"/>
      <c r="Y51" s="630">
        <f>SUM(AE43,Y45:Y48,Y49)</f>
        <v>30</v>
      </c>
      <c r="Z51" s="631"/>
      <c r="AA51" s="631"/>
      <c r="AB51" s="631"/>
      <c r="AC51" s="631"/>
      <c r="AD51" s="631"/>
      <c r="AE51" s="632"/>
      <c r="AF51" s="630">
        <f>SUM(AL43,AF45:AF48,AF49)</f>
        <v>30</v>
      </c>
      <c r="AG51" s="631"/>
      <c r="AH51" s="631"/>
      <c r="AI51" s="631"/>
      <c r="AJ51" s="631"/>
      <c r="AK51" s="631"/>
      <c r="AL51" s="632"/>
      <c r="AM51" s="630">
        <f>SUM(AS43,AM45)</f>
        <v>30</v>
      </c>
      <c r="AN51" s="631"/>
      <c r="AO51" s="631"/>
      <c r="AP51" s="631"/>
      <c r="AQ51" s="631"/>
      <c r="AR51" s="631"/>
      <c r="AS51" s="632"/>
      <c r="AT51" s="631">
        <f>SUM(AZ43,AT45:AT48,AT49,AT50)</f>
        <v>30</v>
      </c>
      <c r="AU51" s="631"/>
      <c r="AV51" s="631"/>
      <c r="AW51" s="631"/>
      <c r="AX51" s="631"/>
      <c r="AY51" s="631"/>
      <c r="AZ51" s="633"/>
    </row>
    <row r="52" spans="1:53" ht="17.25" thickBot="1">
      <c r="A52" s="643" t="s">
        <v>104</v>
      </c>
      <c r="B52" s="644"/>
      <c r="C52" s="645"/>
      <c r="D52" s="634">
        <f>SUM(D43,D45,D49,D50)</f>
        <v>180</v>
      </c>
      <c r="E52" s="635">
        <v>2235</v>
      </c>
      <c r="F52" s="636">
        <f>SUM(F43)</f>
        <v>270</v>
      </c>
      <c r="G52" s="637">
        <v>120</v>
      </c>
      <c r="H52" s="637">
        <f>SUM(H43)</f>
        <v>0</v>
      </c>
      <c r="I52" s="637">
        <f>SUM(N52,U52,AB52,AI52,AP52,AW52)</f>
        <v>1785</v>
      </c>
      <c r="J52" s="637">
        <f>SUM(J43)</f>
        <v>60</v>
      </c>
      <c r="K52" s="638">
        <f>SUM(K43,K45:K48)</f>
        <v>105</v>
      </c>
      <c r="L52" s="635">
        <f>SUM(L43)</f>
        <v>30</v>
      </c>
      <c r="M52" s="637">
        <f>SUM(M43)</f>
        <v>0</v>
      </c>
      <c r="N52" s="637">
        <f>SUM(N43)</f>
        <v>270</v>
      </c>
      <c r="O52" s="635">
        <f>SUM(O43)</f>
        <v>0</v>
      </c>
      <c r="P52" s="635"/>
      <c r="Q52" s="639">
        <f>SUM(K51)</f>
        <v>30</v>
      </c>
      <c r="R52" s="638">
        <f>SUM(R43)</f>
        <v>45</v>
      </c>
      <c r="S52" s="635">
        <f>SUM(S43)</f>
        <v>30</v>
      </c>
      <c r="T52" s="637">
        <f>SUM(T43)</f>
        <v>0</v>
      </c>
      <c r="U52" s="637">
        <f>SUM(U43)</f>
        <v>300</v>
      </c>
      <c r="V52" s="635">
        <f>SUM(V43)</f>
        <v>0</v>
      </c>
      <c r="W52" s="640"/>
      <c r="X52" s="641">
        <f>SUM(R51)</f>
        <v>30</v>
      </c>
      <c r="Y52" s="640">
        <f>SUM(Y43)</f>
        <v>60</v>
      </c>
      <c r="Z52" s="635">
        <f>SUM(Z43)</f>
        <v>0</v>
      </c>
      <c r="AA52" s="637">
        <f>SUM(AA43)</f>
        <v>0</v>
      </c>
      <c r="AB52" s="637">
        <f>SUM(AB43)</f>
        <v>300</v>
      </c>
      <c r="AC52" s="635">
        <f>SUM(AC43)</f>
        <v>0</v>
      </c>
      <c r="AD52" s="635"/>
      <c r="AE52" s="639">
        <f>SUM(Y51)</f>
        <v>30</v>
      </c>
      <c r="AF52" s="638">
        <f>SUM(AF43)</f>
        <v>60</v>
      </c>
      <c r="AG52" s="635">
        <f>SUM(AG43)</f>
        <v>0</v>
      </c>
      <c r="AH52" s="637">
        <f>SUM(AH43)</f>
        <v>0</v>
      </c>
      <c r="AI52" s="637">
        <f>SUM(AI43)</f>
        <v>315</v>
      </c>
      <c r="AJ52" s="635">
        <f>SUM(AJ43)</f>
        <v>0</v>
      </c>
      <c r="AK52" s="640"/>
      <c r="AL52" s="641">
        <f>SUM(AF51)</f>
        <v>30</v>
      </c>
      <c r="AM52" s="638">
        <f>SUM(AM43)</f>
        <v>0</v>
      </c>
      <c r="AN52" s="635">
        <v>60</v>
      </c>
      <c r="AO52" s="637">
        <f>SUM(AO43)</f>
        <v>0</v>
      </c>
      <c r="AP52" s="637">
        <f>SUM(AP43)</f>
        <v>330</v>
      </c>
      <c r="AQ52" s="635">
        <f>SUM(AQ43)</f>
        <v>30</v>
      </c>
      <c r="AR52" s="635"/>
      <c r="AS52" s="641">
        <f>SUM(AM51)</f>
        <v>30</v>
      </c>
      <c r="AT52" s="640">
        <f>SUM(AT43)</f>
        <v>0</v>
      </c>
      <c r="AU52" s="635">
        <f>SUM(AU43)</f>
        <v>0</v>
      </c>
      <c r="AV52" s="637">
        <f>SUM(AV43)</f>
        <v>0</v>
      </c>
      <c r="AW52" s="637">
        <f>SUM(AW43)</f>
        <v>270</v>
      </c>
      <c r="AX52" s="637">
        <f>SUM(AX43)</f>
        <v>30</v>
      </c>
      <c r="AY52" s="637"/>
      <c r="AZ52" s="642">
        <f>SUM(AT51)</f>
        <v>30</v>
      </c>
      <c r="BA52" s="216"/>
    </row>
    <row r="53" spans="1:53" ht="15.75">
      <c r="A53" s="626"/>
      <c r="C53" s="527" t="s">
        <v>99</v>
      </c>
      <c r="D53" s="527"/>
      <c r="E53" s="527"/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AD53" s="394"/>
      <c r="AK53" s="394"/>
      <c r="AR53" s="215"/>
      <c r="AY53" s="215"/>
      <c r="BA53" s="242"/>
    </row>
    <row r="54" spans="2:51" ht="14.25">
      <c r="B54" s="395"/>
      <c r="C54" s="406" t="s">
        <v>100</v>
      </c>
      <c r="D54" s="396"/>
      <c r="E54" s="396"/>
      <c r="F54" s="396"/>
      <c r="G54" s="396"/>
      <c r="H54" s="396"/>
      <c r="I54" s="396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5"/>
      <c r="AM54" s="395"/>
      <c r="AR54" s="215"/>
      <c r="AY54" s="215"/>
    </row>
    <row r="55" spans="1:51" ht="15.75">
      <c r="A55" s="395"/>
      <c r="B55" s="398"/>
      <c r="C55" s="399" t="s">
        <v>92</v>
      </c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400"/>
      <c r="Q55" s="400"/>
      <c r="R55" s="398"/>
      <c r="S55" s="398"/>
      <c r="T55" s="398"/>
      <c r="U55" s="398"/>
      <c r="V55" s="398"/>
      <c r="W55" s="39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401"/>
      <c r="AL55" s="402"/>
      <c r="AM55" s="398"/>
      <c r="AR55" s="215"/>
      <c r="AY55" s="215"/>
    </row>
    <row r="56" spans="3:51" ht="14.25">
      <c r="C56" s="403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R56" s="215"/>
      <c r="AY56" s="215"/>
    </row>
    <row r="57" spans="3:51" ht="15.75">
      <c r="C57" s="413" t="s">
        <v>102</v>
      </c>
      <c r="D57" s="413"/>
      <c r="E57" s="416"/>
      <c r="F57" s="416"/>
      <c r="G57" s="416"/>
      <c r="H57" s="416"/>
      <c r="I57" s="416"/>
      <c r="J57" s="416"/>
      <c r="K57" s="623" t="s">
        <v>103</v>
      </c>
      <c r="L57" s="624"/>
      <c r="M57" s="624"/>
      <c r="N57" s="624"/>
      <c r="O57" s="624"/>
      <c r="P57" s="624"/>
      <c r="Q57" s="62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R57" s="215"/>
      <c r="AY57" s="215"/>
    </row>
    <row r="58" spans="3:51" ht="14.25">
      <c r="C58" s="389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R58" s="215"/>
      <c r="AY58" s="215"/>
    </row>
    <row r="59" spans="3:51" ht="14.25">
      <c r="C59" s="403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R59" s="215"/>
      <c r="AY59" s="215"/>
    </row>
    <row r="60" spans="25:51" ht="14.25"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R60" s="215"/>
      <c r="AY60" s="215"/>
    </row>
    <row r="61" spans="25:51" ht="14.25"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R61" s="215"/>
      <c r="AY61" s="215"/>
    </row>
    <row r="62" spans="25:51" ht="14.25"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R62" s="215"/>
      <c r="AY62" s="215"/>
    </row>
    <row r="63" spans="30:51" ht="14.25">
      <c r="AD63" s="215"/>
      <c r="AK63" s="215"/>
      <c r="AR63" s="215"/>
      <c r="AY63" s="215"/>
    </row>
    <row r="64" spans="30:51" ht="14.25">
      <c r="AD64" s="215"/>
      <c r="AJ64" s="405"/>
      <c r="AK64" s="405"/>
      <c r="AL64" s="405"/>
      <c r="AM64" s="405"/>
      <c r="AN64" s="405"/>
      <c r="AO64" s="405"/>
      <c r="AP64" s="405"/>
      <c r="AQ64" s="405"/>
      <c r="AR64" s="405"/>
      <c r="AS64" s="405"/>
      <c r="AT64" s="405"/>
      <c r="AU64" s="405"/>
      <c r="AV64" s="405"/>
      <c r="AY64" s="215"/>
    </row>
    <row r="65" spans="30:52" ht="14.25">
      <c r="AD65" s="215"/>
      <c r="AI65" s="405"/>
      <c r="AJ65" s="405"/>
      <c r="AK65" s="405"/>
      <c r="AL65" s="405"/>
      <c r="AM65" s="405"/>
      <c r="AN65" s="405"/>
      <c r="AO65" s="405"/>
      <c r="AP65" s="405"/>
      <c r="AQ65" s="405"/>
      <c r="AR65" s="405"/>
      <c r="AS65" s="405"/>
      <c r="AT65" s="405"/>
      <c r="AU65" s="405"/>
      <c r="AV65" s="405"/>
      <c r="AW65" s="405"/>
      <c r="AX65" s="405"/>
      <c r="AY65" s="405"/>
      <c r="AZ65" s="405"/>
    </row>
    <row r="66" spans="30:52" ht="14.25">
      <c r="AD66" s="215"/>
      <c r="AI66" s="405"/>
      <c r="AJ66" s="405"/>
      <c r="AK66" s="405"/>
      <c r="AL66" s="405"/>
      <c r="AM66" s="405"/>
      <c r="AN66" s="405"/>
      <c r="AO66" s="405"/>
      <c r="AP66" s="405"/>
      <c r="AQ66" s="405"/>
      <c r="AR66" s="405"/>
      <c r="AS66" s="405"/>
      <c r="AT66" s="405"/>
      <c r="AU66" s="405"/>
      <c r="AV66" s="405"/>
      <c r="AW66" s="405"/>
      <c r="AX66" s="405"/>
      <c r="AY66" s="405"/>
      <c r="AZ66" s="405"/>
    </row>
    <row r="67" spans="30:52" ht="14.25">
      <c r="AD67" s="215"/>
      <c r="AI67" s="405"/>
      <c r="AJ67" s="405"/>
      <c r="AK67" s="405"/>
      <c r="AL67" s="405"/>
      <c r="AM67" s="405"/>
      <c r="AN67" s="405"/>
      <c r="AO67" s="405"/>
      <c r="AP67" s="405"/>
      <c r="AQ67" s="405"/>
      <c r="AR67" s="405"/>
      <c r="AS67" s="405"/>
      <c r="AT67" s="405"/>
      <c r="AU67" s="405"/>
      <c r="AV67" s="405"/>
      <c r="AW67" s="405"/>
      <c r="AX67" s="405"/>
      <c r="AY67" s="405"/>
      <c r="AZ67" s="405"/>
    </row>
    <row r="68" spans="30:52" ht="14.25">
      <c r="AD68" s="215"/>
      <c r="AI68" s="405"/>
      <c r="AJ68" s="405"/>
      <c r="AK68" s="405"/>
      <c r="AL68" s="405"/>
      <c r="AM68" s="405"/>
      <c r="AN68" s="405"/>
      <c r="AO68" s="405"/>
      <c r="AP68" s="405"/>
      <c r="AQ68" s="405"/>
      <c r="AR68" s="405"/>
      <c r="AS68" s="405"/>
      <c r="AT68" s="405"/>
      <c r="AU68" s="405"/>
      <c r="AV68" s="405"/>
      <c r="AW68" s="405"/>
      <c r="AX68" s="405"/>
      <c r="AY68" s="405"/>
      <c r="AZ68" s="405"/>
    </row>
    <row r="69" spans="30:52" ht="14.25">
      <c r="AD69" s="215"/>
      <c r="AI69" s="405"/>
      <c r="AJ69" s="405"/>
      <c r="AK69" s="405"/>
      <c r="AL69" s="405"/>
      <c r="AM69" s="405"/>
      <c r="AN69" s="405"/>
      <c r="AO69" s="405"/>
      <c r="AP69" s="405"/>
      <c r="AQ69" s="405"/>
      <c r="AR69" s="405"/>
      <c r="AS69" s="405"/>
      <c r="AT69" s="405"/>
      <c r="AU69" s="405"/>
      <c r="AV69" s="405"/>
      <c r="AW69" s="405"/>
      <c r="AX69" s="405"/>
      <c r="AY69" s="405"/>
      <c r="AZ69" s="405"/>
    </row>
    <row r="70" spans="30:52" ht="14.25">
      <c r="AD70" s="215"/>
      <c r="AI70" s="405"/>
      <c r="AJ70" s="405"/>
      <c r="AK70" s="405"/>
      <c r="AL70" s="405"/>
      <c r="AM70" s="405"/>
      <c r="AN70" s="405"/>
      <c r="AO70" s="405"/>
      <c r="AP70" s="405"/>
      <c r="AQ70" s="405"/>
      <c r="AR70" s="405"/>
      <c r="AS70" s="405"/>
      <c r="AT70" s="405"/>
      <c r="AU70" s="405"/>
      <c r="AV70" s="405"/>
      <c r="AW70" s="405"/>
      <c r="AX70" s="405"/>
      <c r="AY70" s="405"/>
      <c r="AZ70" s="405"/>
    </row>
    <row r="71" spans="30:52" ht="14.25">
      <c r="AD71" s="215"/>
      <c r="AI71" s="405"/>
      <c r="AJ71" s="405"/>
      <c r="AK71" s="405"/>
      <c r="AL71" s="405"/>
      <c r="AM71" s="405"/>
      <c r="AN71" s="405"/>
      <c r="AO71" s="405"/>
      <c r="AP71" s="405"/>
      <c r="AQ71" s="405"/>
      <c r="AR71" s="405"/>
      <c r="AS71" s="405"/>
      <c r="AT71" s="405"/>
      <c r="AU71" s="405"/>
      <c r="AV71" s="405"/>
      <c r="AW71" s="405"/>
      <c r="AX71" s="405"/>
      <c r="AY71" s="405"/>
      <c r="AZ71" s="405"/>
    </row>
    <row r="72" spans="30:52" ht="14.25">
      <c r="AD72" s="215"/>
      <c r="AI72" s="405"/>
      <c r="AJ72" s="405"/>
      <c r="AK72" s="405"/>
      <c r="AL72" s="405"/>
      <c r="AM72" s="405"/>
      <c r="AN72" s="405"/>
      <c r="AO72" s="405"/>
      <c r="AP72" s="405"/>
      <c r="AQ72" s="405"/>
      <c r="AR72" s="405"/>
      <c r="AS72" s="405"/>
      <c r="AT72" s="405"/>
      <c r="AU72" s="405"/>
      <c r="AV72" s="405"/>
      <c r="AW72" s="405"/>
      <c r="AX72" s="405"/>
      <c r="AY72" s="405"/>
      <c r="AZ72" s="405"/>
    </row>
    <row r="73" spans="30:52" ht="14.25">
      <c r="AD73" s="215"/>
      <c r="AI73" s="405"/>
      <c r="AJ73" s="405"/>
      <c r="AK73" s="405"/>
      <c r="AL73" s="405"/>
      <c r="AM73" s="405"/>
      <c r="AN73" s="405"/>
      <c r="AO73" s="405"/>
      <c r="AP73" s="405"/>
      <c r="AQ73" s="405"/>
      <c r="AR73" s="405"/>
      <c r="AS73" s="405"/>
      <c r="AT73" s="405"/>
      <c r="AU73" s="405"/>
      <c r="AV73" s="405"/>
      <c r="AW73" s="405"/>
      <c r="AX73" s="405"/>
      <c r="AY73" s="405"/>
      <c r="AZ73" s="405"/>
    </row>
    <row r="74" spans="30:52" ht="14.25">
      <c r="AD74" s="215"/>
      <c r="AI74" s="405"/>
      <c r="AJ74" s="405"/>
      <c r="AK74" s="405"/>
      <c r="AL74" s="405"/>
      <c r="AM74" s="405"/>
      <c r="AN74" s="405"/>
      <c r="AO74" s="405"/>
      <c r="AP74" s="405"/>
      <c r="AQ74" s="405"/>
      <c r="AR74" s="405"/>
      <c r="AS74" s="405"/>
      <c r="AT74" s="405"/>
      <c r="AU74" s="405"/>
      <c r="AV74" s="405"/>
      <c r="AW74" s="405"/>
      <c r="AX74" s="405"/>
      <c r="AY74" s="405"/>
      <c r="AZ74" s="405"/>
    </row>
    <row r="75" spans="30:52" ht="14.25">
      <c r="AD75" s="215"/>
      <c r="AI75" s="405"/>
      <c r="AJ75" s="405"/>
      <c r="AK75" s="405"/>
      <c r="AL75" s="405"/>
      <c r="AM75" s="405"/>
      <c r="AN75" s="405"/>
      <c r="AO75" s="405"/>
      <c r="AP75" s="405"/>
      <c r="AQ75" s="405"/>
      <c r="AR75" s="405"/>
      <c r="AS75" s="405"/>
      <c r="AT75" s="405"/>
      <c r="AU75" s="405"/>
      <c r="AV75" s="405"/>
      <c r="AW75" s="405"/>
      <c r="AX75" s="405"/>
      <c r="AY75" s="405"/>
      <c r="AZ75" s="405"/>
    </row>
    <row r="76" spans="30:52" ht="14.25">
      <c r="AD76" s="215"/>
      <c r="AI76" s="405"/>
      <c r="AJ76" s="405"/>
      <c r="AK76" s="405"/>
      <c r="AL76" s="405"/>
      <c r="AM76" s="405"/>
      <c r="AN76" s="405"/>
      <c r="AO76" s="405"/>
      <c r="AP76" s="405"/>
      <c r="AQ76" s="405"/>
      <c r="AR76" s="405"/>
      <c r="AS76" s="405"/>
      <c r="AT76" s="405"/>
      <c r="AU76" s="405"/>
      <c r="AV76" s="405"/>
      <c r="AW76" s="405"/>
      <c r="AX76" s="405"/>
      <c r="AY76" s="405"/>
      <c r="AZ76" s="405"/>
    </row>
    <row r="77" spans="30:52" ht="14.25">
      <c r="AD77" s="215"/>
      <c r="AI77" s="405"/>
      <c r="AJ77" s="405"/>
      <c r="AK77" s="405"/>
      <c r="AL77" s="405"/>
      <c r="AM77" s="405"/>
      <c r="AN77" s="405"/>
      <c r="AO77" s="405"/>
      <c r="AP77" s="405"/>
      <c r="AQ77" s="405"/>
      <c r="AR77" s="405"/>
      <c r="AS77" s="405"/>
      <c r="AT77" s="405"/>
      <c r="AU77" s="405"/>
      <c r="AV77" s="405"/>
      <c r="AW77" s="405"/>
      <c r="AX77" s="405"/>
      <c r="AY77" s="405"/>
      <c r="AZ77" s="405"/>
    </row>
    <row r="78" spans="30:52" ht="14.25">
      <c r="AD78" s="215"/>
      <c r="AI78" s="405"/>
      <c r="AJ78" s="405"/>
      <c r="AK78" s="405"/>
      <c r="AL78" s="405"/>
      <c r="AM78" s="405"/>
      <c r="AN78" s="405"/>
      <c r="AO78" s="405"/>
      <c r="AP78" s="405"/>
      <c r="AQ78" s="405"/>
      <c r="AR78" s="405"/>
      <c r="AS78" s="405"/>
      <c r="AT78" s="405"/>
      <c r="AU78" s="405"/>
      <c r="AV78" s="405"/>
      <c r="AW78" s="405"/>
      <c r="AX78" s="405"/>
      <c r="AY78" s="405"/>
      <c r="AZ78" s="405"/>
    </row>
    <row r="79" spans="30:52" ht="14.25">
      <c r="AD79" s="215"/>
      <c r="AI79" s="405"/>
      <c r="AJ79" s="405"/>
      <c r="AK79" s="405"/>
      <c r="AL79" s="405"/>
      <c r="AM79" s="405"/>
      <c r="AN79" s="405"/>
      <c r="AO79" s="405"/>
      <c r="AP79" s="405"/>
      <c r="AQ79" s="405"/>
      <c r="AR79" s="405"/>
      <c r="AS79" s="405"/>
      <c r="AT79" s="405"/>
      <c r="AU79" s="405"/>
      <c r="AV79" s="405"/>
      <c r="AW79" s="405"/>
      <c r="AX79" s="405"/>
      <c r="AY79" s="405"/>
      <c r="AZ79" s="405"/>
    </row>
    <row r="80" spans="30:52" ht="14.25">
      <c r="AD80" s="215"/>
      <c r="AI80" s="405"/>
      <c r="AJ80" s="405"/>
      <c r="AK80" s="405"/>
      <c r="AL80" s="405"/>
      <c r="AM80" s="405"/>
      <c r="AN80" s="405"/>
      <c r="AO80" s="405"/>
      <c r="AP80" s="405"/>
      <c r="AQ80" s="405"/>
      <c r="AR80" s="405"/>
      <c r="AS80" s="405"/>
      <c r="AT80" s="405"/>
      <c r="AU80" s="405"/>
      <c r="AV80" s="405"/>
      <c r="AW80" s="405"/>
      <c r="AX80" s="405"/>
      <c r="AY80" s="405"/>
      <c r="AZ80" s="405"/>
    </row>
    <row r="81" spans="30:52" ht="14.25">
      <c r="AD81" s="215"/>
      <c r="AI81" s="405"/>
      <c r="AJ81" s="405"/>
      <c r="AK81" s="405"/>
      <c r="AL81" s="405"/>
      <c r="AM81" s="405"/>
      <c r="AN81" s="405"/>
      <c r="AO81" s="405"/>
      <c r="AP81" s="405"/>
      <c r="AQ81" s="405"/>
      <c r="AR81" s="405"/>
      <c r="AS81" s="405"/>
      <c r="AT81" s="405"/>
      <c r="AU81" s="405"/>
      <c r="AV81" s="405"/>
      <c r="AW81" s="405"/>
      <c r="AX81" s="405"/>
      <c r="AY81" s="405"/>
      <c r="AZ81" s="405"/>
    </row>
    <row r="82" spans="30:52" ht="14.25">
      <c r="AD82" s="215"/>
      <c r="AI82" s="405"/>
      <c r="AJ82" s="405"/>
      <c r="AK82" s="405"/>
      <c r="AL82" s="405"/>
      <c r="AM82" s="405"/>
      <c r="AN82" s="405"/>
      <c r="AO82" s="405"/>
      <c r="AP82" s="405"/>
      <c r="AQ82" s="405"/>
      <c r="AR82" s="405"/>
      <c r="AS82" s="405"/>
      <c r="AT82" s="405"/>
      <c r="AU82" s="405"/>
      <c r="AV82" s="405"/>
      <c r="AW82" s="405"/>
      <c r="AX82" s="405"/>
      <c r="AY82" s="405"/>
      <c r="AZ82" s="405"/>
    </row>
    <row r="83" spans="30:52" ht="14.25">
      <c r="AD83" s="215"/>
      <c r="AI83" s="405"/>
      <c r="AJ83" s="405"/>
      <c r="AK83" s="405"/>
      <c r="AL83" s="405"/>
      <c r="AM83" s="405"/>
      <c r="AN83" s="405"/>
      <c r="AO83" s="405"/>
      <c r="AP83" s="405"/>
      <c r="AQ83" s="405"/>
      <c r="AR83" s="405"/>
      <c r="AS83" s="405"/>
      <c r="AT83" s="405"/>
      <c r="AU83" s="405"/>
      <c r="AV83" s="405"/>
      <c r="AW83" s="405"/>
      <c r="AX83" s="405"/>
      <c r="AY83" s="405"/>
      <c r="AZ83" s="405"/>
    </row>
    <row r="84" spans="30:52" ht="14.25">
      <c r="AD84" s="215"/>
      <c r="AI84" s="405"/>
      <c r="AJ84" s="405"/>
      <c r="AK84" s="405"/>
      <c r="AL84" s="405"/>
      <c r="AM84" s="405"/>
      <c r="AN84" s="405"/>
      <c r="AO84" s="405"/>
      <c r="AP84" s="405"/>
      <c r="AQ84" s="405"/>
      <c r="AR84" s="405"/>
      <c r="AS84" s="405"/>
      <c r="AT84" s="405"/>
      <c r="AU84" s="405"/>
      <c r="AV84" s="405"/>
      <c r="AW84" s="405"/>
      <c r="AX84" s="405"/>
      <c r="AY84" s="405"/>
      <c r="AZ84" s="405"/>
    </row>
    <row r="85" spans="30:52" ht="14.25">
      <c r="AD85" s="215"/>
      <c r="AI85" s="405"/>
      <c r="AJ85" s="405"/>
      <c r="AK85" s="405"/>
      <c r="AL85" s="405"/>
      <c r="AM85" s="405"/>
      <c r="AN85" s="405"/>
      <c r="AO85" s="405"/>
      <c r="AP85" s="405"/>
      <c r="AQ85" s="405"/>
      <c r="AR85" s="405"/>
      <c r="AS85" s="405"/>
      <c r="AT85" s="405"/>
      <c r="AU85" s="405"/>
      <c r="AV85" s="405"/>
      <c r="AW85" s="405"/>
      <c r="AX85" s="405"/>
      <c r="AY85" s="405"/>
      <c r="AZ85" s="405"/>
    </row>
    <row r="86" spans="30:52" ht="14.25">
      <c r="AD86" s="215"/>
      <c r="AI86" s="405"/>
      <c r="AJ86" s="405"/>
      <c r="AK86" s="405"/>
      <c r="AL86" s="405"/>
      <c r="AM86" s="405"/>
      <c r="AN86" s="405"/>
      <c r="AO86" s="405"/>
      <c r="AP86" s="405"/>
      <c r="AQ86" s="405"/>
      <c r="AR86" s="405"/>
      <c r="AS86" s="405"/>
      <c r="AT86" s="405"/>
      <c r="AU86" s="405"/>
      <c r="AV86" s="405"/>
      <c r="AW86" s="405"/>
      <c r="AX86" s="405"/>
      <c r="AY86" s="405"/>
      <c r="AZ86" s="405"/>
    </row>
    <row r="87" spans="30:52" ht="14.25">
      <c r="AD87" s="215"/>
      <c r="AI87" s="405"/>
      <c r="AJ87" s="405"/>
      <c r="AK87" s="405"/>
      <c r="AL87" s="405"/>
      <c r="AM87" s="405"/>
      <c r="AN87" s="405"/>
      <c r="AO87" s="405"/>
      <c r="AP87" s="405"/>
      <c r="AQ87" s="405"/>
      <c r="AR87" s="405"/>
      <c r="AS87" s="405"/>
      <c r="AT87" s="405"/>
      <c r="AU87" s="405"/>
      <c r="AV87" s="405"/>
      <c r="AW87" s="405"/>
      <c r="AX87" s="405"/>
      <c r="AY87" s="405"/>
      <c r="AZ87" s="405"/>
    </row>
    <row r="88" spans="30:52" ht="14.25">
      <c r="AD88" s="215"/>
      <c r="AI88" s="405"/>
      <c r="AJ88" s="405"/>
      <c r="AK88" s="405"/>
      <c r="AL88" s="405"/>
      <c r="AM88" s="405"/>
      <c r="AN88" s="405"/>
      <c r="AO88" s="405"/>
      <c r="AP88" s="405"/>
      <c r="AQ88" s="405"/>
      <c r="AR88" s="405"/>
      <c r="AS88" s="405"/>
      <c r="AT88" s="405"/>
      <c r="AU88" s="405"/>
      <c r="AV88" s="405"/>
      <c r="AW88" s="405"/>
      <c r="AX88" s="405"/>
      <c r="AY88" s="405"/>
      <c r="AZ88" s="405"/>
    </row>
    <row r="89" spans="30:52" ht="14.25">
      <c r="AD89" s="215"/>
      <c r="AI89" s="405"/>
      <c r="AJ89" s="405"/>
      <c r="AK89" s="405"/>
      <c r="AL89" s="405"/>
      <c r="AM89" s="405"/>
      <c r="AN89" s="405"/>
      <c r="AO89" s="405"/>
      <c r="AP89" s="405"/>
      <c r="AQ89" s="405"/>
      <c r="AR89" s="405"/>
      <c r="AS89" s="405"/>
      <c r="AT89" s="405"/>
      <c r="AU89" s="405"/>
      <c r="AV89" s="405"/>
      <c r="AW89" s="405"/>
      <c r="AX89" s="405"/>
      <c r="AY89" s="405"/>
      <c r="AZ89" s="405"/>
    </row>
    <row r="90" spans="30:52" ht="14.25">
      <c r="AD90" s="215"/>
      <c r="AI90" s="405"/>
      <c r="AJ90" s="405"/>
      <c r="AK90" s="405"/>
      <c r="AL90" s="405"/>
      <c r="AM90" s="405"/>
      <c r="AN90" s="405"/>
      <c r="AO90" s="405"/>
      <c r="AP90" s="405"/>
      <c r="AQ90" s="405"/>
      <c r="AR90" s="405"/>
      <c r="AS90" s="405"/>
      <c r="AT90" s="405"/>
      <c r="AU90" s="405"/>
      <c r="AV90" s="405"/>
      <c r="AW90" s="405"/>
      <c r="AX90" s="405"/>
      <c r="AY90" s="405"/>
      <c r="AZ90" s="405"/>
    </row>
    <row r="91" spans="30:52" ht="14.25">
      <c r="AD91" s="215"/>
      <c r="AI91" s="405"/>
      <c r="AJ91" s="405"/>
      <c r="AK91" s="405"/>
      <c r="AL91" s="405"/>
      <c r="AM91" s="405"/>
      <c r="AN91" s="405"/>
      <c r="AO91" s="405"/>
      <c r="AP91" s="405"/>
      <c r="AQ91" s="405"/>
      <c r="AR91" s="405"/>
      <c r="AS91" s="405"/>
      <c r="AT91" s="405"/>
      <c r="AU91" s="405"/>
      <c r="AV91" s="405"/>
      <c r="AW91" s="405"/>
      <c r="AX91" s="405"/>
      <c r="AY91" s="405"/>
      <c r="AZ91" s="405"/>
    </row>
    <row r="92" spans="30:52" ht="14.25">
      <c r="AD92" s="215"/>
      <c r="AI92" s="405"/>
      <c r="AJ92" s="405"/>
      <c r="AK92" s="405"/>
      <c r="AL92" s="405"/>
      <c r="AM92" s="405"/>
      <c r="AN92" s="405"/>
      <c r="AO92" s="405"/>
      <c r="AP92" s="405"/>
      <c r="AQ92" s="405"/>
      <c r="AR92" s="405"/>
      <c r="AS92" s="405"/>
      <c r="AT92" s="405"/>
      <c r="AU92" s="405"/>
      <c r="AV92" s="405"/>
      <c r="AW92" s="405"/>
      <c r="AX92" s="405"/>
      <c r="AY92" s="405"/>
      <c r="AZ92" s="405"/>
    </row>
    <row r="93" spans="30:52" ht="14.25">
      <c r="AD93" s="215"/>
      <c r="AI93" s="405"/>
      <c r="AJ93" s="405"/>
      <c r="AK93" s="405"/>
      <c r="AL93" s="405"/>
      <c r="AM93" s="405"/>
      <c r="AN93" s="405"/>
      <c r="AO93" s="405"/>
      <c r="AP93" s="405"/>
      <c r="AQ93" s="405"/>
      <c r="AR93" s="405"/>
      <c r="AS93" s="405"/>
      <c r="AT93" s="405"/>
      <c r="AU93" s="405"/>
      <c r="AV93" s="405"/>
      <c r="AW93" s="405"/>
      <c r="AX93" s="405"/>
      <c r="AY93" s="405"/>
      <c r="AZ93" s="405"/>
    </row>
    <row r="94" spans="30:52" ht="14.25">
      <c r="AD94" s="215"/>
      <c r="AI94" s="405"/>
      <c r="AJ94" s="405"/>
      <c r="AK94" s="405"/>
      <c r="AL94" s="405"/>
      <c r="AM94" s="405"/>
      <c r="AN94" s="405"/>
      <c r="AO94" s="405"/>
      <c r="AP94" s="405"/>
      <c r="AQ94" s="405"/>
      <c r="AR94" s="405"/>
      <c r="AS94" s="405"/>
      <c r="AT94" s="405"/>
      <c r="AU94" s="405"/>
      <c r="AV94" s="405"/>
      <c r="AW94" s="405"/>
      <c r="AX94" s="405"/>
      <c r="AY94" s="405"/>
      <c r="AZ94" s="405"/>
    </row>
    <row r="95" spans="30:52" ht="14.25">
      <c r="AD95" s="215"/>
      <c r="AI95" s="405"/>
      <c r="AJ95" s="405"/>
      <c r="AK95" s="405"/>
      <c r="AL95" s="405"/>
      <c r="AM95" s="405"/>
      <c r="AN95" s="405"/>
      <c r="AO95" s="405"/>
      <c r="AP95" s="405"/>
      <c r="AQ95" s="405"/>
      <c r="AR95" s="405"/>
      <c r="AS95" s="405"/>
      <c r="AT95" s="405"/>
      <c r="AU95" s="405"/>
      <c r="AV95" s="405"/>
      <c r="AW95" s="405"/>
      <c r="AX95" s="405"/>
      <c r="AY95" s="405"/>
      <c r="AZ95" s="405"/>
    </row>
    <row r="96" spans="30:52" ht="14.25">
      <c r="AD96" s="215"/>
      <c r="AI96" s="405"/>
      <c r="AJ96" s="405"/>
      <c r="AK96" s="405"/>
      <c r="AL96" s="405"/>
      <c r="AM96" s="405"/>
      <c r="AN96" s="405"/>
      <c r="AO96" s="405"/>
      <c r="AP96" s="405"/>
      <c r="AQ96" s="405"/>
      <c r="AR96" s="405"/>
      <c r="AS96" s="405"/>
      <c r="AT96" s="405"/>
      <c r="AU96" s="405"/>
      <c r="AV96" s="405"/>
      <c r="AW96" s="405"/>
      <c r="AX96" s="405"/>
      <c r="AY96" s="405"/>
      <c r="AZ96" s="405"/>
    </row>
    <row r="97" spans="30:52" ht="14.25">
      <c r="AD97" s="215"/>
      <c r="AI97" s="405"/>
      <c r="AJ97" s="405"/>
      <c r="AK97" s="405"/>
      <c r="AL97" s="405"/>
      <c r="AM97" s="405"/>
      <c r="AN97" s="405"/>
      <c r="AO97" s="405"/>
      <c r="AP97" s="405"/>
      <c r="AQ97" s="405"/>
      <c r="AR97" s="405"/>
      <c r="AS97" s="405"/>
      <c r="AT97" s="405"/>
      <c r="AU97" s="405"/>
      <c r="AV97" s="405"/>
      <c r="AW97" s="405"/>
      <c r="AX97" s="405"/>
      <c r="AY97" s="405"/>
      <c r="AZ97" s="405"/>
    </row>
    <row r="98" spans="30:52" ht="14.25">
      <c r="AD98" s="215"/>
      <c r="AI98" s="405"/>
      <c r="AJ98" s="405"/>
      <c r="AK98" s="405"/>
      <c r="AL98" s="405"/>
      <c r="AM98" s="405"/>
      <c r="AN98" s="405"/>
      <c r="AO98" s="405"/>
      <c r="AP98" s="405"/>
      <c r="AQ98" s="405"/>
      <c r="AR98" s="405"/>
      <c r="AS98" s="405"/>
      <c r="AT98" s="405"/>
      <c r="AU98" s="405"/>
      <c r="AV98" s="405"/>
      <c r="AW98" s="405"/>
      <c r="AX98" s="405"/>
      <c r="AY98" s="405"/>
      <c r="AZ98" s="405"/>
    </row>
    <row r="99" spans="30:52" ht="14.25">
      <c r="AD99" s="215"/>
      <c r="AI99" s="405"/>
      <c r="AJ99" s="405"/>
      <c r="AK99" s="405"/>
      <c r="AL99" s="405"/>
      <c r="AM99" s="405"/>
      <c r="AN99" s="405"/>
      <c r="AO99" s="405"/>
      <c r="AP99" s="405"/>
      <c r="AQ99" s="405"/>
      <c r="AR99" s="405"/>
      <c r="AS99" s="405"/>
      <c r="AT99" s="405"/>
      <c r="AU99" s="405"/>
      <c r="AV99" s="405"/>
      <c r="AW99" s="405"/>
      <c r="AX99" s="405"/>
      <c r="AY99" s="405"/>
      <c r="AZ99" s="405"/>
    </row>
    <row r="100" spans="30:52" ht="14.25">
      <c r="AD100" s="215"/>
      <c r="AI100" s="405"/>
      <c r="AJ100" s="405"/>
      <c r="AK100" s="405"/>
      <c r="AL100" s="405"/>
      <c r="AM100" s="405"/>
      <c r="AN100" s="405"/>
      <c r="AO100" s="405"/>
      <c r="AP100" s="405"/>
      <c r="AQ100" s="405"/>
      <c r="AR100" s="405"/>
      <c r="AS100" s="405"/>
      <c r="AT100" s="405"/>
      <c r="AU100" s="405"/>
      <c r="AV100" s="405"/>
      <c r="AW100" s="405"/>
      <c r="AX100" s="405"/>
      <c r="AY100" s="405"/>
      <c r="AZ100" s="405"/>
    </row>
    <row r="101" spans="30:52" ht="14.25">
      <c r="AD101" s="215"/>
      <c r="AI101" s="405"/>
      <c r="AJ101" s="405"/>
      <c r="AK101" s="405"/>
      <c r="AL101" s="405"/>
      <c r="AM101" s="405"/>
      <c r="AN101" s="405"/>
      <c r="AO101" s="405"/>
      <c r="AP101" s="405"/>
      <c r="AQ101" s="405"/>
      <c r="AR101" s="405"/>
      <c r="AS101" s="405"/>
      <c r="AT101" s="405"/>
      <c r="AU101" s="405"/>
      <c r="AV101" s="405"/>
      <c r="AW101" s="405"/>
      <c r="AX101" s="405"/>
      <c r="AY101" s="405"/>
      <c r="AZ101" s="405"/>
    </row>
    <row r="102" spans="30:52" ht="14.25">
      <c r="AD102" s="215"/>
      <c r="AI102" s="405"/>
      <c r="AJ102" s="405"/>
      <c r="AK102" s="405"/>
      <c r="AL102" s="405"/>
      <c r="AM102" s="405"/>
      <c r="AN102" s="405"/>
      <c r="AO102" s="405"/>
      <c r="AP102" s="405"/>
      <c r="AQ102" s="405"/>
      <c r="AR102" s="405"/>
      <c r="AS102" s="405"/>
      <c r="AT102" s="405"/>
      <c r="AU102" s="405"/>
      <c r="AV102" s="405"/>
      <c r="AW102" s="405"/>
      <c r="AX102" s="405"/>
      <c r="AY102" s="405"/>
      <c r="AZ102" s="405"/>
    </row>
    <row r="103" spans="30:52" ht="14.25">
      <c r="AD103" s="215"/>
      <c r="AI103" s="405"/>
      <c r="AJ103" s="405"/>
      <c r="AK103" s="405"/>
      <c r="AL103" s="405"/>
      <c r="AM103" s="405"/>
      <c r="AN103" s="405"/>
      <c r="AO103" s="405"/>
      <c r="AP103" s="405"/>
      <c r="AQ103" s="405"/>
      <c r="AR103" s="405"/>
      <c r="AS103" s="405"/>
      <c r="AT103" s="405"/>
      <c r="AU103" s="405"/>
      <c r="AV103" s="405"/>
      <c r="AW103" s="405"/>
      <c r="AX103" s="405"/>
      <c r="AY103" s="405"/>
      <c r="AZ103" s="405"/>
    </row>
    <row r="104" spans="30:52" ht="14.25">
      <c r="AD104" s="215"/>
      <c r="AI104" s="405"/>
      <c r="AJ104" s="405"/>
      <c r="AK104" s="405"/>
      <c r="AL104" s="405"/>
      <c r="AM104" s="405"/>
      <c r="AN104" s="405"/>
      <c r="AO104" s="405"/>
      <c r="AP104" s="405"/>
      <c r="AQ104" s="405"/>
      <c r="AR104" s="405"/>
      <c r="AS104" s="405"/>
      <c r="AT104" s="405"/>
      <c r="AU104" s="405"/>
      <c r="AV104" s="405"/>
      <c r="AW104" s="405"/>
      <c r="AX104" s="405"/>
      <c r="AY104" s="405"/>
      <c r="AZ104" s="405"/>
    </row>
    <row r="105" spans="30:52" ht="14.25">
      <c r="AD105" s="215"/>
      <c r="AI105" s="405"/>
      <c r="AJ105" s="405"/>
      <c r="AK105" s="405"/>
      <c r="AL105" s="405"/>
      <c r="AM105" s="405"/>
      <c r="AN105" s="405"/>
      <c r="AO105" s="405"/>
      <c r="AP105" s="405"/>
      <c r="AQ105" s="405"/>
      <c r="AR105" s="405"/>
      <c r="AS105" s="405"/>
      <c r="AT105" s="405"/>
      <c r="AU105" s="405"/>
      <c r="AV105" s="405"/>
      <c r="AW105" s="405"/>
      <c r="AX105" s="405"/>
      <c r="AY105" s="405"/>
      <c r="AZ105" s="405"/>
    </row>
    <row r="106" spans="30:52" ht="14.25">
      <c r="AD106" s="215"/>
      <c r="AI106" s="405"/>
      <c r="AJ106" s="405"/>
      <c r="AK106" s="405"/>
      <c r="AL106" s="405"/>
      <c r="AM106" s="405"/>
      <c r="AN106" s="405"/>
      <c r="AO106" s="405"/>
      <c r="AP106" s="405"/>
      <c r="AQ106" s="405"/>
      <c r="AR106" s="405"/>
      <c r="AS106" s="405"/>
      <c r="AT106" s="405"/>
      <c r="AU106" s="405"/>
      <c r="AV106" s="405"/>
      <c r="AW106" s="405"/>
      <c r="AX106" s="405"/>
      <c r="AY106" s="405"/>
      <c r="AZ106" s="405"/>
    </row>
    <row r="107" spans="30:52" ht="14.25">
      <c r="AD107" s="215"/>
      <c r="AI107" s="405"/>
      <c r="AJ107" s="405"/>
      <c r="AK107" s="405"/>
      <c r="AL107" s="405"/>
      <c r="AM107" s="405"/>
      <c r="AN107" s="405"/>
      <c r="AO107" s="405"/>
      <c r="AP107" s="405"/>
      <c r="AQ107" s="405"/>
      <c r="AR107" s="405"/>
      <c r="AS107" s="405"/>
      <c r="AT107" s="405"/>
      <c r="AU107" s="405"/>
      <c r="AV107" s="405"/>
      <c r="AW107" s="405"/>
      <c r="AX107" s="405"/>
      <c r="AY107" s="405"/>
      <c r="AZ107" s="405"/>
    </row>
    <row r="108" spans="30:52" ht="14.25">
      <c r="AD108" s="215"/>
      <c r="AI108" s="405"/>
      <c r="AJ108" s="405"/>
      <c r="AK108" s="405"/>
      <c r="AL108" s="405"/>
      <c r="AM108" s="405"/>
      <c r="AN108" s="405"/>
      <c r="AO108" s="405"/>
      <c r="AP108" s="405"/>
      <c r="AQ108" s="405"/>
      <c r="AR108" s="405"/>
      <c r="AS108" s="405"/>
      <c r="AT108" s="405"/>
      <c r="AU108" s="405"/>
      <c r="AV108" s="405"/>
      <c r="AW108" s="405"/>
      <c r="AX108" s="405"/>
      <c r="AY108" s="405"/>
      <c r="AZ108" s="405"/>
    </row>
    <row r="109" spans="30:52" ht="14.25">
      <c r="AD109" s="215"/>
      <c r="AI109" s="405"/>
      <c r="AJ109" s="405"/>
      <c r="AK109" s="405"/>
      <c r="AL109" s="405"/>
      <c r="AM109" s="405"/>
      <c r="AN109" s="405"/>
      <c r="AO109" s="405"/>
      <c r="AP109" s="405"/>
      <c r="AQ109" s="405"/>
      <c r="AR109" s="405"/>
      <c r="AS109" s="405"/>
      <c r="AT109" s="405"/>
      <c r="AU109" s="405"/>
      <c r="AV109" s="405"/>
      <c r="AW109" s="405"/>
      <c r="AX109" s="405"/>
      <c r="AY109" s="405"/>
      <c r="AZ109" s="405"/>
    </row>
    <row r="110" spans="30:52" ht="14.25">
      <c r="AD110" s="215"/>
      <c r="AI110" s="405"/>
      <c r="AJ110" s="405"/>
      <c r="AK110" s="405"/>
      <c r="AL110" s="405"/>
      <c r="AM110" s="405"/>
      <c r="AN110" s="405"/>
      <c r="AO110" s="405"/>
      <c r="AP110" s="405"/>
      <c r="AQ110" s="405"/>
      <c r="AR110" s="405"/>
      <c r="AS110" s="405"/>
      <c r="AT110" s="405"/>
      <c r="AU110" s="405"/>
      <c r="AV110" s="405"/>
      <c r="AW110" s="405"/>
      <c r="AX110" s="405"/>
      <c r="AY110" s="405"/>
      <c r="AZ110" s="405"/>
    </row>
    <row r="111" spans="30:52" ht="14.25">
      <c r="AD111" s="215"/>
      <c r="AI111" s="405"/>
      <c r="AJ111" s="405"/>
      <c r="AK111" s="405"/>
      <c r="AL111" s="405"/>
      <c r="AM111" s="405"/>
      <c r="AN111" s="405"/>
      <c r="AO111" s="405"/>
      <c r="AP111" s="405"/>
      <c r="AQ111" s="405"/>
      <c r="AR111" s="405"/>
      <c r="AS111" s="405"/>
      <c r="AT111" s="405"/>
      <c r="AU111" s="405"/>
      <c r="AV111" s="405"/>
      <c r="AW111" s="405"/>
      <c r="AX111" s="405"/>
      <c r="AY111" s="405"/>
      <c r="AZ111" s="405"/>
    </row>
    <row r="112" spans="30:52" ht="14.25">
      <c r="AD112" s="215"/>
      <c r="AI112" s="405"/>
      <c r="AJ112" s="405"/>
      <c r="AK112" s="405"/>
      <c r="AL112" s="405"/>
      <c r="AM112" s="405"/>
      <c r="AN112" s="405"/>
      <c r="AO112" s="405"/>
      <c r="AP112" s="405"/>
      <c r="AQ112" s="405"/>
      <c r="AR112" s="405"/>
      <c r="AS112" s="405"/>
      <c r="AT112" s="405"/>
      <c r="AU112" s="405"/>
      <c r="AV112" s="405"/>
      <c r="AW112" s="405"/>
      <c r="AX112" s="405"/>
      <c r="AY112" s="405"/>
      <c r="AZ112" s="405"/>
    </row>
    <row r="113" spans="30:52" ht="14.25">
      <c r="AD113" s="215"/>
      <c r="AI113" s="405"/>
      <c r="AJ113" s="405"/>
      <c r="AK113" s="405"/>
      <c r="AL113" s="405"/>
      <c r="AM113" s="405"/>
      <c r="AN113" s="405"/>
      <c r="AO113" s="405"/>
      <c r="AP113" s="405"/>
      <c r="AQ113" s="405"/>
      <c r="AR113" s="405"/>
      <c r="AS113" s="405"/>
      <c r="AT113" s="405"/>
      <c r="AU113" s="405"/>
      <c r="AV113" s="405"/>
      <c r="AW113" s="405"/>
      <c r="AX113" s="405"/>
      <c r="AY113" s="405"/>
      <c r="AZ113" s="405"/>
    </row>
    <row r="114" spans="30:52" ht="14.25">
      <c r="AD114" s="215"/>
      <c r="AI114" s="405"/>
      <c r="AJ114" s="405"/>
      <c r="AK114" s="405"/>
      <c r="AL114" s="405"/>
      <c r="AM114" s="405"/>
      <c r="AN114" s="405"/>
      <c r="AO114" s="405"/>
      <c r="AP114" s="405"/>
      <c r="AQ114" s="405"/>
      <c r="AR114" s="405"/>
      <c r="AS114" s="405"/>
      <c r="AT114" s="405"/>
      <c r="AU114" s="405"/>
      <c r="AV114" s="405"/>
      <c r="AW114" s="405"/>
      <c r="AX114" s="405"/>
      <c r="AY114" s="405"/>
      <c r="AZ114" s="405"/>
    </row>
    <row r="115" spans="30:52" ht="14.25">
      <c r="AD115" s="215"/>
      <c r="AI115" s="405"/>
      <c r="AJ115" s="405"/>
      <c r="AK115" s="405"/>
      <c r="AL115" s="405"/>
      <c r="AM115" s="405"/>
      <c r="AN115" s="405"/>
      <c r="AO115" s="405"/>
      <c r="AP115" s="405"/>
      <c r="AQ115" s="405"/>
      <c r="AR115" s="405"/>
      <c r="AS115" s="405"/>
      <c r="AT115" s="405"/>
      <c r="AU115" s="405"/>
      <c r="AV115" s="405"/>
      <c r="AW115" s="405"/>
      <c r="AX115" s="405"/>
      <c r="AY115" s="405"/>
      <c r="AZ115" s="405"/>
    </row>
    <row r="116" spans="30:52" ht="14.25">
      <c r="AD116" s="215"/>
      <c r="AI116" s="405"/>
      <c r="AJ116" s="405"/>
      <c r="AK116" s="405"/>
      <c r="AL116" s="405"/>
      <c r="AM116" s="405"/>
      <c r="AN116" s="405"/>
      <c r="AO116" s="405"/>
      <c r="AP116" s="405"/>
      <c r="AQ116" s="405"/>
      <c r="AR116" s="405"/>
      <c r="AS116" s="405"/>
      <c r="AT116" s="405"/>
      <c r="AU116" s="405"/>
      <c r="AV116" s="405"/>
      <c r="AW116" s="405"/>
      <c r="AX116" s="405"/>
      <c r="AY116" s="405"/>
      <c r="AZ116" s="405"/>
    </row>
    <row r="117" spans="30:52" ht="14.25">
      <c r="AD117" s="215"/>
      <c r="AI117" s="405"/>
      <c r="AJ117" s="405"/>
      <c r="AK117" s="405"/>
      <c r="AL117" s="405"/>
      <c r="AM117" s="405"/>
      <c r="AN117" s="405"/>
      <c r="AO117" s="405"/>
      <c r="AP117" s="405"/>
      <c r="AQ117" s="405"/>
      <c r="AR117" s="405"/>
      <c r="AS117" s="405"/>
      <c r="AT117" s="405"/>
      <c r="AU117" s="405"/>
      <c r="AV117" s="405"/>
      <c r="AW117" s="405"/>
      <c r="AX117" s="405"/>
      <c r="AY117" s="405"/>
      <c r="AZ117" s="405"/>
    </row>
    <row r="118" spans="30:52" ht="14.25">
      <c r="AD118" s="215"/>
      <c r="AI118" s="405"/>
      <c r="AJ118" s="405"/>
      <c r="AK118" s="405"/>
      <c r="AL118" s="405"/>
      <c r="AM118" s="405"/>
      <c r="AN118" s="405"/>
      <c r="AO118" s="405"/>
      <c r="AP118" s="405"/>
      <c r="AQ118" s="405"/>
      <c r="AR118" s="405"/>
      <c r="AS118" s="405"/>
      <c r="AT118" s="405"/>
      <c r="AU118" s="405"/>
      <c r="AV118" s="405"/>
      <c r="AW118" s="405"/>
      <c r="AX118" s="405"/>
      <c r="AY118" s="405"/>
      <c r="AZ118" s="405"/>
    </row>
    <row r="119" spans="30:52" ht="14.25">
      <c r="AD119" s="215"/>
      <c r="AI119" s="405"/>
      <c r="AJ119" s="405"/>
      <c r="AK119" s="405"/>
      <c r="AL119" s="405"/>
      <c r="AM119" s="405"/>
      <c r="AN119" s="405"/>
      <c r="AO119" s="405"/>
      <c r="AP119" s="405"/>
      <c r="AQ119" s="405"/>
      <c r="AR119" s="405"/>
      <c r="AS119" s="405"/>
      <c r="AT119" s="405"/>
      <c r="AU119" s="405"/>
      <c r="AV119" s="405"/>
      <c r="AW119" s="405"/>
      <c r="AX119" s="405"/>
      <c r="AY119" s="405"/>
      <c r="AZ119" s="405"/>
    </row>
    <row r="120" spans="30:52" ht="14.25">
      <c r="AD120" s="215"/>
      <c r="AI120" s="405"/>
      <c r="AJ120" s="405"/>
      <c r="AK120" s="405"/>
      <c r="AL120" s="405"/>
      <c r="AM120" s="405"/>
      <c r="AN120" s="405"/>
      <c r="AO120" s="405"/>
      <c r="AP120" s="405"/>
      <c r="AQ120" s="405"/>
      <c r="AR120" s="405"/>
      <c r="AS120" s="405"/>
      <c r="AT120" s="405"/>
      <c r="AU120" s="405"/>
      <c r="AV120" s="405"/>
      <c r="AW120" s="405"/>
      <c r="AX120" s="405"/>
      <c r="AY120" s="405"/>
      <c r="AZ120" s="405"/>
    </row>
    <row r="121" spans="30:52" ht="14.25">
      <c r="AD121" s="215"/>
      <c r="AI121" s="405"/>
      <c r="AJ121" s="405"/>
      <c r="AK121" s="405"/>
      <c r="AL121" s="405"/>
      <c r="AM121" s="405"/>
      <c r="AN121" s="405"/>
      <c r="AO121" s="405"/>
      <c r="AP121" s="405"/>
      <c r="AQ121" s="405"/>
      <c r="AR121" s="405"/>
      <c r="AS121" s="405"/>
      <c r="AT121" s="405"/>
      <c r="AU121" s="405"/>
      <c r="AV121" s="405"/>
      <c r="AW121" s="405"/>
      <c r="AX121" s="405"/>
      <c r="AY121" s="405"/>
      <c r="AZ121" s="405"/>
    </row>
    <row r="122" spans="30:52" ht="14.25">
      <c r="AD122" s="215"/>
      <c r="AI122" s="405"/>
      <c r="AJ122" s="405"/>
      <c r="AK122" s="405"/>
      <c r="AL122" s="405"/>
      <c r="AM122" s="405"/>
      <c r="AN122" s="405"/>
      <c r="AO122" s="405"/>
      <c r="AP122" s="405"/>
      <c r="AQ122" s="405"/>
      <c r="AR122" s="405"/>
      <c r="AS122" s="405"/>
      <c r="AT122" s="405"/>
      <c r="AU122" s="405"/>
      <c r="AV122" s="405"/>
      <c r="AW122" s="405"/>
      <c r="AX122" s="405"/>
      <c r="AY122" s="405"/>
      <c r="AZ122" s="405"/>
    </row>
    <row r="123" spans="30:52" ht="14.25">
      <c r="AD123" s="215"/>
      <c r="AI123" s="405"/>
      <c r="AJ123" s="405"/>
      <c r="AK123" s="405"/>
      <c r="AL123" s="405"/>
      <c r="AM123" s="405"/>
      <c r="AN123" s="405"/>
      <c r="AO123" s="405"/>
      <c r="AP123" s="405"/>
      <c r="AQ123" s="405"/>
      <c r="AR123" s="405"/>
      <c r="AS123" s="405"/>
      <c r="AT123" s="405"/>
      <c r="AU123" s="405"/>
      <c r="AV123" s="405"/>
      <c r="AW123" s="405"/>
      <c r="AX123" s="405"/>
      <c r="AY123" s="405"/>
      <c r="AZ123" s="405"/>
    </row>
    <row r="124" spans="30:52" ht="14.25">
      <c r="AD124" s="215"/>
      <c r="AI124" s="405"/>
      <c r="AJ124" s="405"/>
      <c r="AK124" s="405"/>
      <c r="AL124" s="405"/>
      <c r="AM124" s="405"/>
      <c r="AN124" s="405"/>
      <c r="AO124" s="405"/>
      <c r="AP124" s="405"/>
      <c r="AQ124" s="405"/>
      <c r="AR124" s="405"/>
      <c r="AS124" s="405"/>
      <c r="AT124" s="405"/>
      <c r="AU124" s="405"/>
      <c r="AV124" s="405"/>
      <c r="AW124" s="405"/>
      <c r="AX124" s="405"/>
      <c r="AY124" s="405"/>
      <c r="AZ124" s="405"/>
    </row>
    <row r="125" spans="30:52" ht="14.25">
      <c r="AD125" s="215"/>
      <c r="AI125" s="405"/>
      <c r="AJ125" s="405"/>
      <c r="AK125" s="405"/>
      <c r="AL125" s="405"/>
      <c r="AM125" s="405"/>
      <c r="AN125" s="405"/>
      <c r="AO125" s="405"/>
      <c r="AP125" s="405"/>
      <c r="AQ125" s="405"/>
      <c r="AR125" s="405"/>
      <c r="AS125" s="405"/>
      <c r="AT125" s="405"/>
      <c r="AU125" s="405"/>
      <c r="AV125" s="405"/>
      <c r="AW125" s="405"/>
      <c r="AX125" s="405"/>
      <c r="AY125" s="405"/>
      <c r="AZ125" s="405"/>
    </row>
    <row r="126" spans="30:52" ht="14.25">
      <c r="AD126" s="215"/>
      <c r="AI126" s="405"/>
      <c r="AJ126" s="405"/>
      <c r="AK126" s="405"/>
      <c r="AL126" s="405"/>
      <c r="AM126" s="405"/>
      <c r="AN126" s="405"/>
      <c r="AO126" s="405"/>
      <c r="AP126" s="405"/>
      <c r="AQ126" s="405"/>
      <c r="AR126" s="405"/>
      <c r="AS126" s="405"/>
      <c r="AT126" s="405"/>
      <c r="AU126" s="405"/>
      <c r="AV126" s="405"/>
      <c r="AW126" s="405"/>
      <c r="AX126" s="405"/>
      <c r="AY126" s="405"/>
      <c r="AZ126" s="405"/>
    </row>
    <row r="127" spans="30:52" ht="14.25">
      <c r="AD127" s="215"/>
      <c r="AI127" s="405"/>
      <c r="AJ127" s="405"/>
      <c r="AK127" s="405"/>
      <c r="AL127" s="405"/>
      <c r="AM127" s="405"/>
      <c r="AN127" s="405"/>
      <c r="AO127" s="405"/>
      <c r="AP127" s="405"/>
      <c r="AQ127" s="405"/>
      <c r="AR127" s="405"/>
      <c r="AS127" s="405"/>
      <c r="AT127" s="405"/>
      <c r="AU127" s="405"/>
      <c r="AV127" s="405"/>
      <c r="AW127" s="405"/>
      <c r="AX127" s="405"/>
      <c r="AY127" s="405"/>
      <c r="AZ127" s="405"/>
    </row>
    <row r="128" spans="30:52" ht="14.25">
      <c r="AD128" s="215"/>
      <c r="AI128" s="405"/>
      <c r="AJ128" s="405"/>
      <c r="AK128" s="405"/>
      <c r="AL128" s="405"/>
      <c r="AM128" s="405"/>
      <c r="AN128" s="405"/>
      <c r="AO128" s="405"/>
      <c r="AP128" s="405"/>
      <c r="AQ128" s="405"/>
      <c r="AR128" s="405"/>
      <c r="AS128" s="405"/>
      <c r="AT128" s="405"/>
      <c r="AU128" s="405"/>
      <c r="AV128" s="405"/>
      <c r="AW128" s="405"/>
      <c r="AX128" s="405"/>
      <c r="AY128" s="405"/>
      <c r="AZ128" s="405"/>
    </row>
    <row r="129" spans="30:52" ht="14.25">
      <c r="AD129" s="215"/>
      <c r="AI129" s="405"/>
      <c r="AJ129" s="405"/>
      <c r="AK129" s="405"/>
      <c r="AL129" s="405"/>
      <c r="AM129" s="405"/>
      <c r="AN129" s="405"/>
      <c r="AO129" s="405"/>
      <c r="AP129" s="405"/>
      <c r="AQ129" s="405"/>
      <c r="AR129" s="405"/>
      <c r="AS129" s="405"/>
      <c r="AT129" s="405"/>
      <c r="AU129" s="405"/>
      <c r="AV129" s="405"/>
      <c r="AW129" s="405"/>
      <c r="AX129" s="405"/>
      <c r="AY129" s="405"/>
      <c r="AZ129" s="405"/>
    </row>
    <row r="130" spans="30:52" ht="14.25">
      <c r="AD130" s="215"/>
      <c r="AI130" s="405"/>
      <c r="AJ130" s="405"/>
      <c r="AK130" s="405"/>
      <c r="AL130" s="405"/>
      <c r="AM130" s="405"/>
      <c r="AN130" s="405"/>
      <c r="AO130" s="405"/>
      <c r="AP130" s="405"/>
      <c r="AQ130" s="405"/>
      <c r="AR130" s="405"/>
      <c r="AS130" s="405"/>
      <c r="AT130" s="405"/>
      <c r="AU130" s="405"/>
      <c r="AV130" s="405"/>
      <c r="AW130" s="405"/>
      <c r="AX130" s="405"/>
      <c r="AY130" s="405"/>
      <c r="AZ130" s="405"/>
    </row>
    <row r="131" spans="30:52" ht="14.25">
      <c r="AD131" s="215"/>
      <c r="AI131" s="405"/>
      <c r="AJ131" s="405"/>
      <c r="AK131" s="405"/>
      <c r="AL131" s="405"/>
      <c r="AM131" s="405"/>
      <c r="AN131" s="405"/>
      <c r="AO131" s="405"/>
      <c r="AP131" s="405"/>
      <c r="AQ131" s="405"/>
      <c r="AR131" s="405"/>
      <c r="AS131" s="405"/>
      <c r="AT131" s="405"/>
      <c r="AU131" s="405"/>
      <c r="AV131" s="405"/>
      <c r="AW131" s="405"/>
      <c r="AX131" s="405"/>
      <c r="AY131" s="405"/>
      <c r="AZ131" s="405"/>
    </row>
    <row r="132" spans="30:52" ht="14.25">
      <c r="AD132" s="215"/>
      <c r="AI132" s="405"/>
      <c r="AJ132" s="405"/>
      <c r="AK132" s="405"/>
      <c r="AL132" s="405"/>
      <c r="AM132" s="405"/>
      <c r="AN132" s="405"/>
      <c r="AO132" s="405"/>
      <c r="AP132" s="405"/>
      <c r="AQ132" s="405"/>
      <c r="AR132" s="405"/>
      <c r="AS132" s="405"/>
      <c r="AT132" s="405"/>
      <c r="AU132" s="405"/>
      <c r="AV132" s="405"/>
      <c r="AW132" s="405"/>
      <c r="AX132" s="405"/>
      <c r="AY132" s="405"/>
      <c r="AZ132" s="405"/>
    </row>
    <row r="133" spans="30:52" ht="14.25">
      <c r="AD133" s="215"/>
      <c r="AI133" s="405"/>
      <c r="AJ133" s="405"/>
      <c r="AK133" s="405"/>
      <c r="AL133" s="405"/>
      <c r="AM133" s="405"/>
      <c r="AN133" s="405"/>
      <c r="AO133" s="405"/>
      <c r="AP133" s="405"/>
      <c r="AQ133" s="405"/>
      <c r="AR133" s="405"/>
      <c r="AS133" s="405"/>
      <c r="AT133" s="405"/>
      <c r="AU133" s="405"/>
      <c r="AV133" s="405"/>
      <c r="AW133" s="405"/>
      <c r="AX133" s="405"/>
      <c r="AY133" s="405"/>
      <c r="AZ133" s="405"/>
    </row>
    <row r="134" spans="30:52" ht="14.25">
      <c r="AD134" s="215"/>
      <c r="AI134" s="405"/>
      <c r="AJ134" s="405"/>
      <c r="AK134" s="405"/>
      <c r="AL134" s="405"/>
      <c r="AM134" s="405"/>
      <c r="AN134" s="405"/>
      <c r="AO134" s="405"/>
      <c r="AP134" s="405"/>
      <c r="AQ134" s="405"/>
      <c r="AR134" s="405"/>
      <c r="AS134" s="405"/>
      <c r="AT134" s="405"/>
      <c r="AU134" s="405"/>
      <c r="AV134" s="405"/>
      <c r="AW134" s="405"/>
      <c r="AX134" s="405"/>
      <c r="AY134" s="405"/>
      <c r="AZ134" s="405"/>
    </row>
    <row r="135" spans="30:52" ht="14.25">
      <c r="AD135" s="215"/>
      <c r="AI135" s="405"/>
      <c r="AJ135" s="405"/>
      <c r="AK135" s="405"/>
      <c r="AL135" s="405"/>
      <c r="AM135" s="405"/>
      <c r="AN135" s="405"/>
      <c r="AO135" s="405"/>
      <c r="AP135" s="405"/>
      <c r="AQ135" s="405"/>
      <c r="AR135" s="405"/>
      <c r="AS135" s="405"/>
      <c r="AT135" s="405"/>
      <c r="AU135" s="405"/>
      <c r="AV135" s="405"/>
      <c r="AW135" s="405"/>
      <c r="AX135" s="405"/>
      <c r="AY135" s="405"/>
      <c r="AZ135" s="405"/>
    </row>
    <row r="136" spans="30:52" ht="14.25">
      <c r="AD136" s="215"/>
      <c r="AI136" s="405"/>
      <c r="AJ136" s="405"/>
      <c r="AK136" s="405"/>
      <c r="AL136" s="405"/>
      <c r="AM136" s="405"/>
      <c r="AN136" s="405"/>
      <c r="AO136" s="405"/>
      <c r="AP136" s="405"/>
      <c r="AQ136" s="405"/>
      <c r="AR136" s="405"/>
      <c r="AS136" s="405"/>
      <c r="AT136" s="405"/>
      <c r="AU136" s="405"/>
      <c r="AV136" s="405"/>
      <c r="AW136" s="405"/>
      <c r="AX136" s="405"/>
      <c r="AY136" s="405"/>
      <c r="AZ136" s="405"/>
    </row>
    <row r="137" spans="30:52" ht="14.25">
      <c r="AD137" s="215"/>
      <c r="AI137" s="405"/>
      <c r="AJ137" s="405"/>
      <c r="AK137" s="405"/>
      <c r="AL137" s="405"/>
      <c r="AM137" s="405"/>
      <c r="AN137" s="405"/>
      <c r="AO137" s="405"/>
      <c r="AP137" s="405"/>
      <c r="AQ137" s="405"/>
      <c r="AR137" s="405"/>
      <c r="AS137" s="405"/>
      <c r="AT137" s="405"/>
      <c r="AU137" s="405"/>
      <c r="AV137" s="405"/>
      <c r="AW137" s="405"/>
      <c r="AX137" s="405"/>
      <c r="AY137" s="405"/>
      <c r="AZ137" s="405"/>
    </row>
    <row r="138" spans="30:52" ht="14.25">
      <c r="AD138" s="215"/>
      <c r="AI138" s="405"/>
      <c r="AJ138" s="405"/>
      <c r="AK138" s="405"/>
      <c r="AL138" s="405"/>
      <c r="AM138" s="405"/>
      <c r="AN138" s="405"/>
      <c r="AO138" s="405"/>
      <c r="AP138" s="405"/>
      <c r="AQ138" s="405"/>
      <c r="AR138" s="405"/>
      <c r="AS138" s="405"/>
      <c r="AT138" s="405"/>
      <c r="AU138" s="405"/>
      <c r="AV138" s="405"/>
      <c r="AW138" s="405"/>
      <c r="AX138" s="405"/>
      <c r="AY138" s="405"/>
      <c r="AZ138" s="405"/>
    </row>
    <row r="139" spans="30:52" ht="14.25">
      <c r="AD139" s="215"/>
      <c r="AI139" s="405"/>
      <c r="AJ139" s="405"/>
      <c r="AK139" s="405"/>
      <c r="AL139" s="405"/>
      <c r="AM139" s="405"/>
      <c r="AN139" s="405"/>
      <c r="AO139" s="405"/>
      <c r="AP139" s="405"/>
      <c r="AQ139" s="405"/>
      <c r="AR139" s="405"/>
      <c r="AS139" s="405"/>
      <c r="AT139" s="405"/>
      <c r="AU139" s="405"/>
      <c r="AV139" s="405"/>
      <c r="AW139" s="405"/>
      <c r="AX139" s="405"/>
      <c r="AY139" s="405"/>
      <c r="AZ139" s="405"/>
    </row>
    <row r="140" spans="30:52" ht="14.25">
      <c r="AD140" s="215"/>
      <c r="AI140" s="405"/>
      <c r="AJ140" s="405"/>
      <c r="AK140" s="405"/>
      <c r="AL140" s="405"/>
      <c r="AM140" s="405"/>
      <c r="AN140" s="405"/>
      <c r="AO140" s="405"/>
      <c r="AP140" s="405"/>
      <c r="AQ140" s="405"/>
      <c r="AR140" s="405"/>
      <c r="AS140" s="405"/>
      <c r="AT140" s="405"/>
      <c r="AU140" s="405"/>
      <c r="AV140" s="405"/>
      <c r="AW140" s="405"/>
      <c r="AX140" s="405"/>
      <c r="AY140" s="405"/>
      <c r="AZ140" s="405"/>
    </row>
    <row r="141" spans="30:52" ht="14.25">
      <c r="AD141" s="215"/>
      <c r="AI141" s="405"/>
      <c r="AJ141" s="405"/>
      <c r="AK141" s="405"/>
      <c r="AL141" s="405"/>
      <c r="AM141" s="405"/>
      <c r="AN141" s="405"/>
      <c r="AO141" s="405"/>
      <c r="AP141" s="405"/>
      <c r="AQ141" s="405"/>
      <c r="AR141" s="405"/>
      <c r="AS141" s="405"/>
      <c r="AT141" s="405"/>
      <c r="AU141" s="405"/>
      <c r="AV141" s="405"/>
      <c r="AW141" s="405"/>
      <c r="AX141" s="405"/>
      <c r="AY141" s="405"/>
      <c r="AZ141" s="405"/>
    </row>
    <row r="142" spans="30:52" ht="14.25">
      <c r="AD142" s="215"/>
      <c r="AI142" s="405"/>
      <c r="AJ142" s="405"/>
      <c r="AK142" s="405"/>
      <c r="AL142" s="405"/>
      <c r="AM142" s="405"/>
      <c r="AN142" s="405"/>
      <c r="AO142" s="405"/>
      <c r="AP142" s="405"/>
      <c r="AQ142" s="405"/>
      <c r="AR142" s="405"/>
      <c r="AS142" s="405"/>
      <c r="AT142" s="405"/>
      <c r="AU142" s="405"/>
      <c r="AV142" s="405"/>
      <c r="AW142" s="405"/>
      <c r="AX142" s="405"/>
      <c r="AY142" s="405"/>
      <c r="AZ142" s="405"/>
    </row>
    <row r="143" spans="30:52" ht="14.25">
      <c r="AD143" s="215"/>
      <c r="AI143" s="405"/>
      <c r="AJ143" s="405"/>
      <c r="AK143" s="405"/>
      <c r="AL143" s="405"/>
      <c r="AM143" s="405"/>
      <c r="AN143" s="405"/>
      <c r="AO143" s="405"/>
      <c r="AP143" s="405"/>
      <c r="AQ143" s="405"/>
      <c r="AR143" s="405"/>
      <c r="AS143" s="405"/>
      <c r="AT143" s="405"/>
      <c r="AU143" s="405"/>
      <c r="AV143" s="405"/>
      <c r="AW143" s="405"/>
      <c r="AX143" s="405"/>
      <c r="AY143" s="405"/>
      <c r="AZ143" s="405"/>
    </row>
    <row r="144" spans="30:52" ht="14.25">
      <c r="AD144" s="215"/>
      <c r="AI144" s="405"/>
      <c r="AJ144" s="405"/>
      <c r="AK144" s="405"/>
      <c r="AL144" s="405"/>
      <c r="AM144" s="405"/>
      <c r="AN144" s="405"/>
      <c r="AO144" s="405"/>
      <c r="AP144" s="405"/>
      <c r="AQ144" s="405"/>
      <c r="AR144" s="405"/>
      <c r="AS144" s="405"/>
      <c r="AT144" s="405"/>
      <c r="AU144" s="405"/>
      <c r="AV144" s="405"/>
      <c r="AW144" s="405"/>
      <c r="AX144" s="405"/>
      <c r="AY144" s="405"/>
      <c r="AZ144" s="405"/>
    </row>
    <row r="145" spans="30:52" ht="14.25">
      <c r="AD145" s="215"/>
      <c r="AI145" s="405"/>
      <c r="AJ145" s="405"/>
      <c r="AK145" s="405"/>
      <c r="AL145" s="405"/>
      <c r="AM145" s="405"/>
      <c r="AN145" s="405"/>
      <c r="AO145" s="405"/>
      <c r="AP145" s="405"/>
      <c r="AQ145" s="405"/>
      <c r="AR145" s="405"/>
      <c r="AS145" s="405"/>
      <c r="AT145" s="405"/>
      <c r="AU145" s="405"/>
      <c r="AV145" s="405"/>
      <c r="AW145" s="405"/>
      <c r="AX145" s="405"/>
      <c r="AY145" s="405"/>
      <c r="AZ145" s="405"/>
    </row>
    <row r="146" spans="30:52" ht="14.25">
      <c r="AD146" s="215"/>
      <c r="AI146" s="405"/>
      <c r="AJ146" s="405"/>
      <c r="AK146" s="405"/>
      <c r="AL146" s="405"/>
      <c r="AM146" s="405"/>
      <c r="AN146" s="405"/>
      <c r="AO146" s="405"/>
      <c r="AP146" s="405"/>
      <c r="AQ146" s="405"/>
      <c r="AR146" s="405"/>
      <c r="AS146" s="405"/>
      <c r="AT146" s="405"/>
      <c r="AU146" s="405"/>
      <c r="AV146" s="405"/>
      <c r="AW146" s="405"/>
      <c r="AX146" s="405"/>
      <c r="AY146" s="405"/>
      <c r="AZ146" s="405"/>
    </row>
    <row r="147" spans="30:52" ht="14.25">
      <c r="AD147" s="215"/>
      <c r="AI147" s="405"/>
      <c r="AJ147" s="405"/>
      <c r="AK147" s="405"/>
      <c r="AL147" s="405"/>
      <c r="AM147" s="405"/>
      <c r="AN147" s="405"/>
      <c r="AO147" s="405"/>
      <c r="AP147" s="405"/>
      <c r="AQ147" s="405"/>
      <c r="AR147" s="405"/>
      <c r="AS147" s="405"/>
      <c r="AT147" s="405"/>
      <c r="AU147" s="405"/>
      <c r="AV147" s="405"/>
      <c r="AW147" s="405"/>
      <c r="AX147" s="405"/>
      <c r="AY147" s="405"/>
      <c r="AZ147" s="405"/>
    </row>
    <row r="148" spans="30:52" ht="14.25">
      <c r="AD148" s="215"/>
      <c r="AI148" s="405"/>
      <c r="AJ148" s="405"/>
      <c r="AK148" s="405"/>
      <c r="AL148" s="405"/>
      <c r="AM148" s="405"/>
      <c r="AN148" s="405"/>
      <c r="AO148" s="405"/>
      <c r="AP148" s="405"/>
      <c r="AQ148" s="405"/>
      <c r="AR148" s="405"/>
      <c r="AS148" s="405"/>
      <c r="AT148" s="405"/>
      <c r="AU148" s="405"/>
      <c r="AV148" s="405"/>
      <c r="AW148" s="405"/>
      <c r="AX148" s="405"/>
      <c r="AY148" s="405"/>
      <c r="AZ148" s="405"/>
    </row>
    <row r="149" spans="30:52" ht="14.25">
      <c r="AD149" s="215"/>
      <c r="AI149" s="405"/>
      <c r="AJ149" s="405"/>
      <c r="AK149" s="405"/>
      <c r="AL149" s="405"/>
      <c r="AM149" s="405"/>
      <c r="AN149" s="405"/>
      <c r="AO149" s="405"/>
      <c r="AP149" s="405"/>
      <c r="AQ149" s="405"/>
      <c r="AR149" s="405"/>
      <c r="AS149" s="405"/>
      <c r="AT149" s="405"/>
      <c r="AU149" s="405"/>
      <c r="AV149" s="405"/>
      <c r="AW149" s="405"/>
      <c r="AX149" s="405"/>
      <c r="AY149" s="405"/>
      <c r="AZ149" s="405"/>
    </row>
    <row r="150" spans="30:52" ht="14.25">
      <c r="AD150" s="215"/>
      <c r="AI150" s="405"/>
      <c r="AJ150" s="405"/>
      <c r="AK150" s="405"/>
      <c r="AL150" s="405"/>
      <c r="AM150" s="405"/>
      <c r="AN150" s="405"/>
      <c r="AO150" s="405"/>
      <c r="AP150" s="405"/>
      <c r="AQ150" s="405"/>
      <c r="AR150" s="405"/>
      <c r="AS150" s="405"/>
      <c r="AT150" s="405"/>
      <c r="AU150" s="405"/>
      <c r="AV150" s="405"/>
      <c r="AW150" s="405"/>
      <c r="AX150" s="405"/>
      <c r="AY150" s="405"/>
      <c r="AZ150" s="405"/>
    </row>
    <row r="151" spans="30:52" ht="14.25">
      <c r="AD151" s="215"/>
      <c r="AI151" s="405"/>
      <c r="AJ151" s="405"/>
      <c r="AK151" s="405"/>
      <c r="AL151" s="405"/>
      <c r="AM151" s="405"/>
      <c r="AN151" s="405"/>
      <c r="AO151" s="405"/>
      <c r="AP151" s="405"/>
      <c r="AQ151" s="405"/>
      <c r="AR151" s="405"/>
      <c r="AS151" s="405"/>
      <c r="AT151" s="405"/>
      <c r="AU151" s="405"/>
      <c r="AV151" s="405"/>
      <c r="AW151" s="405"/>
      <c r="AX151" s="405"/>
      <c r="AY151" s="405"/>
      <c r="AZ151" s="405"/>
    </row>
    <row r="152" spans="30:52" ht="14.25">
      <c r="AD152" s="215"/>
      <c r="AI152" s="405"/>
      <c r="AJ152" s="405"/>
      <c r="AK152" s="405"/>
      <c r="AL152" s="405"/>
      <c r="AM152" s="405"/>
      <c r="AN152" s="405"/>
      <c r="AO152" s="405"/>
      <c r="AP152" s="405"/>
      <c r="AQ152" s="405"/>
      <c r="AR152" s="405"/>
      <c r="AS152" s="405"/>
      <c r="AT152" s="405"/>
      <c r="AU152" s="405"/>
      <c r="AV152" s="405"/>
      <c r="AW152" s="405"/>
      <c r="AX152" s="405"/>
      <c r="AY152" s="405"/>
      <c r="AZ152" s="405"/>
    </row>
    <row r="153" spans="30:52" ht="14.25">
      <c r="AD153" s="215"/>
      <c r="AI153" s="405"/>
      <c r="AJ153" s="405"/>
      <c r="AK153" s="405"/>
      <c r="AL153" s="405"/>
      <c r="AM153" s="405"/>
      <c r="AN153" s="405"/>
      <c r="AO153" s="405"/>
      <c r="AP153" s="405"/>
      <c r="AQ153" s="405"/>
      <c r="AR153" s="405"/>
      <c r="AS153" s="405"/>
      <c r="AT153" s="405"/>
      <c r="AU153" s="405"/>
      <c r="AV153" s="405"/>
      <c r="AW153" s="405"/>
      <c r="AX153" s="405"/>
      <c r="AY153" s="405"/>
      <c r="AZ153" s="405"/>
    </row>
    <row r="154" spans="30:52" ht="14.25">
      <c r="AD154" s="215"/>
      <c r="AI154" s="405"/>
      <c r="AJ154" s="405"/>
      <c r="AK154" s="405"/>
      <c r="AL154" s="405"/>
      <c r="AM154" s="405"/>
      <c r="AN154" s="405"/>
      <c r="AO154" s="405"/>
      <c r="AP154" s="405"/>
      <c r="AQ154" s="405"/>
      <c r="AR154" s="405"/>
      <c r="AS154" s="405"/>
      <c r="AT154" s="405"/>
      <c r="AU154" s="405"/>
      <c r="AV154" s="405"/>
      <c r="AW154" s="405"/>
      <c r="AX154" s="405"/>
      <c r="AY154" s="405"/>
      <c r="AZ154" s="405"/>
    </row>
    <row r="155" spans="30:52" ht="14.25">
      <c r="AD155" s="215"/>
      <c r="AI155" s="405"/>
      <c r="AJ155" s="405"/>
      <c r="AK155" s="405"/>
      <c r="AL155" s="405"/>
      <c r="AM155" s="405"/>
      <c r="AN155" s="405"/>
      <c r="AO155" s="405"/>
      <c r="AP155" s="405"/>
      <c r="AQ155" s="405"/>
      <c r="AR155" s="405"/>
      <c r="AS155" s="405"/>
      <c r="AT155" s="405"/>
      <c r="AU155" s="405"/>
      <c r="AV155" s="405"/>
      <c r="AW155" s="405"/>
      <c r="AX155" s="405"/>
      <c r="AY155" s="405"/>
      <c r="AZ155" s="405"/>
    </row>
    <row r="156" spans="30:52" ht="14.25">
      <c r="AD156" s="215"/>
      <c r="AI156" s="405"/>
      <c r="AJ156" s="405"/>
      <c r="AK156" s="405"/>
      <c r="AL156" s="405"/>
      <c r="AM156" s="405"/>
      <c r="AN156" s="405"/>
      <c r="AO156" s="405"/>
      <c r="AP156" s="405"/>
      <c r="AQ156" s="405"/>
      <c r="AR156" s="405"/>
      <c r="AS156" s="405"/>
      <c r="AT156" s="405"/>
      <c r="AU156" s="405"/>
      <c r="AV156" s="405"/>
      <c r="AW156" s="405"/>
      <c r="AX156" s="405"/>
      <c r="AY156" s="405"/>
      <c r="AZ156" s="405"/>
    </row>
    <row r="157" spans="30:52" ht="14.25">
      <c r="AD157" s="215"/>
      <c r="AI157" s="405"/>
      <c r="AJ157" s="405"/>
      <c r="AK157" s="405"/>
      <c r="AL157" s="405"/>
      <c r="AM157" s="405"/>
      <c r="AN157" s="405"/>
      <c r="AO157" s="405"/>
      <c r="AP157" s="405"/>
      <c r="AQ157" s="405"/>
      <c r="AR157" s="405"/>
      <c r="AS157" s="405"/>
      <c r="AT157" s="405"/>
      <c r="AU157" s="405"/>
      <c r="AV157" s="405"/>
      <c r="AW157" s="405"/>
      <c r="AX157" s="405"/>
      <c r="AY157" s="405"/>
      <c r="AZ157" s="405"/>
    </row>
    <row r="158" spans="30:52" ht="14.25">
      <c r="AD158" s="215"/>
      <c r="AI158" s="405"/>
      <c r="AJ158" s="405"/>
      <c r="AK158" s="405"/>
      <c r="AL158" s="405"/>
      <c r="AM158" s="405"/>
      <c r="AN158" s="405"/>
      <c r="AO158" s="405"/>
      <c r="AP158" s="405"/>
      <c r="AQ158" s="405"/>
      <c r="AR158" s="405"/>
      <c r="AS158" s="405"/>
      <c r="AT158" s="405"/>
      <c r="AU158" s="405"/>
      <c r="AV158" s="405"/>
      <c r="AW158" s="405"/>
      <c r="AX158" s="405"/>
      <c r="AY158" s="405"/>
      <c r="AZ158" s="405"/>
    </row>
    <row r="159" spans="30:52" ht="14.25">
      <c r="AD159" s="215"/>
      <c r="AI159" s="405"/>
      <c r="AJ159" s="405"/>
      <c r="AK159" s="405"/>
      <c r="AL159" s="405"/>
      <c r="AM159" s="405"/>
      <c r="AN159" s="405"/>
      <c r="AO159" s="405"/>
      <c r="AP159" s="405"/>
      <c r="AQ159" s="405"/>
      <c r="AR159" s="405"/>
      <c r="AS159" s="405"/>
      <c r="AT159" s="405"/>
      <c r="AU159" s="405"/>
      <c r="AV159" s="405"/>
      <c r="AW159" s="405"/>
      <c r="AX159" s="405"/>
      <c r="AY159" s="405"/>
      <c r="AZ159" s="405"/>
    </row>
    <row r="160" spans="30:52" ht="14.25">
      <c r="AD160" s="215"/>
      <c r="AI160" s="405"/>
      <c r="AJ160" s="405"/>
      <c r="AK160" s="405"/>
      <c r="AL160" s="405"/>
      <c r="AM160" s="405"/>
      <c r="AN160" s="405"/>
      <c r="AO160" s="405"/>
      <c r="AP160" s="405"/>
      <c r="AQ160" s="405"/>
      <c r="AR160" s="405"/>
      <c r="AS160" s="405"/>
      <c r="AT160" s="405"/>
      <c r="AU160" s="405"/>
      <c r="AV160" s="405"/>
      <c r="AW160" s="405"/>
      <c r="AX160" s="405"/>
      <c r="AY160" s="405"/>
      <c r="AZ160" s="405"/>
    </row>
    <row r="161" spans="30:52" ht="14.25">
      <c r="AD161" s="215"/>
      <c r="AI161" s="405"/>
      <c r="AJ161" s="405"/>
      <c r="AK161" s="405"/>
      <c r="AL161" s="405"/>
      <c r="AM161" s="405"/>
      <c r="AN161" s="405"/>
      <c r="AO161" s="405"/>
      <c r="AP161" s="405"/>
      <c r="AQ161" s="405"/>
      <c r="AR161" s="405"/>
      <c r="AS161" s="405"/>
      <c r="AT161" s="405"/>
      <c r="AU161" s="405"/>
      <c r="AV161" s="405"/>
      <c r="AW161" s="405"/>
      <c r="AX161" s="405"/>
      <c r="AY161" s="405"/>
      <c r="AZ161" s="405"/>
    </row>
    <row r="162" spans="30:52" ht="14.25">
      <c r="AD162" s="215"/>
      <c r="AI162" s="405"/>
      <c r="AJ162" s="405"/>
      <c r="AK162" s="405"/>
      <c r="AL162" s="405"/>
      <c r="AM162" s="405"/>
      <c r="AN162" s="405"/>
      <c r="AO162" s="405"/>
      <c r="AP162" s="405"/>
      <c r="AQ162" s="405"/>
      <c r="AR162" s="405"/>
      <c r="AS162" s="405"/>
      <c r="AT162" s="405"/>
      <c r="AU162" s="405"/>
      <c r="AV162" s="405"/>
      <c r="AW162" s="405"/>
      <c r="AX162" s="405"/>
      <c r="AY162" s="405"/>
      <c r="AZ162" s="405"/>
    </row>
    <row r="163" spans="30:52" ht="14.25">
      <c r="AD163" s="215"/>
      <c r="AI163" s="405"/>
      <c r="AJ163" s="405"/>
      <c r="AK163" s="405"/>
      <c r="AL163" s="405"/>
      <c r="AM163" s="405"/>
      <c r="AN163" s="405"/>
      <c r="AO163" s="405"/>
      <c r="AP163" s="405"/>
      <c r="AQ163" s="405"/>
      <c r="AR163" s="405"/>
      <c r="AS163" s="405"/>
      <c r="AT163" s="405"/>
      <c r="AU163" s="405"/>
      <c r="AV163" s="405"/>
      <c r="AW163" s="405"/>
      <c r="AX163" s="405"/>
      <c r="AY163" s="405"/>
      <c r="AZ163" s="405"/>
    </row>
    <row r="164" spans="30:52" ht="14.25">
      <c r="AD164" s="215"/>
      <c r="AI164" s="405"/>
      <c r="AJ164" s="405"/>
      <c r="AK164" s="405"/>
      <c r="AL164" s="405"/>
      <c r="AM164" s="405"/>
      <c r="AN164" s="405"/>
      <c r="AO164" s="405"/>
      <c r="AP164" s="405"/>
      <c r="AQ164" s="405"/>
      <c r="AR164" s="405"/>
      <c r="AS164" s="405"/>
      <c r="AT164" s="405"/>
      <c r="AU164" s="405"/>
      <c r="AV164" s="405"/>
      <c r="AW164" s="405"/>
      <c r="AX164" s="405"/>
      <c r="AY164" s="405"/>
      <c r="AZ164" s="405"/>
    </row>
    <row r="165" spans="30:52" ht="14.25">
      <c r="AD165" s="215"/>
      <c r="AI165" s="405"/>
      <c r="AJ165" s="405"/>
      <c r="AK165" s="405"/>
      <c r="AL165" s="405"/>
      <c r="AM165" s="405"/>
      <c r="AN165" s="405"/>
      <c r="AO165" s="405"/>
      <c r="AP165" s="405"/>
      <c r="AQ165" s="405"/>
      <c r="AR165" s="405"/>
      <c r="AS165" s="405"/>
      <c r="AT165" s="405"/>
      <c r="AU165" s="405"/>
      <c r="AV165" s="405"/>
      <c r="AW165" s="405"/>
      <c r="AX165" s="405"/>
      <c r="AY165" s="405"/>
      <c r="AZ165" s="405"/>
    </row>
    <row r="166" spans="30:52" ht="14.25">
      <c r="AD166" s="215"/>
      <c r="AI166" s="405"/>
      <c r="AJ166" s="405"/>
      <c r="AK166" s="405"/>
      <c r="AL166" s="405"/>
      <c r="AM166" s="405"/>
      <c r="AN166" s="405"/>
      <c r="AO166" s="405"/>
      <c r="AP166" s="405"/>
      <c r="AQ166" s="405"/>
      <c r="AR166" s="405"/>
      <c r="AS166" s="405"/>
      <c r="AT166" s="405"/>
      <c r="AU166" s="405"/>
      <c r="AV166" s="405"/>
      <c r="AW166" s="405"/>
      <c r="AX166" s="405"/>
      <c r="AY166" s="405"/>
      <c r="AZ166" s="405"/>
    </row>
    <row r="167" spans="30:52" ht="14.25">
      <c r="AD167" s="215"/>
      <c r="AI167" s="405"/>
      <c r="AJ167" s="405"/>
      <c r="AK167" s="405"/>
      <c r="AL167" s="405"/>
      <c r="AM167" s="405"/>
      <c r="AN167" s="405"/>
      <c r="AO167" s="405"/>
      <c r="AP167" s="405"/>
      <c r="AQ167" s="405"/>
      <c r="AR167" s="405"/>
      <c r="AS167" s="405"/>
      <c r="AT167" s="405"/>
      <c r="AU167" s="405"/>
      <c r="AV167" s="405"/>
      <c r="AW167" s="405"/>
      <c r="AX167" s="405"/>
      <c r="AY167" s="405"/>
      <c r="AZ167" s="405"/>
    </row>
    <row r="168" spans="30:52" ht="14.25">
      <c r="AD168" s="215"/>
      <c r="AI168" s="405"/>
      <c r="AJ168" s="405"/>
      <c r="AK168" s="405"/>
      <c r="AL168" s="405"/>
      <c r="AM168" s="405"/>
      <c r="AN168" s="405"/>
      <c r="AO168" s="405"/>
      <c r="AP168" s="405"/>
      <c r="AQ168" s="405"/>
      <c r="AR168" s="405"/>
      <c r="AS168" s="405"/>
      <c r="AT168" s="405"/>
      <c r="AU168" s="405"/>
      <c r="AV168" s="405"/>
      <c r="AW168" s="405"/>
      <c r="AX168" s="405"/>
      <c r="AY168" s="405"/>
      <c r="AZ168" s="405"/>
    </row>
    <row r="169" spans="30:52" ht="14.25">
      <c r="AD169" s="215"/>
      <c r="AI169" s="405"/>
      <c r="AJ169" s="405"/>
      <c r="AK169" s="405"/>
      <c r="AL169" s="405"/>
      <c r="AM169" s="405"/>
      <c r="AN169" s="405"/>
      <c r="AO169" s="405"/>
      <c r="AP169" s="405"/>
      <c r="AQ169" s="405"/>
      <c r="AR169" s="405"/>
      <c r="AS169" s="405"/>
      <c r="AT169" s="405"/>
      <c r="AU169" s="405"/>
      <c r="AV169" s="405"/>
      <c r="AW169" s="405"/>
      <c r="AX169" s="405"/>
      <c r="AY169" s="405"/>
      <c r="AZ169" s="405"/>
    </row>
    <row r="170" spans="30:52" ht="14.25">
      <c r="AD170" s="215"/>
      <c r="AI170" s="405"/>
      <c r="AJ170" s="405"/>
      <c r="AK170" s="405"/>
      <c r="AL170" s="405"/>
      <c r="AM170" s="405"/>
      <c r="AN170" s="405"/>
      <c r="AO170" s="405"/>
      <c r="AP170" s="405"/>
      <c r="AQ170" s="405"/>
      <c r="AR170" s="405"/>
      <c r="AS170" s="405"/>
      <c r="AT170" s="405"/>
      <c r="AU170" s="405"/>
      <c r="AV170" s="405"/>
      <c r="AW170" s="405"/>
      <c r="AX170" s="405"/>
      <c r="AY170" s="405"/>
      <c r="AZ170" s="405"/>
    </row>
    <row r="171" spans="30:52" ht="14.25">
      <c r="AD171" s="215"/>
      <c r="AI171" s="405"/>
      <c r="AJ171" s="405"/>
      <c r="AK171" s="405"/>
      <c r="AL171" s="405"/>
      <c r="AM171" s="405"/>
      <c r="AN171" s="405"/>
      <c r="AO171" s="405"/>
      <c r="AP171" s="405"/>
      <c r="AQ171" s="405"/>
      <c r="AR171" s="405"/>
      <c r="AS171" s="405"/>
      <c r="AT171" s="405"/>
      <c r="AU171" s="405"/>
      <c r="AV171" s="405"/>
      <c r="AW171" s="405"/>
      <c r="AX171" s="405"/>
      <c r="AY171" s="405"/>
      <c r="AZ171" s="405"/>
    </row>
    <row r="172" spans="30:52" ht="14.25">
      <c r="AD172" s="215"/>
      <c r="AI172" s="405"/>
      <c r="AJ172" s="405"/>
      <c r="AK172" s="405"/>
      <c r="AL172" s="405"/>
      <c r="AM172" s="405"/>
      <c r="AN172" s="405"/>
      <c r="AO172" s="405"/>
      <c r="AP172" s="405"/>
      <c r="AQ172" s="405"/>
      <c r="AR172" s="405"/>
      <c r="AS172" s="405"/>
      <c r="AT172" s="405"/>
      <c r="AU172" s="405"/>
      <c r="AV172" s="405"/>
      <c r="AW172" s="405"/>
      <c r="AX172" s="405"/>
      <c r="AY172" s="405"/>
      <c r="AZ172" s="405"/>
    </row>
    <row r="173" spans="30:52" ht="14.25">
      <c r="AD173" s="215"/>
      <c r="AI173" s="405"/>
      <c r="AJ173" s="405"/>
      <c r="AK173" s="405"/>
      <c r="AL173" s="405"/>
      <c r="AM173" s="405"/>
      <c r="AN173" s="405"/>
      <c r="AO173" s="405"/>
      <c r="AP173" s="405"/>
      <c r="AQ173" s="405"/>
      <c r="AR173" s="405"/>
      <c r="AS173" s="405"/>
      <c r="AT173" s="405"/>
      <c r="AU173" s="405"/>
      <c r="AV173" s="405"/>
      <c r="AW173" s="405"/>
      <c r="AX173" s="405"/>
      <c r="AY173" s="405"/>
      <c r="AZ173" s="405"/>
    </row>
    <row r="174" spans="30:52" ht="14.25">
      <c r="AD174" s="215"/>
      <c r="AI174" s="405"/>
      <c r="AJ174" s="405"/>
      <c r="AK174" s="405"/>
      <c r="AL174" s="405"/>
      <c r="AM174" s="405"/>
      <c r="AN174" s="405"/>
      <c r="AO174" s="405"/>
      <c r="AP174" s="405"/>
      <c r="AQ174" s="405"/>
      <c r="AR174" s="405"/>
      <c r="AS174" s="405"/>
      <c r="AT174" s="405"/>
      <c r="AU174" s="405"/>
      <c r="AV174" s="405"/>
      <c r="AW174" s="405"/>
      <c r="AX174" s="405"/>
      <c r="AY174" s="405"/>
      <c r="AZ174" s="405"/>
    </row>
    <row r="175" spans="30:52" ht="14.25">
      <c r="AD175" s="215"/>
      <c r="AI175" s="405"/>
      <c r="AJ175" s="405"/>
      <c r="AK175" s="405"/>
      <c r="AL175" s="405"/>
      <c r="AM175" s="405"/>
      <c r="AN175" s="405"/>
      <c r="AO175" s="405"/>
      <c r="AP175" s="405"/>
      <c r="AQ175" s="405"/>
      <c r="AR175" s="405"/>
      <c r="AS175" s="405"/>
      <c r="AT175" s="405"/>
      <c r="AU175" s="405"/>
      <c r="AV175" s="405"/>
      <c r="AW175" s="405"/>
      <c r="AX175" s="405"/>
      <c r="AY175" s="405"/>
      <c r="AZ175" s="405"/>
    </row>
    <row r="176" spans="30:52" ht="14.25">
      <c r="AD176" s="215"/>
      <c r="AI176" s="405"/>
      <c r="AJ176" s="405"/>
      <c r="AK176" s="405"/>
      <c r="AL176" s="405"/>
      <c r="AM176" s="405"/>
      <c r="AN176" s="405"/>
      <c r="AO176" s="405"/>
      <c r="AP176" s="405"/>
      <c r="AQ176" s="405"/>
      <c r="AR176" s="405"/>
      <c r="AS176" s="405"/>
      <c r="AT176" s="405"/>
      <c r="AU176" s="405"/>
      <c r="AV176" s="405"/>
      <c r="AW176" s="405"/>
      <c r="AX176" s="405"/>
      <c r="AY176" s="405"/>
      <c r="AZ176" s="405"/>
    </row>
    <row r="177" spans="30:52" ht="14.25">
      <c r="AD177" s="215"/>
      <c r="AI177" s="405"/>
      <c r="AJ177" s="405"/>
      <c r="AK177" s="405"/>
      <c r="AL177" s="405"/>
      <c r="AM177" s="405"/>
      <c r="AN177" s="405"/>
      <c r="AO177" s="405"/>
      <c r="AP177" s="405"/>
      <c r="AQ177" s="405"/>
      <c r="AR177" s="405"/>
      <c r="AS177" s="405"/>
      <c r="AT177" s="405"/>
      <c r="AU177" s="405"/>
      <c r="AV177" s="405"/>
      <c r="AW177" s="405"/>
      <c r="AX177" s="405"/>
      <c r="AY177" s="405"/>
      <c r="AZ177" s="405"/>
    </row>
    <row r="178" spans="30:52" ht="14.25">
      <c r="AD178" s="215"/>
      <c r="AI178" s="405"/>
      <c r="AJ178" s="405"/>
      <c r="AK178" s="405"/>
      <c r="AL178" s="405"/>
      <c r="AM178" s="405"/>
      <c r="AN178" s="405"/>
      <c r="AO178" s="405"/>
      <c r="AP178" s="405"/>
      <c r="AQ178" s="405"/>
      <c r="AR178" s="405"/>
      <c r="AS178" s="405"/>
      <c r="AT178" s="405"/>
      <c r="AU178" s="405"/>
      <c r="AV178" s="405"/>
      <c r="AW178" s="405"/>
      <c r="AX178" s="405"/>
      <c r="AY178" s="405"/>
      <c r="AZ178" s="405"/>
    </row>
    <row r="179" spans="30:52" ht="14.25">
      <c r="AD179" s="215"/>
      <c r="AI179" s="405"/>
      <c r="AJ179" s="405"/>
      <c r="AK179" s="405"/>
      <c r="AL179" s="405"/>
      <c r="AM179" s="405"/>
      <c r="AN179" s="405"/>
      <c r="AO179" s="405"/>
      <c r="AP179" s="405"/>
      <c r="AQ179" s="405"/>
      <c r="AR179" s="405"/>
      <c r="AS179" s="405"/>
      <c r="AT179" s="405"/>
      <c r="AU179" s="405"/>
      <c r="AV179" s="405"/>
      <c r="AW179" s="405"/>
      <c r="AX179" s="405"/>
      <c r="AY179" s="405"/>
      <c r="AZ179" s="405"/>
    </row>
    <row r="180" spans="30:52" ht="14.25">
      <c r="AD180" s="215"/>
      <c r="AI180" s="405"/>
      <c r="AJ180" s="405"/>
      <c r="AK180" s="405"/>
      <c r="AL180" s="405"/>
      <c r="AM180" s="405"/>
      <c r="AN180" s="405"/>
      <c r="AO180" s="405"/>
      <c r="AP180" s="405"/>
      <c r="AQ180" s="405"/>
      <c r="AR180" s="405"/>
      <c r="AS180" s="405"/>
      <c r="AT180" s="405"/>
      <c r="AU180" s="405"/>
      <c r="AV180" s="405"/>
      <c r="AW180" s="405"/>
      <c r="AX180" s="405"/>
      <c r="AY180" s="405"/>
      <c r="AZ180" s="405"/>
    </row>
    <row r="181" ht="14.25">
      <c r="AD181" s="215"/>
    </row>
    <row r="182" ht="14.25">
      <c r="AD182" s="215"/>
    </row>
    <row r="183" ht="14.25">
      <c r="AD183" s="215"/>
    </row>
    <row r="184" ht="14.25">
      <c r="AD184" s="215"/>
    </row>
    <row r="185" ht="14.25">
      <c r="AD185" s="215"/>
    </row>
    <row r="186" ht="14.25">
      <c r="AD186" s="215"/>
    </row>
    <row r="187" ht="14.25">
      <c r="AD187" s="215"/>
    </row>
    <row r="188" ht="14.25">
      <c r="AD188" s="215"/>
    </row>
    <row r="189" ht="14.25">
      <c r="AD189" s="215"/>
    </row>
    <row r="190" ht="14.25">
      <c r="AD190" s="215"/>
    </row>
    <row r="191" ht="14.25">
      <c r="AD191" s="215"/>
    </row>
    <row r="192" ht="14.25">
      <c r="AD192" s="215"/>
    </row>
    <row r="193" ht="14.25">
      <c r="AD193" s="215"/>
    </row>
    <row r="194" ht="14.25">
      <c r="AD194" s="215"/>
    </row>
    <row r="195" ht="14.25">
      <c r="AD195" s="215"/>
    </row>
    <row r="196" ht="14.25">
      <c r="AD196" s="215"/>
    </row>
    <row r="197" ht="14.25">
      <c r="AD197" s="215"/>
    </row>
    <row r="198" ht="14.25">
      <c r="AD198" s="215"/>
    </row>
    <row r="199" ht="14.25">
      <c r="AD199" s="215"/>
    </row>
    <row r="200" ht="14.25">
      <c r="AD200" s="215"/>
    </row>
    <row r="201" ht="14.25">
      <c r="AD201" s="215"/>
    </row>
    <row r="202" ht="14.25">
      <c r="AD202" s="215"/>
    </row>
    <row r="203" ht="14.25">
      <c r="AD203" s="215"/>
    </row>
    <row r="204" ht="14.25">
      <c r="AD204" s="215"/>
    </row>
    <row r="205" ht="14.25">
      <c r="AD205" s="215"/>
    </row>
    <row r="206" ht="14.25">
      <c r="AD206" s="215"/>
    </row>
    <row r="207" ht="14.25">
      <c r="AD207" s="215"/>
    </row>
    <row r="208" ht="14.25">
      <c r="AD208" s="215"/>
    </row>
    <row r="209" ht="14.25">
      <c r="AD209" s="215"/>
    </row>
    <row r="210" ht="14.25">
      <c r="AD210" s="215"/>
    </row>
    <row r="211" ht="14.25">
      <c r="AD211" s="215"/>
    </row>
    <row r="212" ht="14.25">
      <c r="AD212" s="215"/>
    </row>
    <row r="213" ht="14.25">
      <c r="AD213" s="215"/>
    </row>
    <row r="214" ht="14.25">
      <c r="AD214" s="215"/>
    </row>
    <row r="215" ht="14.25">
      <c r="AD215" s="215"/>
    </row>
    <row r="216" ht="14.25">
      <c r="AD216" s="215"/>
    </row>
    <row r="217" ht="14.25">
      <c r="AD217" s="215"/>
    </row>
    <row r="218" ht="14.25">
      <c r="AD218" s="215"/>
    </row>
    <row r="219" ht="14.25">
      <c r="AD219" s="215"/>
    </row>
    <row r="220" ht="14.25">
      <c r="AD220" s="215"/>
    </row>
    <row r="221" ht="14.25">
      <c r="AD221" s="215"/>
    </row>
    <row r="222" ht="14.25">
      <c r="AD222" s="215"/>
    </row>
    <row r="223" ht="14.25">
      <c r="AD223" s="215"/>
    </row>
    <row r="224" ht="14.25">
      <c r="AD224" s="215"/>
    </row>
    <row r="225" ht="14.25">
      <c r="AD225" s="215"/>
    </row>
    <row r="226" ht="14.25">
      <c r="AD226" s="215"/>
    </row>
    <row r="227" ht="14.25">
      <c r="AD227" s="215"/>
    </row>
    <row r="228" ht="14.25">
      <c r="AD228" s="215"/>
    </row>
    <row r="229" ht="14.25">
      <c r="AD229" s="215"/>
    </row>
    <row r="230" ht="14.25">
      <c r="AD230" s="215"/>
    </row>
    <row r="231" ht="14.25">
      <c r="AD231" s="215"/>
    </row>
    <row r="232" ht="14.25">
      <c r="AD232" s="215"/>
    </row>
    <row r="233" ht="14.25">
      <c r="AD233" s="215"/>
    </row>
    <row r="234" ht="14.25">
      <c r="AD234" s="215"/>
    </row>
    <row r="235" ht="14.25">
      <c r="AD235" s="215"/>
    </row>
    <row r="236" ht="14.25">
      <c r="AD236" s="215"/>
    </row>
    <row r="237" ht="14.25">
      <c r="AD237" s="215"/>
    </row>
    <row r="238" ht="14.25">
      <c r="AD238" s="215"/>
    </row>
    <row r="239" ht="14.25">
      <c r="AD239" s="215"/>
    </row>
    <row r="240" ht="14.25">
      <c r="AD240" s="215"/>
    </row>
    <row r="241" ht="14.25">
      <c r="AD241" s="215"/>
    </row>
    <row r="242" ht="14.25">
      <c r="AD242" s="215"/>
    </row>
    <row r="243" ht="14.25">
      <c r="AD243" s="215"/>
    </row>
    <row r="244" ht="14.25">
      <c r="AD244" s="215"/>
    </row>
    <row r="245" ht="14.25">
      <c r="AD245" s="215"/>
    </row>
    <row r="246" ht="14.25">
      <c r="AD246" s="215"/>
    </row>
    <row r="247" ht="14.25">
      <c r="AD247" s="215"/>
    </row>
    <row r="248" ht="14.25">
      <c r="AD248" s="215"/>
    </row>
    <row r="249" ht="14.25">
      <c r="AD249" s="215"/>
    </row>
    <row r="250" ht="14.25">
      <c r="AD250" s="215"/>
    </row>
    <row r="251" ht="14.25">
      <c r="AD251" s="215"/>
    </row>
    <row r="252" ht="14.25">
      <c r="AD252" s="215"/>
    </row>
    <row r="253" ht="14.25">
      <c r="AD253" s="215"/>
    </row>
    <row r="254" ht="14.25">
      <c r="AD254" s="215"/>
    </row>
    <row r="255" ht="14.25">
      <c r="AD255" s="215"/>
    </row>
    <row r="256" ht="14.25">
      <c r="AD256" s="215"/>
    </row>
    <row r="257" ht="14.25">
      <c r="AD257" s="215"/>
    </row>
    <row r="258" ht="14.25">
      <c r="AD258" s="215"/>
    </row>
    <row r="259" ht="14.25">
      <c r="AD259" s="215"/>
    </row>
    <row r="260" ht="14.25">
      <c r="AD260" s="215"/>
    </row>
    <row r="261" ht="14.25">
      <c r="AD261" s="215"/>
    </row>
    <row r="262" ht="14.25">
      <c r="AD262" s="215"/>
    </row>
    <row r="263" ht="14.25">
      <c r="AD263" s="215"/>
    </row>
    <row r="264" ht="14.25">
      <c r="AD264" s="215"/>
    </row>
    <row r="265" ht="14.25">
      <c r="AD265" s="215"/>
    </row>
    <row r="266" ht="14.25">
      <c r="AD266" s="215"/>
    </row>
    <row r="267" ht="14.25">
      <c r="AD267" s="215"/>
    </row>
    <row r="268" ht="14.25">
      <c r="AD268" s="215"/>
    </row>
    <row r="269" ht="14.25">
      <c r="AD269" s="215"/>
    </row>
    <row r="270" ht="14.25">
      <c r="AD270" s="215"/>
    </row>
    <row r="271" ht="14.25">
      <c r="AD271" s="215"/>
    </row>
    <row r="272" ht="14.25">
      <c r="AD272" s="215"/>
    </row>
    <row r="273" ht="14.25">
      <c r="AD273" s="215"/>
    </row>
    <row r="274" ht="14.25">
      <c r="AD274" s="215"/>
    </row>
    <row r="275" ht="14.25">
      <c r="AD275" s="215"/>
    </row>
    <row r="276" ht="14.25">
      <c r="AD276" s="215"/>
    </row>
    <row r="277" ht="14.25">
      <c r="AD277" s="215"/>
    </row>
    <row r="278" ht="14.25">
      <c r="AD278" s="215"/>
    </row>
    <row r="279" ht="14.25">
      <c r="AD279" s="215"/>
    </row>
    <row r="280" ht="14.25">
      <c r="AD280" s="215"/>
    </row>
    <row r="281" ht="14.25">
      <c r="AD281" s="215"/>
    </row>
    <row r="282" ht="14.25">
      <c r="AD282" s="215"/>
    </row>
    <row r="283" ht="14.25">
      <c r="AD283" s="215"/>
    </row>
    <row r="284" ht="14.25">
      <c r="AD284" s="215"/>
    </row>
    <row r="285" ht="14.25">
      <c r="AD285" s="215"/>
    </row>
    <row r="286" ht="14.25">
      <c r="AD286" s="215"/>
    </row>
    <row r="287" ht="14.25">
      <c r="AD287" s="215"/>
    </row>
    <row r="288" ht="14.25">
      <c r="AD288" s="215"/>
    </row>
    <row r="289" ht="14.25">
      <c r="AD289" s="215"/>
    </row>
    <row r="290" ht="14.25">
      <c r="AD290" s="215"/>
    </row>
    <row r="291" ht="14.25">
      <c r="AD291" s="215"/>
    </row>
    <row r="292" ht="14.25">
      <c r="AD292" s="215"/>
    </row>
    <row r="293" ht="14.25">
      <c r="AD293" s="215"/>
    </row>
    <row r="294" ht="14.25">
      <c r="AD294" s="215"/>
    </row>
  </sheetData>
  <sheetProtection/>
  <mergeCells count="88">
    <mergeCell ref="A52:C52"/>
    <mergeCell ref="C57:J57"/>
    <mergeCell ref="K57:Q57"/>
    <mergeCell ref="AM8:AZ8"/>
    <mergeCell ref="D4:R4"/>
    <mergeCell ref="C1:K1"/>
    <mergeCell ref="D2:AF2"/>
    <mergeCell ref="D3:AF3"/>
    <mergeCell ref="A11:AZ11"/>
    <mergeCell ref="D5:R5"/>
    <mergeCell ref="D6:Y6"/>
    <mergeCell ref="A8:A10"/>
    <mergeCell ref="C8:C10"/>
    <mergeCell ref="D8:D10"/>
    <mergeCell ref="E8:J8"/>
    <mergeCell ref="K8:X8"/>
    <mergeCell ref="Y8:AL8"/>
    <mergeCell ref="Y9:AC9"/>
    <mergeCell ref="AF9:AL9"/>
    <mergeCell ref="AM9:AS9"/>
    <mergeCell ref="AT9:AZ9"/>
    <mergeCell ref="E9:E10"/>
    <mergeCell ref="F9:J9"/>
    <mergeCell ref="K9:Q9"/>
    <mergeCell ref="R9:X9"/>
    <mergeCell ref="A12:AZ12"/>
    <mergeCell ref="A28:C28"/>
    <mergeCell ref="A38:C38"/>
    <mergeCell ref="A39:AZ39"/>
    <mergeCell ref="A29:AZ29"/>
    <mergeCell ref="A43:C43"/>
    <mergeCell ref="A44:C44"/>
    <mergeCell ref="K44:Q44"/>
    <mergeCell ref="R44:X44"/>
    <mergeCell ref="AN46:AS46"/>
    <mergeCell ref="AU46:AZ46"/>
    <mergeCell ref="Y44:AE44"/>
    <mergeCell ref="AF44:AL44"/>
    <mergeCell ref="AM44:AS44"/>
    <mergeCell ref="AT44:AZ44"/>
    <mergeCell ref="A46:C46"/>
    <mergeCell ref="E46:J46"/>
    <mergeCell ref="L46:Q46"/>
    <mergeCell ref="S46:X46"/>
    <mergeCell ref="A45:C45"/>
    <mergeCell ref="E45:J45"/>
    <mergeCell ref="L45:Q45"/>
    <mergeCell ref="S45:X45"/>
    <mergeCell ref="Z45:AE45"/>
    <mergeCell ref="AG45:AL45"/>
    <mergeCell ref="AN47:AS47"/>
    <mergeCell ref="AU47:AZ47"/>
    <mergeCell ref="Z47:AE47"/>
    <mergeCell ref="AG47:AL47"/>
    <mergeCell ref="AN45:AS45"/>
    <mergeCell ref="AU45:AZ45"/>
    <mergeCell ref="Z46:AE46"/>
    <mergeCell ref="AG46:AL46"/>
    <mergeCell ref="A47:C47"/>
    <mergeCell ref="E47:J47"/>
    <mergeCell ref="L47:Q47"/>
    <mergeCell ref="S47:X47"/>
    <mergeCell ref="A48:C48"/>
    <mergeCell ref="E48:J48"/>
    <mergeCell ref="L48:Q48"/>
    <mergeCell ref="S48:X48"/>
    <mergeCell ref="AM51:AS51"/>
    <mergeCell ref="AN48:AS48"/>
    <mergeCell ref="AU48:AZ48"/>
    <mergeCell ref="Z48:AE48"/>
    <mergeCell ref="AG48:AL48"/>
    <mergeCell ref="AT51:AZ51"/>
    <mergeCell ref="AM49:AS49"/>
    <mergeCell ref="AT49:AZ49"/>
    <mergeCell ref="A50:C50"/>
    <mergeCell ref="E50:AS50"/>
    <mergeCell ref="AT50:AZ50"/>
    <mergeCell ref="A49:C49"/>
    <mergeCell ref="E49:J49"/>
    <mergeCell ref="K49:Q49"/>
    <mergeCell ref="R49:X49"/>
    <mergeCell ref="Y49:AE49"/>
    <mergeCell ref="AF49:AL49"/>
    <mergeCell ref="K51:Q51"/>
    <mergeCell ref="R51:X51"/>
    <mergeCell ref="Y51:AE51"/>
    <mergeCell ref="AF51:AL51"/>
    <mergeCell ref="C53:Y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Kosciuszko</dc:creator>
  <cp:keywords/>
  <dc:description/>
  <cp:lastModifiedBy>Użytkownik systemu Windows</cp:lastModifiedBy>
  <cp:lastPrinted>2019-07-09T10:21:31Z</cp:lastPrinted>
  <dcterms:created xsi:type="dcterms:W3CDTF">2018-01-06T09:31:11Z</dcterms:created>
  <dcterms:modified xsi:type="dcterms:W3CDTF">2019-07-09T10:22:23Z</dcterms:modified>
  <cp:category/>
  <cp:version/>
  <cp:contentType/>
  <cp:contentStatus/>
</cp:coreProperties>
</file>