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tabRatio="661" activeTab="0"/>
  </bookViews>
  <sheets>
    <sheet name="Antropologia i etnologia" sheetId="1" r:id="rId1"/>
    <sheet name="Media i kultura popularna" sheetId="2" r:id="rId2"/>
    <sheet name="Wielokulturowość w Polsce" sheetId="3" r:id="rId3"/>
    <sheet name="Zarządzanie w kulturze" sheetId="4" r:id="rId4"/>
  </sheets>
  <definedNames/>
  <calcPr fullCalcOnLoad="1"/>
</workbook>
</file>

<file path=xl/sharedStrings.xml><?xml version="1.0" encoding="utf-8"?>
<sst xmlns="http://schemas.openxmlformats.org/spreadsheetml/2006/main" count="705" uniqueCount="148">
  <si>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</si>
  <si>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</si>
  <si>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</si>
  <si>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</si>
  <si>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</si>
  <si>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</si>
  <si>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</si>
  <si>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</si>
  <si>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</si>
  <si>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</si>
  <si>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</si>
  <si>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</si>
  <si>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</si>
  <si>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</si>
  <si>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</si>
  <si>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</si>
  <si>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</si>
  <si>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</si>
  <si>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</si>
  <si>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Nazwa modułu (przedmiotu)</t>
  </si>
  <si>
    <t>Praktyki (pkt ECTS/wymiar)</t>
  </si>
  <si>
    <t>Wymiar godzin (łączny)</t>
  </si>
  <si>
    <t>Obozy naukowe (pkt ECTS/wymiar)</t>
  </si>
  <si>
    <t>Liczba punktów za pracę dyplomową i jej obronę (egzamin dyplomowy)</t>
  </si>
  <si>
    <t>Minimalna liczba punktów ECTS dla zajęć ogólnouniwersyteckich lub na innym kierunku studiów</t>
  </si>
  <si>
    <t>Kulturoznawstwo</t>
  </si>
  <si>
    <t>E</t>
  </si>
  <si>
    <t>Posthumanizm i ekokrytyka</t>
  </si>
  <si>
    <t>Systemy religijne świata</t>
  </si>
  <si>
    <t>Teoria i metody poznania i analizy dzieł sztuki</t>
  </si>
  <si>
    <t>Problemy muzeologii współczesnej</t>
  </si>
  <si>
    <t>Kulturowe przemysły kreatywne</t>
  </si>
  <si>
    <t>Antropologia polityki</t>
  </si>
  <si>
    <t>Pamięć społeczna i kulturowa</t>
  </si>
  <si>
    <t>Kultura a religia</t>
  </si>
  <si>
    <t>Psychologia i socjologia sztuki</t>
  </si>
  <si>
    <t>Współczesne nurty myśli antropologicznej</t>
  </si>
  <si>
    <t>Metodologia antropologii brytyjskiej i amerykańskiej</t>
  </si>
  <si>
    <t>Socjologia turystyki</t>
  </si>
  <si>
    <t>Gry i czas wolny w kulturze</t>
  </si>
  <si>
    <t>Antropologia codzienności</t>
  </si>
  <si>
    <t>Świat przyrody w komunikacji symbolicznej</t>
  </si>
  <si>
    <t>Teoria sztuki nieprofesjonalnej</t>
  </si>
  <si>
    <t>Antropologia turystyki</t>
  </si>
  <si>
    <t>Rozrywki w kulturze średniowiecza</t>
  </si>
  <si>
    <t xml:space="preserve">A – BLOKI MODUŁÓW OBOWIĄZKOWYCH </t>
  </si>
  <si>
    <t>Razem C</t>
  </si>
  <si>
    <t xml:space="preserve">Zo </t>
  </si>
  <si>
    <t xml:space="preserve">Język obcy </t>
  </si>
  <si>
    <t>Teksty kultury popularnej – analiza i interpretacja</t>
  </si>
  <si>
    <t>Zo</t>
  </si>
  <si>
    <t xml:space="preserve">A 1 – Blok modułów ogólnohumanistycznych </t>
  </si>
  <si>
    <t>Razem A1+A2</t>
  </si>
  <si>
    <t>Razem godzin w semestrze</t>
  </si>
  <si>
    <t>zo</t>
  </si>
  <si>
    <t>praktyki - 45 h</t>
  </si>
  <si>
    <t>Media i kultura popularna</t>
  </si>
  <si>
    <t>Razem B4</t>
  </si>
  <si>
    <t>Razem A1+A2+B4+C</t>
  </si>
  <si>
    <t>Mediacje i negocjacje w komunikacji międzykulturowej</t>
  </si>
  <si>
    <t>MODUŁ: PODSTAWY KOMUNIKACJI I ZARZĄDZANIA</t>
  </si>
  <si>
    <t xml:space="preserve">Podstawy zarządzania i marketingu w kulturze </t>
  </si>
  <si>
    <t>MODUŁ: POLITYKA KULTURALNA</t>
  </si>
  <si>
    <t xml:space="preserve">Kreowanie i promowanie marki w kulturze </t>
  </si>
  <si>
    <t>MODUŁ: PODSTAWY PUBLIC RELATIONS</t>
  </si>
  <si>
    <t>Wprowadzenie do Public Relations</t>
  </si>
  <si>
    <t xml:space="preserve">Organizacja imprez kulturalnych </t>
  </si>
  <si>
    <t xml:space="preserve">Zasady pisania tekstów PR </t>
  </si>
  <si>
    <t xml:space="preserve">Sztuka wystąpień publicznych </t>
  </si>
  <si>
    <t xml:space="preserve">Zarządzanie projektami kulturalnymi </t>
  </si>
  <si>
    <t>Zarządzanie w kulturze</t>
  </si>
  <si>
    <t>Wielokulturowość w Polsce - tradycja i współczesność</t>
  </si>
  <si>
    <t xml:space="preserve">7-dniowy obóz terenowy </t>
  </si>
  <si>
    <t>Razem A1+A2+B</t>
  </si>
  <si>
    <t>Razem A1+A2+B+C</t>
  </si>
  <si>
    <t>Razem B</t>
  </si>
  <si>
    <t>Blok modułów specjalnościowych B: Antropologia i etnologia</t>
  </si>
  <si>
    <t>Blok modułów specjalnościowych B: Media i kultura popularna</t>
  </si>
  <si>
    <t xml:space="preserve">Podstawy wybranego języka nowych mniejszości** </t>
  </si>
  <si>
    <t>** wybór z oferty Wydziału Humanistycznego</t>
  </si>
  <si>
    <t>Blok modułów specjalnościowych B:  Wielokulturowość w Polsce - tradycja i współczesność</t>
  </si>
  <si>
    <t>Blok modułów specjalnościowych B: Zarządzanie w kulturze</t>
  </si>
  <si>
    <t>Blok modułów wybieralnych - C</t>
  </si>
  <si>
    <t xml:space="preserve">A2 – Blok modułów kulturoznawczych </t>
  </si>
  <si>
    <t>W sem. 1: student wybiera 2 ECTS (z 10 proponowanych w planie studiów); w sem. 2 - 2 ECTS (z 12); w sem. 3 - 2 ECTS (z 8); w sem. 4 - 2 ECTS (z 10)</t>
  </si>
  <si>
    <t>Antropologia i etnologia</t>
  </si>
  <si>
    <t>ogólnoakademicki</t>
  </si>
  <si>
    <t>studia stacjonarne</t>
  </si>
  <si>
    <t>MODUŁ: PROJEKTOWANIE SPOŁECZNO-KULTUROWE</t>
  </si>
  <si>
    <t>Filozofia kultury (BN)</t>
  </si>
  <si>
    <t>Estetyka (BN)</t>
  </si>
  <si>
    <t>Komunikacja wizualna (BN)</t>
  </si>
  <si>
    <t>Język w zachowaniach społecznych (BN)</t>
  </si>
  <si>
    <t>Metody badań kulturoznawczych (BN)</t>
  </si>
  <si>
    <t>Film w kulturze (BN)</t>
  </si>
  <si>
    <t>Antropologia współczesności (BN)</t>
  </si>
  <si>
    <t>Tradycja w kulturze współczesnej (BN)</t>
  </si>
  <si>
    <t>Sztuki intermedialne (BN)</t>
  </si>
  <si>
    <t>Antropologia nowych mediów (BN)</t>
  </si>
  <si>
    <t>Wprowadzenie do gender studies (BN)</t>
  </si>
  <si>
    <t>Wprowadzenie do etnologii (BN)</t>
  </si>
  <si>
    <t>Etnologia wybranych obszarów Polski i świata (BN)</t>
  </si>
  <si>
    <t>Obrzędy - zwyczaje - rytuały (BN)</t>
  </si>
  <si>
    <t>Metodyka badań antropologicznych (BN)</t>
  </si>
  <si>
    <t>Antropologiczna interpretacja tradycyjnych tekstów kultury (BN)</t>
  </si>
  <si>
    <t>Magia w kulturze tradycyjnej i współczesnej (BN)</t>
  </si>
  <si>
    <t>Wschodnie pogranicze kulturowe (BN)</t>
  </si>
  <si>
    <t>Stereotypy i symbole w kulturze (BN)</t>
  </si>
  <si>
    <t>Ludologia i kultura gier komputerowych (BN)</t>
  </si>
  <si>
    <t>Seminarium magisterskie (BN)</t>
  </si>
  <si>
    <t>Przedmioty do wyboru* (BN)</t>
  </si>
  <si>
    <t>Media – historia i współczesność (BN)</t>
  </si>
  <si>
    <t>Estetyka obrazu audiowizualnego (BN)</t>
  </si>
  <si>
    <t>Wprowadzenie do kultury masowej i popularnej (BN)</t>
  </si>
  <si>
    <t>Format scenariusza filmowego i telewizyjnego (BN)</t>
  </si>
  <si>
    <t xml:space="preserve">Warsztaty dziennikarstwa kulturalnego </t>
  </si>
  <si>
    <t>Sztuka współczesna a kultura popularna (BN)</t>
  </si>
  <si>
    <t>Widowisko w kulturze popularnej (BN)</t>
  </si>
  <si>
    <t>Blogi i dziennikarstwo internetowe (BN)</t>
  </si>
  <si>
    <t xml:space="preserve">Laboratorium filmu dokumentalnego </t>
  </si>
  <si>
    <t>Wizerunek medialny - kreacja i manipulacja (BN)</t>
  </si>
  <si>
    <t>Status i prawa mniejszości narodowych i etnicznych w Polsce w kontekście powszechnym (BN)</t>
  </si>
  <si>
    <t>Mniejszości narodowe, etniczne i religijne w Polsce (BN)</t>
  </si>
  <si>
    <t>Komunikacja międzykulturowa (BN)</t>
  </si>
  <si>
    <t>Tożsamość społeczna i kulturowa (BN)</t>
  </si>
  <si>
    <t>Stereotypy w kulturze (BN)</t>
  </si>
  <si>
    <t>Lubelszczyzna jako region wielokulturowy (BN)</t>
  </si>
  <si>
    <t>Problemy społeczne i kulturowe pogranicza (BN)</t>
  </si>
  <si>
    <t>Projekty społeczne na rzecz mniejszości w Polsce i na świecie (BN)</t>
  </si>
  <si>
    <t>Współczesne miasta - kształtowanie wielokulturowej przestrzeni (BN)</t>
  </si>
  <si>
    <t>Komunikacja społeczna (BN)</t>
  </si>
  <si>
    <t>Analiza trendów kulturowych (BN)</t>
  </si>
  <si>
    <t>Dyplomacja i polityka kulturalna (BN)</t>
  </si>
  <si>
    <t>Materialne i niematerialne dziedzictwo kulturowe i jego ochrona (BN)</t>
  </si>
  <si>
    <t>Instytucje kultury - modele i formy działania (BN)</t>
  </si>
  <si>
    <t>Diagnozowanie potrzeb i uczestnictwo w kulturze (BN)</t>
  </si>
  <si>
    <t>Pisanie projektów społeczno-kulturalnych</t>
  </si>
  <si>
    <t>Horror Cinema</t>
  </si>
  <si>
    <t xml:space="preserve"> </t>
  </si>
  <si>
    <t>Plan studiów obowiązujący od roku akademickiego 2019/2020</t>
  </si>
  <si>
    <t>drugi</t>
  </si>
  <si>
    <t>studia drugiego stopnia</t>
  </si>
  <si>
    <t>45 h</t>
  </si>
  <si>
    <t xml:space="preserve">* wybór z listy przedmiotów przedstawionej przez Wydział przed rozpoczęciem roku akademickiego </t>
  </si>
  <si>
    <t>Oferta przedmiotów do wyboru:</t>
  </si>
  <si>
    <t>Załącznik nr 10 do Uchwały Senatu Nr XXIV-28.29/19 z dnia 26 czerwca 2019 r.</t>
  </si>
  <si>
    <t>Zatwierdzony na posiedzeniu Senatu UMCS w Lublinie  w dniu:</t>
  </si>
  <si>
    <t>26 czerwca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</si>
</sst>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Czcionka tekstu podstawowego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Arial CE"/>
      <family val="0"/>
    </font>
    <font>
      <b/>
      <sz val="9"/>
      <name val="Arial Narrow"/>
      <family val="2"/>
    </font>
    <font>
      <b/>
      <sz val="9.5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8.5"/>
      <name val="Arial Narrow"/>
      <family val="2"/>
    </font>
    <font>
      <b/>
      <sz val="8"/>
      <name val="Times New Roman"/>
      <family val="1"/>
    </font>
    <font>
      <b/>
      <sz val="8"/>
      <name val="Arial Narrow"/>
      <family val="2"/>
    </font>
    <font>
      <b/>
      <sz val="7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76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14" fillId="34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6" xfId="53" applyFont="1" applyFill="1" applyBorder="1" applyAlignment="1">
      <alignment horizontal="left" vertical="center" wrapText="1"/>
      <protection/>
    </xf>
    <xf numFmtId="0" fontId="14" fillId="34" borderId="27" xfId="53" applyFont="1" applyFill="1" applyBorder="1" applyAlignment="1">
      <alignment horizontal="center" vertical="center" wrapText="1"/>
      <protection/>
    </xf>
    <xf numFmtId="0" fontId="14" fillId="35" borderId="23" xfId="53" applyFont="1" applyFill="1" applyBorder="1" applyAlignment="1">
      <alignment horizontal="center" vertical="center" wrapText="1"/>
      <protection/>
    </xf>
    <xf numFmtId="0" fontId="14" fillId="0" borderId="22" xfId="53" applyFont="1" applyFill="1" applyBorder="1" applyAlignment="1">
      <alignment horizontal="center" vertical="center" wrapText="1"/>
      <protection/>
    </xf>
    <xf numFmtId="0" fontId="14" fillId="0" borderId="29" xfId="53" applyFont="1" applyFill="1" applyBorder="1" applyAlignment="1">
      <alignment horizontal="center" vertical="center" wrapText="1"/>
      <protection/>
    </xf>
    <xf numFmtId="0" fontId="14" fillId="0" borderId="31" xfId="53" applyFont="1" applyFill="1" applyBorder="1" applyAlignment="1">
      <alignment horizontal="center" vertical="center" wrapText="1"/>
      <protection/>
    </xf>
    <xf numFmtId="0" fontId="14" fillId="36" borderId="22" xfId="53" applyFont="1" applyFill="1" applyBorder="1" applyAlignment="1">
      <alignment horizontal="center" vertical="center" wrapText="1"/>
      <protection/>
    </xf>
    <xf numFmtId="0" fontId="14" fillId="34" borderId="28" xfId="53" applyFont="1" applyFill="1" applyBorder="1" applyAlignment="1">
      <alignment horizontal="center" vertical="center" wrapText="1"/>
      <protection/>
    </xf>
    <xf numFmtId="0" fontId="14" fillId="36" borderId="23" xfId="53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 wrapText="1"/>
      <protection/>
    </xf>
    <xf numFmtId="0" fontId="14" fillId="0" borderId="22" xfId="53" applyFont="1" applyFill="1" applyBorder="1" applyAlignment="1">
      <alignment horizontal="center" vertical="center"/>
      <protection/>
    </xf>
    <xf numFmtId="0" fontId="14" fillId="36" borderId="23" xfId="53" applyFont="1" applyFill="1" applyBorder="1" applyAlignment="1">
      <alignment horizontal="center" vertical="center"/>
      <protection/>
    </xf>
    <xf numFmtId="0" fontId="14" fillId="34" borderId="16" xfId="53" applyFont="1" applyFill="1" applyBorder="1" applyAlignment="1">
      <alignment horizontal="center" vertical="center"/>
      <protection/>
    </xf>
    <xf numFmtId="0" fontId="14" fillId="34" borderId="17" xfId="53" applyFont="1" applyFill="1" applyBorder="1" applyAlignment="1">
      <alignment horizontal="center" vertical="center"/>
      <protection/>
    </xf>
    <xf numFmtId="0" fontId="14" fillId="35" borderId="18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0" borderId="20" xfId="53" applyFont="1" applyFill="1" applyBorder="1" applyAlignment="1">
      <alignment horizontal="center" vertical="center"/>
      <protection/>
    </xf>
    <xf numFmtId="0" fontId="14" fillId="36" borderId="21" xfId="53" applyFont="1" applyFill="1" applyBorder="1" applyAlignment="1">
      <alignment horizontal="center" vertical="center"/>
      <protection/>
    </xf>
    <xf numFmtId="0" fontId="14" fillId="34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36" borderId="24" xfId="53" applyFont="1" applyFill="1" applyBorder="1" applyAlignment="1">
      <alignment horizontal="center" vertical="center"/>
      <protection/>
    </xf>
    <xf numFmtId="0" fontId="14" fillId="34" borderId="25" xfId="53" applyFont="1" applyFill="1" applyBorder="1" applyAlignment="1">
      <alignment horizontal="center" vertical="center"/>
      <protection/>
    </xf>
    <xf numFmtId="0" fontId="14" fillId="0" borderId="16" xfId="53" applyFont="1" applyFill="1" applyBorder="1" applyAlignment="1">
      <alignment horizontal="left" vertical="center"/>
      <protection/>
    </xf>
    <xf numFmtId="0" fontId="14" fillId="34" borderId="27" xfId="53" applyFont="1" applyFill="1" applyBorder="1" applyAlignment="1">
      <alignment horizontal="center" vertical="center"/>
      <protection/>
    </xf>
    <xf numFmtId="0" fontId="14" fillId="0" borderId="32" xfId="53" applyFont="1" applyFill="1" applyBorder="1" applyAlignment="1">
      <alignment horizontal="center" vertical="center"/>
      <protection/>
    </xf>
    <xf numFmtId="0" fontId="14" fillId="36" borderId="33" xfId="53" applyFont="1" applyFill="1" applyBorder="1" applyAlignment="1">
      <alignment horizontal="center" vertical="center"/>
      <protection/>
    </xf>
    <xf numFmtId="0" fontId="14" fillId="34" borderId="34" xfId="53" applyFont="1" applyFill="1" applyBorder="1" applyAlignment="1">
      <alignment horizontal="center" vertical="center"/>
      <protection/>
    </xf>
    <xf numFmtId="0" fontId="14" fillId="35" borderId="24" xfId="53" applyFont="1" applyFill="1" applyBorder="1" applyAlignment="1">
      <alignment horizontal="center" vertical="center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24" xfId="53" applyFont="1" applyFill="1" applyBorder="1" applyAlignment="1">
      <alignment horizontal="center" vertical="center"/>
      <protection/>
    </xf>
    <xf numFmtId="0" fontId="14" fillId="36" borderId="22" xfId="53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0" fontId="14" fillId="0" borderId="16" xfId="51" applyFont="1" applyFill="1" applyBorder="1" applyAlignment="1">
      <alignment horizontal="left" vertical="center" wrapText="1"/>
      <protection/>
    </xf>
    <xf numFmtId="0" fontId="14" fillId="34" borderId="26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4" fillId="0" borderId="22" xfId="51" applyFont="1" applyFill="1" applyBorder="1" applyAlignment="1">
      <alignment horizontal="center" vertical="center" wrapText="1"/>
      <protection/>
    </xf>
    <xf numFmtId="0" fontId="14" fillId="0" borderId="16" xfId="51" applyFont="1" applyFill="1" applyBorder="1" applyAlignment="1">
      <alignment horizontal="center" vertical="center" wrapText="1"/>
      <protection/>
    </xf>
    <xf numFmtId="0" fontId="14" fillId="0" borderId="23" xfId="51" applyFont="1" applyFill="1" applyBorder="1" applyAlignment="1">
      <alignment horizontal="center" vertical="center" wrapText="1"/>
      <protection/>
    </xf>
    <xf numFmtId="0" fontId="14" fillId="36" borderId="22" xfId="51" applyFont="1" applyFill="1" applyBorder="1" applyAlignment="1">
      <alignment horizontal="center" vertical="center" wrapText="1"/>
      <protection/>
    </xf>
    <xf numFmtId="0" fontId="14" fillId="34" borderId="16" xfId="5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4" fillId="0" borderId="35" xfId="53" applyFont="1" applyFill="1" applyBorder="1" applyAlignment="1">
      <alignment vertical="center" wrapText="1"/>
      <protection/>
    </xf>
    <xf numFmtId="0" fontId="14" fillId="34" borderId="36" xfId="51" applyFont="1" applyFill="1" applyBorder="1" applyAlignment="1">
      <alignment horizontal="center" vertical="center" wrapText="1"/>
      <protection/>
    </xf>
    <xf numFmtId="0" fontId="14" fillId="35" borderId="31" xfId="51" applyFont="1" applyFill="1" applyBorder="1" applyAlignment="1">
      <alignment horizontal="center" vertical="center" wrapText="1"/>
      <protection/>
    </xf>
    <xf numFmtId="0" fontId="14" fillId="0" borderId="19" xfId="51" applyFont="1" applyFill="1" applyBorder="1" applyAlignment="1">
      <alignment horizontal="center" vertical="center" wrapText="1"/>
      <protection/>
    </xf>
    <xf numFmtId="0" fontId="14" fillId="0" borderId="25" xfId="51" applyFont="1" applyFill="1" applyBorder="1" applyAlignment="1">
      <alignment horizontal="center" vertical="center" wrapText="1"/>
      <protection/>
    </xf>
    <xf numFmtId="0" fontId="14" fillId="0" borderId="18" xfId="51" applyFont="1" applyFill="1" applyBorder="1" applyAlignment="1">
      <alignment horizontal="center" vertical="center" wrapText="1"/>
      <protection/>
    </xf>
    <xf numFmtId="0" fontId="14" fillId="0" borderId="21" xfId="51" applyFont="1" applyFill="1" applyBorder="1" applyAlignment="1">
      <alignment horizontal="center" vertical="center" wrapText="1"/>
      <protection/>
    </xf>
    <xf numFmtId="0" fontId="14" fillId="36" borderId="24" xfId="51" applyFont="1" applyFill="1" applyBorder="1" applyAlignment="1">
      <alignment horizontal="center" vertical="center" wrapText="1"/>
      <protection/>
    </xf>
    <xf numFmtId="0" fontId="14" fillId="34" borderId="25" xfId="51" applyFont="1" applyFill="1" applyBorder="1" applyAlignment="1">
      <alignment horizontal="center" vertical="center" wrapText="1"/>
      <protection/>
    </xf>
    <xf numFmtId="0" fontId="14" fillId="36" borderId="29" xfId="51" applyFont="1" applyFill="1" applyBorder="1" applyAlignment="1">
      <alignment horizontal="center" vertical="center" wrapText="1"/>
      <protection/>
    </xf>
    <xf numFmtId="0" fontId="14" fillId="36" borderId="21" xfId="5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4" fillId="0" borderId="37" xfId="53" applyFont="1" applyFill="1" applyBorder="1" applyAlignment="1">
      <alignment vertical="center" wrapText="1"/>
      <protection/>
    </xf>
    <xf numFmtId="0" fontId="14" fillId="0" borderId="38" xfId="51" applyFont="1" applyFill="1" applyBorder="1" applyAlignment="1">
      <alignment horizontal="left" vertical="center" wrapText="1"/>
      <protection/>
    </xf>
    <xf numFmtId="0" fontId="14" fillId="0" borderId="31" xfId="53" applyFont="1" applyFill="1" applyBorder="1" applyAlignment="1">
      <alignment vertical="center" wrapText="1"/>
      <protection/>
    </xf>
    <xf numFmtId="0" fontId="14" fillId="0" borderId="29" xfId="51" applyFont="1" applyFill="1" applyBorder="1" applyAlignment="1">
      <alignment horizontal="left" vertical="center" wrapText="1"/>
      <protection/>
    </xf>
    <xf numFmtId="0" fontId="16" fillId="34" borderId="16" xfId="51" applyFont="1" applyFill="1" applyBorder="1" applyAlignment="1">
      <alignment horizontal="center" vertical="center" wrapText="1"/>
      <protection/>
    </xf>
    <xf numFmtId="0" fontId="11" fillId="37" borderId="39" xfId="53" applyFont="1" applyFill="1" applyBorder="1" applyAlignment="1">
      <alignment horizontal="center" vertical="center"/>
      <protection/>
    </xf>
    <xf numFmtId="0" fontId="11" fillId="37" borderId="40" xfId="53" applyFont="1" applyFill="1" applyBorder="1" applyAlignment="1">
      <alignment horizontal="center" vertical="center"/>
      <protection/>
    </xf>
    <xf numFmtId="0" fontId="11" fillId="37" borderId="12" xfId="53" applyFont="1" applyFill="1" applyBorder="1" applyAlignment="1">
      <alignment horizontal="center" vertical="center"/>
      <protection/>
    </xf>
    <xf numFmtId="0" fontId="11" fillId="37" borderId="15" xfId="53" applyFont="1" applyFill="1" applyBorder="1" applyAlignment="1">
      <alignment horizontal="center" vertical="center"/>
      <protection/>
    </xf>
    <xf numFmtId="0" fontId="11" fillId="37" borderId="41" xfId="53" applyFont="1" applyFill="1" applyBorder="1" applyAlignment="1">
      <alignment horizontal="center" vertical="center"/>
      <protection/>
    </xf>
    <xf numFmtId="0" fontId="11" fillId="34" borderId="39" xfId="53" applyFont="1" applyFill="1" applyBorder="1" applyAlignment="1">
      <alignment horizontal="center" vertical="center"/>
      <protection/>
    </xf>
    <xf numFmtId="0" fontId="11" fillId="34" borderId="40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/>
      <protection/>
    </xf>
    <xf numFmtId="0" fontId="11" fillId="34" borderId="15" xfId="53" applyFont="1" applyFill="1" applyBorder="1" applyAlignment="1">
      <alignment horizontal="center" vertical="center"/>
      <protection/>
    </xf>
    <xf numFmtId="0" fontId="11" fillId="34" borderId="41" xfId="53" applyFont="1" applyFill="1" applyBorder="1" applyAlignment="1">
      <alignment horizontal="center" vertical="center"/>
      <protection/>
    </xf>
    <xf numFmtId="0" fontId="14" fillId="34" borderId="42" xfId="0" applyFont="1" applyFill="1" applyBorder="1" applyAlignment="1">
      <alignment horizontal="center" vertical="center"/>
    </xf>
    <xf numFmtId="0" fontId="14" fillId="35" borderId="43" xfId="53" applyFont="1" applyFill="1" applyBorder="1" applyAlignment="1">
      <alignment horizontal="center" vertical="center"/>
      <protection/>
    </xf>
    <xf numFmtId="0" fontId="14" fillId="0" borderId="44" xfId="53" applyFont="1" applyFill="1" applyBorder="1" applyAlignment="1">
      <alignment horizontal="center" vertical="center"/>
      <protection/>
    </xf>
    <xf numFmtId="0" fontId="14" fillId="0" borderId="38" xfId="53" applyFont="1" applyFill="1" applyBorder="1" applyAlignment="1">
      <alignment horizontal="center" vertical="center"/>
      <protection/>
    </xf>
    <xf numFmtId="0" fontId="14" fillId="0" borderId="43" xfId="53" applyFont="1" applyFill="1" applyBorder="1" applyAlignment="1">
      <alignment horizontal="center" vertical="center"/>
      <protection/>
    </xf>
    <xf numFmtId="0" fontId="14" fillId="36" borderId="44" xfId="53" applyFont="1" applyFill="1" applyBorder="1" applyAlignment="1">
      <alignment horizontal="center" vertical="center"/>
      <protection/>
    </xf>
    <xf numFmtId="0" fontId="14" fillId="34" borderId="38" xfId="53" applyFont="1" applyFill="1" applyBorder="1" applyAlignment="1">
      <alignment horizontal="center" vertical="center"/>
      <protection/>
    </xf>
    <xf numFmtId="0" fontId="14" fillId="0" borderId="31" xfId="53" applyFont="1" applyFill="1" applyBorder="1" applyAlignment="1">
      <alignment horizontal="center" vertical="center"/>
      <protection/>
    </xf>
    <xf numFmtId="0" fontId="14" fillId="0" borderId="29" xfId="53" applyFont="1" applyFill="1" applyBorder="1" applyAlignment="1">
      <alignment horizontal="left" vertical="center" wrapText="1"/>
      <protection/>
    </xf>
    <xf numFmtId="0" fontId="14" fillId="34" borderId="26" xfId="53" applyFont="1" applyFill="1" applyBorder="1" applyAlignment="1">
      <alignment horizontal="center" vertical="center" wrapText="1"/>
      <protection/>
    </xf>
    <xf numFmtId="0" fontId="14" fillId="35" borderId="31" xfId="53" applyFont="1" applyFill="1" applyBorder="1" applyAlignment="1">
      <alignment horizontal="center" vertical="center" wrapText="1"/>
      <protection/>
    </xf>
    <xf numFmtId="0" fontId="14" fillId="34" borderId="16" xfId="53" applyFont="1" applyFill="1" applyBorder="1" applyAlignment="1">
      <alignment horizontal="center" vertical="center" wrapText="1"/>
      <protection/>
    </xf>
    <xf numFmtId="0" fontId="14" fillId="37" borderId="45" xfId="53" applyFont="1" applyFill="1" applyBorder="1" applyAlignment="1">
      <alignment horizontal="center" vertical="center"/>
      <protection/>
    </xf>
    <xf numFmtId="0" fontId="14" fillId="35" borderId="46" xfId="53" applyFont="1" applyFill="1" applyBorder="1" applyAlignment="1">
      <alignment horizontal="center" vertical="center"/>
      <protection/>
    </xf>
    <xf numFmtId="0" fontId="14" fillId="37" borderId="44" xfId="53" applyFont="1" applyFill="1" applyBorder="1" applyAlignment="1">
      <alignment horizontal="center" vertical="center"/>
      <protection/>
    </xf>
    <xf numFmtId="0" fontId="14" fillId="37" borderId="47" xfId="53" applyFont="1" applyFill="1" applyBorder="1" applyAlignment="1">
      <alignment horizontal="center" vertical="center"/>
      <protection/>
    </xf>
    <xf numFmtId="0" fontId="14" fillId="37" borderId="46" xfId="53" applyFont="1" applyFill="1" applyBorder="1" applyAlignment="1">
      <alignment horizontal="center" vertical="center"/>
      <protection/>
    </xf>
    <xf numFmtId="0" fontId="14" fillId="37" borderId="38" xfId="53" applyFont="1" applyFill="1" applyBorder="1" applyAlignment="1">
      <alignment horizontal="center" vertical="center"/>
      <protection/>
    </xf>
    <xf numFmtId="0" fontId="11" fillId="34" borderId="11" xfId="53" applyFont="1" applyFill="1" applyBorder="1" applyAlignment="1">
      <alignment horizontal="center" vertical="center"/>
      <protection/>
    </xf>
    <xf numFmtId="0" fontId="14" fillId="0" borderId="36" xfId="53" applyFont="1" applyFill="1" applyBorder="1" applyAlignment="1">
      <alignment horizontal="center" vertical="center" wrapText="1"/>
      <protection/>
    </xf>
    <xf numFmtId="0" fontId="17" fillId="34" borderId="10" xfId="51" applyFont="1" applyFill="1" applyBorder="1" applyAlignment="1">
      <alignment horizontal="center" vertical="center"/>
      <protection/>
    </xf>
    <xf numFmtId="0" fontId="14" fillId="34" borderId="48" xfId="51" applyFont="1" applyFill="1" applyBorder="1" applyAlignment="1">
      <alignment horizontal="center" vertical="center" wrapText="1"/>
      <protection/>
    </xf>
    <xf numFmtId="0" fontId="17" fillId="34" borderId="39" xfId="5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40" xfId="53" applyFont="1" applyFill="1" applyBorder="1" applyAlignment="1">
      <alignment horizontal="center" vertical="center"/>
      <protection/>
    </xf>
    <xf numFmtId="0" fontId="11" fillId="0" borderId="41" xfId="53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29" xfId="53" applyFont="1" applyFill="1" applyBorder="1" applyAlignment="1">
      <alignment horizontal="left" vertical="center" wrapText="1"/>
      <protection/>
    </xf>
    <xf numFmtId="0" fontId="21" fillId="0" borderId="47" xfId="53" applyFont="1" applyFill="1" applyBorder="1" applyAlignment="1">
      <alignment horizontal="left" vertical="center" wrapText="1"/>
      <protection/>
    </xf>
    <xf numFmtId="0" fontId="21" fillId="0" borderId="22" xfId="53" applyFont="1" applyFill="1" applyBorder="1" applyAlignment="1">
      <alignment vertical="center" wrapText="1"/>
      <protection/>
    </xf>
    <xf numFmtId="0" fontId="21" fillId="0" borderId="26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2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44" xfId="53" applyFont="1" applyFill="1" applyBorder="1" applyAlignment="1">
      <alignment vertical="center" wrapText="1"/>
      <protection/>
    </xf>
    <xf numFmtId="0" fontId="21" fillId="0" borderId="45" xfId="53" applyFont="1" applyFill="1" applyBorder="1" applyAlignment="1">
      <alignment horizontal="center" vertical="center" wrapText="1"/>
      <protection/>
    </xf>
    <xf numFmtId="0" fontId="21" fillId="0" borderId="43" xfId="53" applyFont="1" applyFill="1" applyBorder="1" applyAlignment="1">
      <alignment horizontal="center" vertical="center" wrapText="1"/>
      <protection/>
    </xf>
    <xf numFmtId="0" fontId="21" fillId="0" borderId="44" xfId="53" applyFont="1" applyFill="1" applyBorder="1" applyAlignment="1">
      <alignment horizontal="center" vertical="center" wrapText="1"/>
      <protection/>
    </xf>
    <xf numFmtId="0" fontId="21" fillId="0" borderId="38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vertical="center" wrapText="1"/>
      <protection/>
    </xf>
    <xf numFmtId="0" fontId="21" fillId="0" borderId="14" xfId="53" applyFont="1" applyFill="1" applyBorder="1" applyAlignment="1">
      <alignment horizontal="left" vertical="center" wrapText="1"/>
      <protection/>
    </xf>
    <xf numFmtId="0" fontId="21" fillId="0" borderId="49" xfId="53" applyFont="1" applyFill="1" applyBorder="1" applyAlignment="1">
      <alignment horizontal="center" vertical="center" wrapText="1"/>
      <protection/>
    </xf>
    <xf numFmtId="0" fontId="21" fillId="0" borderId="50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51" xfId="53" applyFont="1" applyFill="1" applyBorder="1" applyAlignment="1">
      <alignment horizontal="center" vertical="center" wrapText="1"/>
      <protection/>
    </xf>
    <xf numFmtId="0" fontId="20" fillId="0" borderId="48" xfId="53" applyFont="1" applyFill="1" applyBorder="1" applyAlignment="1">
      <alignment horizontal="left" vertical="center"/>
      <protection/>
    </xf>
    <xf numFmtId="0" fontId="20" fillId="0" borderId="52" xfId="53" applyFont="1" applyFill="1" applyBorder="1" applyAlignment="1">
      <alignment horizontal="left" vertical="center"/>
      <protection/>
    </xf>
    <xf numFmtId="0" fontId="20" fillId="0" borderId="39" xfId="53" applyFont="1" applyFill="1" applyBorder="1" applyAlignment="1">
      <alignment horizontal="center" vertical="center"/>
      <protection/>
    </xf>
    <xf numFmtId="0" fontId="20" fillId="0" borderId="40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20" fillId="0" borderId="15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20" fillId="0" borderId="52" xfId="53" applyFont="1" applyFill="1" applyBorder="1" applyAlignment="1">
      <alignment horizontal="center" vertical="center"/>
      <protection/>
    </xf>
    <xf numFmtId="0" fontId="20" fillId="0" borderId="41" xfId="53" applyFont="1" applyFill="1" applyBorder="1" applyAlignment="1">
      <alignment horizontal="center" vertical="center"/>
      <protection/>
    </xf>
    <xf numFmtId="0" fontId="21" fillId="33" borderId="53" xfId="53" applyFont="1" applyFill="1" applyBorder="1" applyAlignment="1">
      <alignment vertical="center" wrapText="1"/>
      <protection/>
    </xf>
    <xf numFmtId="0" fontId="21" fillId="33" borderId="54" xfId="53" applyFont="1" applyFill="1" applyBorder="1" applyAlignment="1">
      <alignment horizontal="left" vertical="center" wrapText="1"/>
      <protection/>
    </xf>
    <xf numFmtId="0" fontId="21" fillId="33" borderId="55" xfId="53" applyFont="1" applyFill="1" applyBorder="1" applyAlignment="1">
      <alignment horizontal="center" vertical="center" wrapText="1"/>
      <protection/>
    </xf>
    <xf numFmtId="0" fontId="21" fillId="33" borderId="56" xfId="53" applyFont="1" applyFill="1" applyBorder="1" applyAlignment="1">
      <alignment horizontal="center" vertical="center" wrapText="1"/>
      <protection/>
    </xf>
    <xf numFmtId="0" fontId="21" fillId="33" borderId="54" xfId="53" applyFont="1" applyFill="1" applyBorder="1" applyAlignment="1">
      <alignment horizontal="center" vertical="center" wrapText="1"/>
      <protection/>
    </xf>
    <xf numFmtId="0" fontId="21" fillId="33" borderId="57" xfId="53" applyFont="1" applyFill="1" applyBorder="1" applyAlignment="1">
      <alignment horizontal="center" vertical="center" wrapText="1"/>
      <protection/>
    </xf>
    <xf numFmtId="0" fontId="21" fillId="33" borderId="58" xfId="53" applyFont="1" applyFill="1" applyBorder="1" applyAlignment="1">
      <alignment horizontal="center" vertical="center" wrapText="1"/>
      <protection/>
    </xf>
    <xf numFmtId="0" fontId="21" fillId="33" borderId="59" xfId="53" applyFont="1" applyFill="1" applyBorder="1" applyAlignment="1">
      <alignment horizontal="center" vertical="center" wrapText="1"/>
      <protection/>
    </xf>
    <xf numFmtId="0" fontId="21" fillId="33" borderId="60" xfId="5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21" fillId="33" borderId="31" xfId="53" applyFont="1" applyFill="1" applyBorder="1" applyAlignment="1">
      <alignment vertical="center" wrapText="1"/>
      <protection/>
    </xf>
    <xf numFmtId="0" fontId="21" fillId="33" borderId="29" xfId="53" applyFont="1" applyFill="1" applyBorder="1" applyAlignment="1">
      <alignment horizontal="left" vertical="center" wrapText="1"/>
      <protection/>
    </xf>
    <xf numFmtId="0" fontId="21" fillId="33" borderId="36" xfId="53" applyFont="1" applyFill="1" applyBorder="1" applyAlignment="1">
      <alignment horizontal="center" vertical="center" wrapText="1"/>
      <protection/>
    </xf>
    <xf numFmtId="0" fontId="21" fillId="33" borderId="18" xfId="53" applyFont="1" applyFill="1" applyBorder="1" applyAlignment="1">
      <alignment horizontal="center" vertical="center" wrapText="1"/>
      <protection/>
    </xf>
    <xf numFmtId="0" fontId="21" fillId="33" borderId="19" xfId="53" applyFont="1" applyFill="1" applyBorder="1" applyAlignment="1">
      <alignment horizontal="center" vertical="center" wrapText="1"/>
      <protection/>
    </xf>
    <xf numFmtId="0" fontId="21" fillId="33" borderId="20" xfId="53" applyFont="1" applyFill="1" applyBorder="1" applyAlignment="1">
      <alignment horizontal="center" vertical="center" wrapText="1"/>
      <protection/>
    </xf>
    <xf numFmtId="0" fontId="21" fillId="33" borderId="21" xfId="53" applyFont="1" applyFill="1" applyBorder="1" applyAlignment="1">
      <alignment horizontal="center" vertical="center" wrapText="1"/>
      <protection/>
    </xf>
    <xf numFmtId="0" fontId="21" fillId="33" borderId="24" xfId="53" applyFont="1" applyFill="1" applyBorder="1" applyAlignment="1">
      <alignment horizontal="center" vertical="center" wrapText="1"/>
      <protection/>
    </xf>
    <xf numFmtId="0" fontId="21" fillId="33" borderId="17" xfId="53" applyFont="1" applyFill="1" applyBorder="1" applyAlignment="1">
      <alignment horizontal="center" vertical="center" wrapText="1"/>
      <protection/>
    </xf>
    <xf numFmtId="0" fontId="21" fillId="33" borderId="35" xfId="53" applyFont="1" applyFill="1" applyBorder="1" applyAlignment="1">
      <alignment vertical="center" wrapText="1"/>
      <protection/>
    </xf>
    <xf numFmtId="0" fontId="21" fillId="33" borderId="37" xfId="53" applyFont="1" applyFill="1" applyBorder="1" applyAlignment="1">
      <alignment vertical="center" wrapText="1"/>
      <protection/>
    </xf>
    <xf numFmtId="0" fontId="21" fillId="33" borderId="47" xfId="53" applyFont="1" applyFill="1" applyBorder="1" applyAlignment="1">
      <alignment horizontal="left" vertical="center" wrapText="1"/>
      <protection/>
    </xf>
    <xf numFmtId="0" fontId="21" fillId="33" borderId="61" xfId="53" applyFont="1" applyFill="1" applyBorder="1" applyAlignment="1">
      <alignment horizontal="center" vertical="center" wrapText="1"/>
      <protection/>
    </xf>
    <xf numFmtId="0" fontId="21" fillId="33" borderId="0" xfId="53" applyFont="1" applyFill="1" applyBorder="1" applyAlignment="1">
      <alignment horizontal="center" vertical="center" wrapText="1"/>
      <protection/>
    </xf>
    <xf numFmtId="0" fontId="21" fillId="33" borderId="62" xfId="53" applyFont="1" applyFill="1" applyBorder="1" applyAlignment="1">
      <alignment horizontal="center" vertical="center" wrapText="1"/>
      <protection/>
    </xf>
    <xf numFmtId="0" fontId="21" fillId="33" borderId="63" xfId="53" applyFont="1" applyFill="1" applyBorder="1" applyAlignment="1">
      <alignment horizontal="center" vertical="center" wrapText="1"/>
      <protection/>
    </xf>
    <xf numFmtId="0" fontId="21" fillId="33" borderId="32" xfId="53" applyFont="1" applyFill="1" applyBorder="1" applyAlignment="1">
      <alignment horizontal="center" vertical="center" wrapText="1"/>
      <protection/>
    </xf>
    <xf numFmtId="0" fontId="21" fillId="33" borderId="33" xfId="53" applyFont="1" applyFill="1" applyBorder="1" applyAlignment="1">
      <alignment horizontal="center" vertical="center" wrapText="1"/>
      <protection/>
    </xf>
    <xf numFmtId="0" fontId="21" fillId="33" borderId="34" xfId="53" applyFont="1" applyFill="1" applyBorder="1" applyAlignment="1">
      <alignment horizontal="center" vertical="center" wrapText="1"/>
      <protection/>
    </xf>
    <xf numFmtId="0" fontId="21" fillId="33" borderId="22" xfId="53" applyFont="1" applyFill="1" applyBorder="1" applyAlignment="1">
      <alignment vertical="center" wrapText="1"/>
      <protection/>
    </xf>
    <xf numFmtId="0" fontId="21" fillId="33" borderId="26" xfId="53" applyFont="1" applyFill="1" applyBorder="1" applyAlignment="1">
      <alignment horizontal="center" vertical="center" wrapText="1"/>
      <protection/>
    </xf>
    <xf numFmtId="0" fontId="21" fillId="33" borderId="23" xfId="53" applyFont="1" applyFill="1" applyBorder="1" applyAlignment="1">
      <alignment horizontal="center" vertical="center" wrapText="1"/>
      <protection/>
    </xf>
    <xf numFmtId="0" fontId="21" fillId="33" borderId="22" xfId="53" applyFont="1" applyFill="1" applyBorder="1" applyAlignment="1">
      <alignment horizontal="center" vertical="center" wrapText="1"/>
      <protection/>
    </xf>
    <xf numFmtId="0" fontId="21" fillId="33" borderId="16" xfId="53" applyFont="1" applyFill="1" applyBorder="1" applyAlignment="1">
      <alignment horizontal="center" vertical="center" wrapText="1"/>
      <protection/>
    </xf>
    <xf numFmtId="0" fontId="21" fillId="33" borderId="44" xfId="53" applyFont="1" applyFill="1" applyBorder="1" applyAlignment="1">
      <alignment vertical="center" wrapText="1"/>
      <protection/>
    </xf>
    <xf numFmtId="0" fontId="21" fillId="33" borderId="45" xfId="53" applyFont="1" applyFill="1" applyBorder="1" applyAlignment="1">
      <alignment horizontal="center" vertical="center" wrapText="1"/>
      <protection/>
    </xf>
    <xf numFmtId="0" fontId="21" fillId="33" borderId="43" xfId="53" applyFont="1" applyFill="1" applyBorder="1" applyAlignment="1">
      <alignment horizontal="center" vertical="center" wrapText="1"/>
      <protection/>
    </xf>
    <xf numFmtId="0" fontId="21" fillId="33" borderId="44" xfId="53" applyFont="1" applyFill="1" applyBorder="1" applyAlignment="1">
      <alignment horizontal="center" vertical="center" wrapText="1"/>
      <protection/>
    </xf>
    <xf numFmtId="0" fontId="21" fillId="33" borderId="38" xfId="53" applyFont="1" applyFill="1" applyBorder="1" applyAlignment="1">
      <alignment horizontal="center" vertical="center" wrapText="1"/>
      <protection/>
    </xf>
    <xf numFmtId="0" fontId="14" fillId="34" borderId="27" xfId="51" applyFont="1" applyFill="1" applyBorder="1" applyAlignment="1">
      <alignment horizontal="center" vertical="center" wrapText="1"/>
      <protection/>
    </xf>
    <xf numFmtId="0" fontId="14" fillId="0" borderId="29" xfId="51" applyFont="1" applyFill="1" applyBorder="1" applyAlignment="1">
      <alignment horizontal="center" vertical="center" wrapText="1"/>
      <protection/>
    </xf>
    <xf numFmtId="0" fontId="14" fillId="0" borderId="31" xfId="51" applyFont="1" applyFill="1" applyBorder="1" applyAlignment="1">
      <alignment horizontal="center" vertical="center" wrapText="1"/>
      <protection/>
    </xf>
    <xf numFmtId="0" fontId="14" fillId="34" borderId="28" xfId="51" applyFont="1" applyFill="1" applyBorder="1" applyAlignment="1">
      <alignment horizontal="center" vertical="center" wrapText="1"/>
      <protection/>
    </xf>
    <xf numFmtId="0" fontId="14" fillId="36" borderId="23" xfId="51" applyFont="1" applyFill="1" applyBorder="1" applyAlignment="1">
      <alignment horizontal="center" vertical="center" wrapText="1"/>
      <protection/>
    </xf>
    <xf numFmtId="0" fontId="14" fillId="0" borderId="22" xfId="51" applyFont="1" applyFill="1" applyBorder="1" applyAlignment="1">
      <alignment horizontal="center" vertical="center"/>
      <protection/>
    </xf>
    <xf numFmtId="0" fontId="14" fillId="36" borderId="23" xfId="51" applyFont="1" applyFill="1" applyBorder="1" applyAlignment="1">
      <alignment horizontal="center" vertical="center"/>
      <protection/>
    </xf>
    <xf numFmtId="0" fontId="14" fillId="34" borderId="16" xfId="51" applyFont="1" applyFill="1" applyBorder="1" applyAlignment="1">
      <alignment horizontal="center" vertical="center"/>
      <protection/>
    </xf>
    <xf numFmtId="0" fontId="14" fillId="34" borderId="17" xfId="51" applyFont="1" applyFill="1" applyBorder="1" applyAlignment="1">
      <alignment horizontal="center" vertical="center"/>
      <protection/>
    </xf>
    <xf numFmtId="0" fontId="14" fillId="35" borderId="18" xfId="51" applyFont="1" applyFill="1" applyBorder="1" applyAlignment="1">
      <alignment horizontal="center" vertical="center"/>
      <protection/>
    </xf>
    <xf numFmtId="0" fontId="14" fillId="0" borderId="19" xfId="51" applyFont="1" applyFill="1" applyBorder="1" applyAlignment="1">
      <alignment horizontal="center" vertical="center"/>
      <protection/>
    </xf>
    <xf numFmtId="0" fontId="14" fillId="0" borderId="20" xfId="51" applyFont="1" applyFill="1" applyBorder="1" applyAlignment="1">
      <alignment horizontal="center" vertical="center"/>
      <protection/>
    </xf>
    <xf numFmtId="0" fontId="14" fillId="36" borderId="21" xfId="51" applyFont="1" applyFill="1" applyBorder="1" applyAlignment="1">
      <alignment horizontal="center" vertical="center"/>
      <protection/>
    </xf>
    <xf numFmtId="0" fontId="14" fillId="34" borderId="18" xfId="51" applyFont="1" applyFill="1" applyBorder="1" applyAlignment="1">
      <alignment horizontal="center" vertical="center"/>
      <protection/>
    </xf>
    <xf numFmtId="0" fontId="14" fillId="0" borderId="18" xfId="51" applyFont="1" applyFill="1" applyBorder="1" applyAlignment="1">
      <alignment horizontal="center" vertical="center"/>
      <protection/>
    </xf>
    <xf numFmtId="0" fontId="14" fillId="0" borderId="21" xfId="51" applyFont="1" applyFill="1" applyBorder="1" applyAlignment="1">
      <alignment horizontal="center" vertical="center"/>
      <protection/>
    </xf>
    <xf numFmtId="0" fontId="14" fillId="36" borderId="24" xfId="51" applyFont="1" applyFill="1" applyBorder="1" applyAlignment="1">
      <alignment horizontal="center" vertical="center"/>
      <protection/>
    </xf>
    <xf numFmtId="0" fontId="14" fillId="34" borderId="25" xfId="51" applyFont="1" applyFill="1" applyBorder="1" applyAlignment="1">
      <alignment horizontal="center" vertical="center"/>
      <protection/>
    </xf>
    <xf numFmtId="0" fontId="14" fillId="0" borderId="16" xfId="51" applyFont="1" applyFill="1" applyBorder="1" applyAlignment="1">
      <alignment horizontal="left" vertical="center"/>
      <protection/>
    </xf>
    <xf numFmtId="0" fontId="14" fillId="34" borderId="27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36" borderId="33" xfId="51" applyFont="1" applyFill="1" applyBorder="1" applyAlignment="1">
      <alignment horizontal="center" vertical="center"/>
      <protection/>
    </xf>
    <xf numFmtId="0" fontId="14" fillId="34" borderId="34" xfId="51" applyFont="1" applyFill="1" applyBorder="1" applyAlignment="1">
      <alignment horizontal="center" vertical="center"/>
      <protection/>
    </xf>
    <xf numFmtId="0" fontId="14" fillId="36" borderId="22" xfId="51" applyFont="1" applyFill="1" applyBorder="1" applyAlignment="1">
      <alignment horizontal="center" vertical="center"/>
      <protection/>
    </xf>
    <xf numFmtId="0" fontId="14" fillId="0" borderId="35" xfId="51" applyFont="1" applyFill="1" applyBorder="1" applyAlignment="1">
      <alignment vertical="center" wrapText="1"/>
      <protection/>
    </xf>
    <xf numFmtId="0" fontId="14" fillId="0" borderId="37" xfId="51" applyFont="1" applyFill="1" applyBorder="1" applyAlignment="1">
      <alignment vertical="center" wrapText="1"/>
      <protection/>
    </xf>
    <xf numFmtId="0" fontId="14" fillId="0" borderId="31" xfId="51" applyFont="1" applyFill="1" applyBorder="1" applyAlignment="1">
      <alignment vertical="center" wrapText="1"/>
      <protection/>
    </xf>
    <xf numFmtId="0" fontId="11" fillId="37" borderId="39" xfId="51" applyFont="1" applyFill="1" applyBorder="1" applyAlignment="1">
      <alignment horizontal="center" vertical="center"/>
      <protection/>
    </xf>
    <xf numFmtId="0" fontId="11" fillId="37" borderId="40" xfId="51" applyFont="1" applyFill="1" applyBorder="1" applyAlignment="1">
      <alignment horizontal="center" vertical="center"/>
      <protection/>
    </xf>
    <xf numFmtId="0" fontId="11" fillId="37" borderId="12" xfId="51" applyFont="1" applyFill="1" applyBorder="1" applyAlignment="1">
      <alignment horizontal="center" vertical="center"/>
      <protection/>
    </xf>
    <xf numFmtId="0" fontId="11" fillId="37" borderId="15" xfId="51" applyFont="1" applyFill="1" applyBorder="1" applyAlignment="1">
      <alignment horizontal="center" vertical="center"/>
      <protection/>
    </xf>
    <xf numFmtId="0" fontId="11" fillId="37" borderId="41" xfId="51" applyFont="1" applyFill="1" applyBorder="1" applyAlignment="1">
      <alignment horizontal="center" vertical="center"/>
      <protection/>
    </xf>
    <xf numFmtId="0" fontId="11" fillId="34" borderId="39" xfId="51" applyFont="1" applyFill="1" applyBorder="1" applyAlignment="1">
      <alignment horizontal="center" vertical="center"/>
      <protection/>
    </xf>
    <xf numFmtId="0" fontId="11" fillId="34" borderId="40" xfId="51" applyFont="1" applyFill="1" applyBorder="1" applyAlignment="1">
      <alignment horizontal="center" vertical="center"/>
      <protection/>
    </xf>
    <xf numFmtId="0" fontId="11" fillId="34" borderId="12" xfId="51" applyFont="1" applyFill="1" applyBorder="1" applyAlignment="1">
      <alignment horizontal="center" vertical="center"/>
      <protection/>
    </xf>
    <xf numFmtId="0" fontId="11" fillId="34" borderId="15" xfId="51" applyFont="1" applyFill="1" applyBorder="1" applyAlignment="1">
      <alignment horizontal="center" vertical="center"/>
      <protection/>
    </xf>
    <xf numFmtId="0" fontId="11" fillId="34" borderId="41" xfId="51" applyFont="1" applyFill="1" applyBorder="1" applyAlignment="1">
      <alignment horizontal="center" vertical="center"/>
      <protection/>
    </xf>
    <xf numFmtId="0" fontId="14" fillId="35" borderId="43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38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0" fontId="14" fillId="36" borderId="44" xfId="51" applyFont="1" applyFill="1" applyBorder="1" applyAlignment="1">
      <alignment horizontal="center" vertical="center"/>
      <protection/>
    </xf>
    <xf numFmtId="0" fontId="14" fillId="34" borderId="38" xfId="51" applyFont="1" applyFill="1" applyBorder="1" applyAlignment="1">
      <alignment horizontal="center" vertical="center"/>
      <protection/>
    </xf>
    <xf numFmtId="0" fontId="14" fillId="0" borderId="31" xfId="51" applyFont="1" applyFill="1" applyBorder="1" applyAlignment="1">
      <alignment horizontal="center" vertical="center"/>
      <protection/>
    </xf>
    <xf numFmtId="0" fontId="11" fillId="34" borderId="11" xfId="51" applyFont="1" applyFill="1" applyBorder="1" applyAlignment="1">
      <alignment horizontal="center" vertical="center"/>
      <protection/>
    </xf>
    <xf numFmtId="0" fontId="14" fillId="0" borderId="36" xfId="5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/>
      <protection/>
    </xf>
    <xf numFmtId="0" fontId="11" fillId="0" borderId="12" xfId="51" applyFont="1" applyFill="1" applyBorder="1" applyAlignment="1">
      <alignment horizontal="center" vertical="center"/>
      <protection/>
    </xf>
    <xf numFmtId="0" fontId="11" fillId="0" borderId="15" xfId="51" applyFont="1" applyFill="1" applyBorder="1" applyAlignment="1">
      <alignment horizontal="center" vertical="center"/>
      <protection/>
    </xf>
    <xf numFmtId="0" fontId="11" fillId="0" borderId="40" xfId="51" applyFont="1" applyFill="1" applyBorder="1" applyAlignment="1">
      <alignment horizontal="center" vertical="center"/>
      <protection/>
    </xf>
    <xf numFmtId="0" fontId="11" fillId="0" borderId="41" xfId="5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29" xfId="51" applyFont="1" applyFill="1" applyBorder="1" applyAlignment="1">
      <alignment horizontal="left" vertical="center" wrapText="1"/>
      <protection/>
    </xf>
    <xf numFmtId="0" fontId="21" fillId="0" borderId="47" xfId="51" applyFont="1" applyFill="1" applyBorder="1" applyAlignment="1">
      <alignment horizontal="left" vertical="center" wrapText="1"/>
      <protection/>
    </xf>
    <xf numFmtId="0" fontId="21" fillId="0" borderId="26" xfId="51" applyFont="1" applyFill="1" applyBorder="1" applyAlignment="1">
      <alignment horizontal="center" vertical="center" wrapText="1"/>
      <protection/>
    </xf>
    <xf numFmtId="0" fontId="21" fillId="0" borderId="23" xfId="51" applyFont="1" applyFill="1" applyBorder="1" applyAlignment="1">
      <alignment horizontal="center" vertical="center" wrapText="1"/>
      <protection/>
    </xf>
    <xf numFmtId="0" fontId="21" fillId="0" borderId="22" xfId="51" applyFont="1" applyFill="1" applyBorder="1" applyAlignment="1">
      <alignment horizontal="center" vertical="center" wrapText="1"/>
      <protection/>
    </xf>
    <xf numFmtId="0" fontId="21" fillId="0" borderId="16" xfId="51" applyFont="1" applyFill="1" applyBorder="1" applyAlignment="1">
      <alignment horizontal="center" vertical="center" wrapText="1"/>
      <protection/>
    </xf>
    <xf numFmtId="0" fontId="21" fillId="0" borderId="45" xfId="51" applyFont="1" applyFill="1" applyBorder="1" applyAlignment="1">
      <alignment horizontal="center" vertical="center" wrapText="1"/>
      <protection/>
    </xf>
    <xf numFmtId="0" fontId="21" fillId="0" borderId="43" xfId="51" applyFont="1" applyFill="1" applyBorder="1" applyAlignment="1">
      <alignment horizontal="center" vertical="center" wrapText="1"/>
      <protection/>
    </xf>
    <xf numFmtId="0" fontId="21" fillId="0" borderId="44" xfId="51" applyFont="1" applyFill="1" applyBorder="1" applyAlignment="1">
      <alignment horizontal="center" vertical="center" wrapText="1"/>
      <protection/>
    </xf>
    <xf numFmtId="0" fontId="21" fillId="0" borderId="38" xfId="51" applyFont="1" applyFill="1" applyBorder="1" applyAlignment="1">
      <alignment horizontal="center"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49" xfId="51" applyFont="1" applyFill="1" applyBorder="1" applyAlignment="1">
      <alignment horizontal="center" vertical="center" wrapText="1"/>
      <protection/>
    </xf>
    <xf numFmtId="0" fontId="21" fillId="0" borderId="50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1" xfId="51" applyFont="1" applyFill="1" applyBorder="1" applyAlignment="1">
      <alignment horizontal="center" vertical="center" wrapText="1"/>
      <protection/>
    </xf>
    <xf numFmtId="0" fontId="20" fillId="0" borderId="48" xfId="51" applyFont="1" applyFill="1" applyBorder="1" applyAlignment="1">
      <alignment horizontal="left" vertical="center"/>
      <protection/>
    </xf>
    <xf numFmtId="0" fontId="20" fillId="0" borderId="52" xfId="51" applyFont="1" applyFill="1" applyBorder="1" applyAlignment="1">
      <alignment horizontal="left" vertical="center"/>
      <protection/>
    </xf>
    <xf numFmtId="0" fontId="20" fillId="0" borderId="39" xfId="51" applyFont="1" applyFill="1" applyBorder="1" applyAlignment="1">
      <alignment horizontal="center" vertical="center"/>
      <protection/>
    </xf>
    <xf numFmtId="0" fontId="20" fillId="0" borderId="40" xfId="51" applyFont="1" applyFill="1" applyBorder="1" applyAlignment="1">
      <alignment horizontal="center" vertical="center"/>
      <protection/>
    </xf>
    <xf numFmtId="0" fontId="20" fillId="0" borderId="12" xfId="51" applyFont="1" applyFill="1" applyBorder="1" applyAlignment="1">
      <alignment horizontal="center" vertical="center"/>
      <protection/>
    </xf>
    <xf numFmtId="0" fontId="20" fillId="0" borderId="15" xfId="51" applyFont="1" applyFill="1" applyBorder="1" applyAlignment="1">
      <alignment horizontal="center" vertical="center"/>
      <protection/>
    </xf>
    <xf numFmtId="0" fontId="20" fillId="0" borderId="11" xfId="51" applyFont="1" applyFill="1" applyBorder="1" applyAlignment="1">
      <alignment horizontal="center" vertical="center"/>
      <protection/>
    </xf>
    <xf numFmtId="0" fontId="20" fillId="0" borderId="10" xfId="51" applyFont="1" applyFill="1" applyBorder="1" applyAlignment="1">
      <alignment horizontal="center" vertical="center"/>
      <protection/>
    </xf>
    <xf numFmtId="0" fontId="20" fillId="0" borderId="52" xfId="51" applyFont="1" applyFill="1" applyBorder="1" applyAlignment="1">
      <alignment horizontal="center" vertical="center"/>
      <protection/>
    </xf>
    <xf numFmtId="0" fontId="20" fillId="0" borderId="41" xfId="51" applyFont="1" applyFill="1" applyBorder="1" applyAlignment="1">
      <alignment horizontal="center" vertical="center"/>
      <protection/>
    </xf>
    <xf numFmtId="0" fontId="21" fillId="33" borderId="53" xfId="51" applyFont="1" applyFill="1" applyBorder="1" applyAlignment="1">
      <alignment vertical="center" wrapText="1"/>
      <protection/>
    </xf>
    <xf numFmtId="0" fontId="21" fillId="33" borderId="54" xfId="51" applyFont="1" applyFill="1" applyBorder="1" applyAlignment="1">
      <alignment horizontal="left" vertical="center" wrapText="1"/>
      <protection/>
    </xf>
    <xf numFmtId="0" fontId="21" fillId="33" borderId="55" xfId="51" applyFont="1" applyFill="1" applyBorder="1" applyAlignment="1">
      <alignment horizontal="center" vertical="center" wrapText="1"/>
      <protection/>
    </xf>
    <xf numFmtId="0" fontId="21" fillId="33" borderId="56" xfId="51" applyFont="1" applyFill="1" applyBorder="1" applyAlignment="1">
      <alignment horizontal="center" vertical="center" wrapText="1"/>
      <protection/>
    </xf>
    <xf numFmtId="0" fontId="21" fillId="33" borderId="54" xfId="51" applyFont="1" applyFill="1" applyBorder="1" applyAlignment="1">
      <alignment horizontal="center" vertical="center" wrapText="1"/>
      <protection/>
    </xf>
    <xf numFmtId="0" fontId="21" fillId="33" borderId="57" xfId="51" applyFont="1" applyFill="1" applyBorder="1" applyAlignment="1">
      <alignment horizontal="center" vertical="center" wrapText="1"/>
      <protection/>
    </xf>
    <xf numFmtId="0" fontId="21" fillId="33" borderId="58" xfId="51" applyFont="1" applyFill="1" applyBorder="1" applyAlignment="1">
      <alignment horizontal="center" vertical="center" wrapText="1"/>
      <protection/>
    </xf>
    <xf numFmtId="0" fontId="21" fillId="33" borderId="59" xfId="51" applyFont="1" applyFill="1" applyBorder="1" applyAlignment="1">
      <alignment horizontal="center" vertical="center" wrapText="1"/>
      <protection/>
    </xf>
    <xf numFmtId="0" fontId="21" fillId="33" borderId="60" xfId="51" applyFont="1" applyFill="1" applyBorder="1" applyAlignment="1">
      <alignment horizontal="center" vertical="center" wrapText="1"/>
      <protection/>
    </xf>
    <xf numFmtId="0" fontId="21" fillId="33" borderId="31" xfId="51" applyFont="1" applyFill="1" applyBorder="1" applyAlignment="1">
      <alignment vertical="center" wrapText="1"/>
      <protection/>
    </xf>
    <xf numFmtId="0" fontId="21" fillId="33" borderId="29" xfId="51" applyFont="1" applyFill="1" applyBorder="1" applyAlignment="1">
      <alignment horizontal="left" vertical="center" wrapText="1"/>
      <protection/>
    </xf>
    <xf numFmtId="0" fontId="21" fillId="33" borderId="36" xfId="51" applyFont="1" applyFill="1" applyBorder="1" applyAlignment="1">
      <alignment horizontal="center" vertical="center" wrapText="1"/>
      <protection/>
    </xf>
    <xf numFmtId="0" fontId="21" fillId="33" borderId="18" xfId="51" applyFont="1" applyFill="1" applyBorder="1" applyAlignment="1">
      <alignment horizontal="center" vertical="center" wrapText="1"/>
      <protection/>
    </xf>
    <xf numFmtId="0" fontId="21" fillId="33" borderId="19" xfId="51" applyFont="1" applyFill="1" applyBorder="1" applyAlignment="1">
      <alignment horizontal="center" vertical="center" wrapText="1"/>
      <protection/>
    </xf>
    <xf numFmtId="0" fontId="21" fillId="33" borderId="20" xfId="51" applyFont="1" applyFill="1" applyBorder="1" applyAlignment="1">
      <alignment horizontal="center" vertical="center" wrapText="1"/>
      <protection/>
    </xf>
    <xf numFmtId="0" fontId="21" fillId="33" borderId="21" xfId="51" applyFont="1" applyFill="1" applyBorder="1" applyAlignment="1">
      <alignment horizontal="center" vertical="center" wrapText="1"/>
      <protection/>
    </xf>
    <xf numFmtId="0" fontId="21" fillId="33" borderId="24" xfId="51" applyFont="1" applyFill="1" applyBorder="1" applyAlignment="1">
      <alignment horizontal="center" vertical="center" wrapText="1"/>
      <protection/>
    </xf>
    <xf numFmtId="0" fontId="21" fillId="33" borderId="17" xfId="51" applyFont="1" applyFill="1" applyBorder="1" applyAlignment="1">
      <alignment horizontal="center" vertical="center" wrapText="1"/>
      <protection/>
    </xf>
    <xf numFmtId="0" fontId="21" fillId="33" borderId="35" xfId="51" applyFont="1" applyFill="1" applyBorder="1" applyAlignment="1">
      <alignment vertical="center" wrapText="1"/>
      <protection/>
    </xf>
    <xf numFmtId="0" fontId="21" fillId="33" borderId="37" xfId="51" applyFont="1" applyFill="1" applyBorder="1" applyAlignment="1">
      <alignment vertical="center" wrapText="1"/>
      <protection/>
    </xf>
    <xf numFmtId="0" fontId="21" fillId="33" borderId="47" xfId="51" applyFont="1" applyFill="1" applyBorder="1" applyAlignment="1">
      <alignment horizontal="left" vertical="center" wrapText="1"/>
      <protection/>
    </xf>
    <xf numFmtId="0" fontId="21" fillId="33" borderId="61" xfId="51" applyFont="1" applyFill="1" applyBorder="1" applyAlignment="1">
      <alignment horizontal="center" vertical="center" wrapText="1"/>
      <protection/>
    </xf>
    <xf numFmtId="0" fontId="21" fillId="33" borderId="0" xfId="51" applyFont="1" applyFill="1" applyBorder="1" applyAlignment="1">
      <alignment horizontal="center" vertical="center" wrapText="1"/>
      <protection/>
    </xf>
    <xf numFmtId="0" fontId="21" fillId="33" borderId="62" xfId="51" applyFont="1" applyFill="1" applyBorder="1" applyAlignment="1">
      <alignment horizontal="center" vertical="center" wrapText="1"/>
      <protection/>
    </xf>
    <xf numFmtId="0" fontId="21" fillId="33" borderId="63" xfId="51" applyFont="1" applyFill="1" applyBorder="1" applyAlignment="1">
      <alignment horizontal="center" vertical="center" wrapText="1"/>
      <protection/>
    </xf>
    <xf numFmtId="0" fontId="21" fillId="33" borderId="32" xfId="51" applyFont="1" applyFill="1" applyBorder="1" applyAlignment="1">
      <alignment horizontal="center" vertical="center" wrapText="1"/>
      <protection/>
    </xf>
    <xf numFmtId="0" fontId="21" fillId="33" borderId="33" xfId="51" applyFont="1" applyFill="1" applyBorder="1" applyAlignment="1">
      <alignment horizontal="center" vertical="center" wrapText="1"/>
      <protection/>
    </xf>
    <xf numFmtId="0" fontId="21" fillId="33" borderId="34" xfId="51" applyFont="1" applyFill="1" applyBorder="1" applyAlignment="1">
      <alignment horizontal="center" vertical="center" wrapText="1"/>
      <protection/>
    </xf>
    <xf numFmtId="0" fontId="21" fillId="33" borderId="26" xfId="51" applyFont="1" applyFill="1" applyBorder="1" applyAlignment="1">
      <alignment horizontal="center" vertical="center" wrapText="1"/>
      <protection/>
    </xf>
    <xf numFmtId="0" fontId="21" fillId="33" borderId="23" xfId="51" applyFont="1" applyFill="1" applyBorder="1" applyAlignment="1">
      <alignment horizontal="center" vertical="center" wrapText="1"/>
      <protection/>
    </xf>
    <xf numFmtId="0" fontId="21" fillId="33" borderId="22" xfId="51" applyFont="1" applyFill="1" applyBorder="1" applyAlignment="1">
      <alignment horizontal="center" vertical="center" wrapText="1"/>
      <protection/>
    </xf>
    <xf numFmtId="0" fontId="21" fillId="33" borderId="16" xfId="51" applyFont="1" applyFill="1" applyBorder="1" applyAlignment="1">
      <alignment horizontal="center" vertical="center" wrapText="1"/>
      <protection/>
    </xf>
    <xf numFmtId="0" fontId="21" fillId="33" borderId="45" xfId="51" applyFont="1" applyFill="1" applyBorder="1" applyAlignment="1">
      <alignment horizontal="center" vertical="center" wrapText="1"/>
      <protection/>
    </xf>
    <xf numFmtId="0" fontId="21" fillId="33" borderId="43" xfId="51" applyFont="1" applyFill="1" applyBorder="1" applyAlignment="1">
      <alignment horizontal="center" vertical="center" wrapText="1"/>
      <protection/>
    </xf>
    <xf numFmtId="0" fontId="21" fillId="33" borderId="44" xfId="51" applyFont="1" applyFill="1" applyBorder="1" applyAlignment="1">
      <alignment horizontal="center" vertical="center" wrapText="1"/>
      <protection/>
    </xf>
    <xf numFmtId="0" fontId="21" fillId="33" borderId="38" xfId="5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vertical="center" wrapText="1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4" fillId="34" borderId="26" xfId="53" applyFont="1" applyFill="1" applyBorder="1" applyAlignment="1">
      <alignment horizontal="center" vertical="distributed" wrapText="1"/>
      <protection/>
    </xf>
    <xf numFmtId="0" fontId="14" fillId="35" borderId="23" xfId="52" applyFont="1" applyFill="1" applyBorder="1" applyAlignment="1">
      <alignment horizontal="center" vertical="distributed" wrapText="1"/>
      <protection/>
    </xf>
    <xf numFmtId="0" fontId="14" fillId="0" borderId="22" xfId="52" applyFont="1" applyFill="1" applyBorder="1" applyAlignment="1">
      <alignment horizontal="center" vertical="distributed" wrapText="1"/>
      <protection/>
    </xf>
    <xf numFmtId="0" fontId="14" fillId="0" borderId="16" xfId="52" applyFont="1" applyFill="1" applyBorder="1" applyAlignment="1">
      <alignment horizontal="center" vertical="distributed" wrapText="1"/>
      <protection/>
    </xf>
    <xf numFmtId="0" fontId="14" fillId="34" borderId="36" xfId="53" applyFont="1" applyFill="1" applyBorder="1" applyAlignment="1">
      <alignment horizontal="center" vertical="distributed" wrapText="1"/>
      <protection/>
    </xf>
    <xf numFmtId="0" fontId="14" fillId="35" borderId="31" xfId="52" applyFont="1" applyFill="1" applyBorder="1" applyAlignment="1">
      <alignment horizontal="center" vertical="distributed" wrapText="1"/>
      <protection/>
    </xf>
    <xf numFmtId="0" fontId="14" fillId="0" borderId="19" xfId="52" applyFont="1" applyFill="1" applyBorder="1" applyAlignment="1">
      <alignment horizontal="center" vertical="distributed" wrapText="1"/>
      <protection/>
    </xf>
    <xf numFmtId="0" fontId="14" fillId="0" borderId="25" xfId="52" applyFont="1" applyFill="1" applyBorder="1" applyAlignment="1">
      <alignment horizontal="center" vertical="distributed" wrapText="1"/>
      <protection/>
    </xf>
    <xf numFmtId="0" fontId="14" fillId="36" borderId="23" xfId="52" applyFont="1" applyFill="1" applyBorder="1" applyAlignment="1">
      <alignment horizontal="center" vertical="distributed"/>
      <protection/>
    </xf>
    <xf numFmtId="0" fontId="17" fillId="34" borderId="10" xfId="53" applyFont="1" applyFill="1" applyBorder="1" applyAlignment="1">
      <alignment horizontal="center" vertical="center"/>
      <protection/>
    </xf>
    <xf numFmtId="0" fontId="14" fillId="34" borderId="48" xfId="53" applyFont="1" applyFill="1" applyBorder="1" applyAlignment="1">
      <alignment horizontal="center" vertical="center" wrapText="1"/>
      <protection/>
    </xf>
    <xf numFmtId="0" fontId="17" fillId="34" borderId="39" xfId="53" applyFont="1" applyFill="1" applyBorder="1" applyAlignment="1">
      <alignment horizontal="center" vertical="center" wrapText="1"/>
      <protection/>
    </xf>
    <xf numFmtId="0" fontId="17" fillId="34" borderId="39" xfId="53" applyFont="1" applyFill="1" applyBorder="1" applyAlignment="1">
      <alignment horizontal="center" vertical="center"/>
      <protection/>
    </xf>
    <xf numFmtId="0" fontId="14" fillId="0" borderId="31" xfId="53" applyFont="1" applyFill="1" applyBorder="1" applyAlignment="1">
      <alignment wrapText="1"/>
      <protection/>
    </xf>
    <xf numFmtId="0" fontId="17" fillId="0" borderId="31" xfId="0" applyFont="1" applyBorder="1" applyAlignment="1">
      <alignment horizontal="center" vertical="distributed"/>
    </xf>
    <xf numFmtId="0" fontId="17" fillId="0" borderId="22" xfId="0" applyFont="1" applyBorder="1" applyAlignment="1">
      <alignment horizontal="center" vertical="distributed"/>
    </xf>
    <xf numFmtId="0" fontId="17" fillId="36" borderId="22" xfId="0" applyFont="1" applyFill="1" applyBorder="1" applyAlignment="1">
      <alignment horizontal="center" vertical="distributed"/>
    </xf>
    <xf numFmtId="0" fontId="17" fillId="34" borderId="23" xfId="0" applyFont="1" applyFill="1" applyBorder="1" applyAlignment="1">
      <alignment horizontal="center" vertical="distributed"/>
    </xf>
    <xf numFmtId="0" fontId="17" fillId="34" borderId="22" xfId="0" applyFont="1" applyFill="1" applyBorder="1" applyAlignment="1">
      <alignment horizontal="center" vertical="distributed"/>
    </xf>
    <xf numFmtId="0" fontId="17" fillId="34" borderId="16" xfId="0" applyFont="1" applyFill="1" applyBorder="1" applyAlignment="1">
      <alignment horizontal="center" vertical="distributed"/>
    </xf>
    <xf numFmtId="0" fontId="14" fillId="36" borderId="23" xfId="0" applyFont="1" applyFill="1" applyBorder="1" applyAlignment="1">
      <alignment horizontal="center" vertical="center" wrapText="1"/>
    </xf>
    <xf numFmtId="0" fontId="14" fillId="36" borderId="44" xfId="53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Alignment="1">
      <alignment horizontal="left"/>
    </xf>
    <xf numFmtId="0" fontId="14" fillId="0" borderId="23" xfId="52" applyFont="1" applyFill="1" applyBorder="1" applyAlignment="1">
      <alignment horizontal="center" vertical="distributed" wrapText="1"/>
      <protection/>
    </xf>
    <xf numFmtId="0" fontId="14" fillId="36" borderId="22" xfId="52" applyFont="1" applyFill="1" applyBorder="1" applyAlignment="1">
      <alignment horizontal="center" vertical="distributed" wrapText="1"/>
      <protection/>
    </xf>
    <xf numFmtId="0" fontId="14" fillId="34" borderId="29" xfId="52" applyFont="1" applyFill="1" applyBorder="1" applyAlignment="1">
      <alignment horizontal="center" vertical="distributed" wrapText="1"/>
      <protection/>
    </xf>
    <xf numFmtId="0" fontId="14" fillId="0" borderId="31" xfId="52" applyFont="1" applyFill="1" applyBorder="1" applyAlignment="1">
      <alignment horizontal="center" vertical="distributed" wrapText="1"/>
      <protection/>
    </xf>
    <xf numFmtId="0" fontId="14" fillId="34" borderId="16" xfId="52" applyFont="1" applyFill="1" applyBorder="1" applyAlignment="1">
      <alignment horizontal="center" vertical="distributed" wrapText="1"/>
      <protection/>
    </xf>
    <xf numFmtId="0" fontId="14" fillId="0" borderId="35" xfId="52" applyFont="1" applyFill="1" applyBorder="1" applyAlignment="1">
      <alignment vertical="center" wrapText="1"/>
      <protection/>
    </xf>
    <xf numFmtId="0" fontId="17" fillId="33" borderId="26" xfId="0" applyFont="1" applyFill="1" applyBorder="1" applyAlignment="1">
      <alignment horizontal="center" vertical="distributed"/>
    </xf>
    <xf numFmtId="0" fontId="17" fillId="35" borderId="23" xfId="0" applyFont="1" applyFill="1" applyBorder="1" applyAlignment="1">
      <alignment horizontal="center" vertical="distributed"/>
    </xf>
    <xf numFmtId="0" fontId="17" fillId="0" borderId="29" xfId="0" applyFont="1" applyBorder="1" applyAlignment="1">
      <alignment horizontal="center" vertical="distributed"/>
    </xf>
    <xf numFmtId="0" fontId="17" fillId="0" borderId="23" xfId="0" applyFont="1" applyBorder="1" applyAlignment="1">
      <alignment horizontal="center" vertical="distributed"/>
    </xf>
    <xf numFmtId="0" fontId="17" fillId="34" borderId="29" xfId="0" applyFont="1" applyFill="1" applyBorder="1" applyAlignment="1">
      <alignment horizontal="center" vertical="distributed"/>
    </xf>
    <xf numFmtId="0" fontId="14" fillId="0" borderId="37" xfId="52" applyFont="1" applyFill="1" applyBorder="1" applyAlignment="1">
      <alignment vertical="center" wrapText="1"/>
      <protection/>
    </xf>
    <xf numFmtId="0" fontId="14" fillId="0" borderId="31" xfId="52" applyFont="1" applyFill="1" applyBorder="1" applyAlignment="1">
      <alignment vertical="center" wrapText="1"/>
      <protection/>
    </xf>
    <xf numFmtId="0" fontId="14" fillId="36" borderId="21" xfId="52" applyFont="1" applyFill="1" applyBorder="1" applyAlignment="1">
      <alignment horizontal="center" vertical="distributed"/>
      <protection/>
    </xf>
    <xf numFmtId="0" fontId="14" fillId="36" borderId="22" xfId="52" applyFont="1" applyFill="1" applyBorder="1" applyAlignment="1">
      <alignment horizontal="center" vertical="distributed"/>
      <protection/>
    </xf>
    <xf numFmtId="0" fontId="17" fillId="33" borderId="49" xfId="0" applyFont="1" applyFill="1" applyBorder="1" applyAlignment="1">
      <alignment horizontal="center" vertical="distributed"/>
    </xf>
    <xf numFmtId="0" fontId="17" fillId="0" borderId="64" xfId="0" applyFont="1" applyBorder="1" applyAlignment="1">
      <alignment horizontal="center" vertical="distributed"/>
    </xf>
    <xf numFmtId="0" fontId="17" fillId="0" borderId="13" xfId="0" applyFont="1" applyBorder="1" applyAlignment="1">
      <alignment horizontal="center" vertical="distributed"/>
    </xf>
    <xf numFmtId="0" fontId="17" fillId="36" borderId="13" xfId="0" applyFont="1" applyFill="1" applyBorder="1" applyAlignment="1">
      <alignment horizontal="center" vertical="distributed"/>
    </xf>
    <xf numFmtId="0" fontId="17" fillId="34" borderId="51" xfId="0" applyFont="1" applyFill="1" applyBorder="1" applyAlignment="1">
      <alignment horizontal="center" vertical="distributed"/>
    </xf>
    <xf numFmtId="0" fontId="17" fillId="0" borderId="0" xfId="0" applyFont="1" applyFill="1" applyAlignment="1">
      <alignment/>
    </xf>
    <xf numFmtId="0" fontId="14" fillId="36" borderId="21" xfId="0" applyFont="1" applyFill="1" applyBorder="1" applyAlignment="1">
      <alignment horizontal="center" vertical="center" wrapText="1"/>
    </xf>
    <xf numFmtId="0" fontId="14" fillId="0" borderId="47" xfId="53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18" fillId="0" borderId="29" xfId="0" applyFont="1" applyBorder="1" applyAlignment="1">
      <alignment wrapText="1"/>
    </xf>
    <xf numFmtId="0" fontId="18" fillId="0" borderId="29" xfId="0" applyFont="1" applyBorder="1" applyAlignment="1">
      <alignment/>
    </xf>
    <xf numFmtId="0" fontId="25" fillId="0" borderId="16" xfId="53" applyFont="1" applyFill="1" applyBorder="1" applyAlignment="1">
      <alignment horizontal="left" vertical="center" wrapText="1"/>
      <protection/>
    </xf>
    <xf numFmtId="0" fontId="25" fillId="0" borderId="16" xfId="53" applyFont="1" applyFill="1" applyBorder="1" applyAlignment="1">
      <alignment horizontal="left" vertical="center"/>
      <protection/>
    </xf>
    <xf numFmtId="0" fontId="25" fillId="0" borderId="25" xfId="53" applyFont="1" applyFill="1" applyBorder="1" applyAlignment="1">
      <alignment horizontal="left" vertical="center" wrapText="1"/>
      <protection/>
    </xf>
    <xf numFmtId="0" fontId="25" fillId="0" borderId="16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48" xfId="53" applyFont="1" applyFill="1" applyBorder="1" applyAlignment="1">
      <alignment horizontal="center" vertical="center"/>
      <protection/>
    </xf>
    <xf numFmtId="0" fontId="27" fillId="0" borderId="11" xfId="53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0" fontId="27" fillId="0" borderId="15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40" xfId="53" applyFont="1" applyFill="1" applyBorder="1" applyAlignment="1">
      <alignment horizontal="center" vertical="center"/>
      <protection/>
    </xf>
    <xf numFmtId="0" fontId="27" fillId="0" borderId="41" xfId="53" applyFont="1" applyFill="1" applyBorder="1" applyAlignment="1">
      <alignment horizontal="center" vertical="center"/>
      <protection/>
    </xf>
    <xf numFmtId="0" fontId="32" fillId="37" borderId="45" xfId="53" applyFont="1" applyFill="1" applyBorder="1" applyAlignment="1">
      <alignment horizontal="center" vertical="center"/>
      <protection/>
    </xf>
    <xf numFmtId="0" fontId="32" fillId="37" borderId="46" xfId="53" applyFont="1" applyFill="1" applyBorder="1" applyAlignment="1">
      <alignment horizontal="center" vertical="center"/>
      <protection/>
    </xf>
    <xf numFmtId="0" fontId="32" fillId="37" borderId="44" xfId="53" applyFont="1" applyFill="1" applyBorder="1" applyAlignment="1">
      <alignment horizontal="center" vertical="center"/>
      <protection/>
    </xf>
    <xf numFmtId="0" fontId="32" fillId="37" borderId="47" xfId="53" applyFont="1" applyFill="1" applyBorder="1" applyAlignment="1">
      <alignment horizontal="center" vertical="center"/>
      <protection/>
    </xf>
    <xf numFmtId="0" fontId="32" fillId="37" borderId="38" xfId="53" applyFont="1" applyFill="1" applyBorder="1" applyAlignment="1">
      <alignment horizontal="center" vertical="center"/>
      <protection/>
    </xf>
    <xf numFmtId="0" fontId="31" fillId="34" borderId="39" xfId="53" applyFont="1" applyFill="1" applyBorder="1" applyAlignment="1">
      <alignment horizontal="center" vertical="center"/>
      <protection/>
    </xf>
    <xf numFmtId="0" fontId="31" fillId="34" borderId="11" xfId="53" applyFont="1" applyFill="1" applyBorder="1" applyAlignment="1">
      <alignment horizontal="center" vertical="center"/>
      <protection/>
    </xf>
    <xf numFmtId="0" fontId="31" fillId="34" borderId="12" xfId="53" applyFont="1" applyFill="1" applyBorder="1" applyAlignment="1">
      <alignment horizontal="center" vertical="center"/>
      <protection/>
    </xf>
    <xf numFmtId="0" fontId="31" fillId="34" borderId="15" xfId="53" applyFont="1" applyFill="1" applyBorder="1" applyAlignment="1">
      <alignment horizontal="center" vertical="center"/>
      <protection/>
    </xf>
    <xf numFmtId="0" fontId="31" fillId="34" borderId="41" xfId="53" applyFont="1" applyFill="1" applyBorder="1" applyAlignment="1">
      <alignment horizontal="center" vertical="center"/>
      <protection/>
    </xf>
    <xf numFmtId="0" fontId="31" fillId="37" borderId="39" xfId="53" applyFont="1" applyFill="1" applyBorder="1" applyAlignment="1">
      <alignment horizontal="center" vertical="center"/>
      <protection/>
    </xf>
    <xf numFmtId="0" fontId="31" fillId="37" borderId="40" xfId="53" applyFont="1" applyFill="1" applyBorder="1" applyAlignment="1">
      <alignment horizontal="center" vertical="center"/>
      <protection/>
    </xf>
    <xf numFmtId="0" fontId="31" fillId="37" borderId="12" xfId="53" applyFont="1" applyFill="1" applyBorder="1" applyAlignment="1">
      <alignment horizontal="center" vertical="center"/>
      <protection/>
    </xf>
    <xf numFmtId="0" fontId="31" fillId="37" borderId="15" xfId="53" applyFont="1" applyFill="1" applyBorder="1" applyAlignment="1">
      <alignment horizontal="center" vertical="center"/>
      <protection/>
    </xf>
    <xf numFmtId="0" fontId="31" fillId="37" borderId="41" xfId="53" applyFont="1" applyFill="1" applyBorder="1" applyAlignment="1">
      <alignment horizontal="center" vertical="center"/>
      <protection/>
    </xf>
    <xf numFmtId="0" fontId="31" fillId="34" borderId="40" xfId="53" applyFont="1" applyFill="1" applyBorder="1" applyAlignment="1">
      <alignment horizontal="center" vertical="center"/>
      <protection/>
    </xf>
    <xf numFmtId="0" fontId="31" fillId="37" borderId="65" xfId="53" applyFont="1" applyFill="1" applyBorder="1" applyAlignment="1">
      <alignment horizontal="center" vertical="center"/>
      <protection/>
    </xf>
    <xf numFmtId="0" fontId="31" fillId="37" borderId="66" xfId="53" applyFont="1" applyFill="1" applyBorder="1" applyAlignment="1">
      <alignment horizontal="center" vertical="center"/>
      <protection/>
    </xf>
    <xf numFmtId="0" fontId="31" fillId="37" borderId="67" xfId="53" applyFont="1" applyFill="1" applyBorder="1" applyAlignment="1">
      <alignment horizontal="center" vertical="center"/>
      <protection/>
    </xf>
    <xf numFmtId="0" fontId="31" fillId="37" borderId="68" xfId="53" applyFont="1" applyFill="1" applyBorder="1" applyAlignment="1">
      <alignment horizontal="center" vertical="center"/>
      <protection/>
    </xf>
    <xf numFmtId="0" fontId="31" fillId="37" borderId="69" xfId="53" applyFont="1" applyFill="1" applyBorder="1" applyAlignment="1">
      <alignment horizontal="center" vertical="center"/>
      <protection/>
    </xf>
    <xf numFmtId="0" fontId="31" fillId="37" borderId="70" xfId="53" applyFont="1" applyFill="1" applyBorder="1" applyAlignment="1">
      <alignment horizontal="center" vertical="center"/>
      <protection/>
    </xf>
    <xf numFmtId="0" fontId="31" fillId="37" borderId="71" xfId="53" applyFont="1" applyFill="1" applyBorder="1" applyAlignment="1">
      <alignment horizontal="center" vertical="center"/>
      <protection/>
    </xf>
    <xf numFmtId="0" fontId="31" fillId="37" borderId="72" xfId="53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29" xfId="53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14" fillId="0" borderId="35" xfId="53" applyFont="1" applyFill="1" applyBorder="1" applyAlignment="1">
      <alignment vertical="center"/>
      <protection/>
    </xf>
    <xf numFmtId="0" fontId="14" fillId="0" borderId="35" xfId="0" applyFont="1" applyFill="1" applyBorder="1" applyAlignment="1">
      <alignment vertical="center" wrapText="1"/>
    </xf>
    <xf numFmtId="0" fontId="17" fillId="36" borderId="0" xfId="0" applyFont="1" applyFill="1" applyBorder="1" applyAlignment="1">
      <alignment wrapText="1"/>
    </xf>
    <xf numFmtId="0" fontId="14" fillId="0" borderId="31" xfId="53" applyFont="1" applyFill="1" applyBorder="1" applyAlignment="1">
      <alignment vertical="center"/>
      <protection/>
    </xf>
    <xf numFmtId="0" fontId="14" fillId="0" borderId="31" xfId="53" applyFont="1" applyFill="1" applyBorder="1" applyAlignment="1">
      <alignment horizontal="right" wrapText="1"/>
      <protection/>
    </xf>
    <xf numFmtId="0" fontId="14" fillId="0" borderId="35" xfId="51" applyFont="1" applyFill="1" applyBorder="1" applyAlignment="1">
      <alignment vertical="center"/>
      <protection/>
    </xf>
    <xf numFmtId="0" fontId="14" fillId="0" borderId="31" xfId="51" applyFont="1" applyFill="1" applyBorder="1" applyAlignment="1">
      <alignment horizontal="right" vertical="center" wrapText="1"/>
      <protection/>
    </xf>
    <xf numFmtId="0" fontId="14" fillId="0" borderId="31" xfId="51" applyFont="1" applyFill="1" applyBorder="1" applyAlignment="1">
      <alignment vertical="center"/>
      <protection/>
    </xf>
    <xf numFmtId="0" fontId="21" fillId="0" borderId="31" xfId="51" applyFont="1" applyFill="1" applyBorder="1" applyAlignment="1">
      <alignment vertical="center" wrapText="1"/>
      <protection/>
    </xf>
    <xf numFmtId="0" fontId="21" fillId="0" borderId="46" xfId="51" applyFont="1" applyFill="1" applyBorder="1" applyAlignment="1">
      <alignment vertical="center" wrapText="1"/>
      <protection/>
    </xf>
    <xf numFmtId="0" fontId="21" fillId="33" borderId="46" xfId="51" applyFont="1" applyFill="1" applyBorder="1" applyAlignment="1">
      <alignment vertical="center" wrapText="1"/>
      <protection/>
    </xf>
    <xf numFmtId="0" fontId="21" fillId="0" borderId="64" xfId="51" applyFont="1" applyFill="1" applyBorder="1" applyAlignment="1">
      <alignment vertical="center" wrapText="1"/>
      <protection/>
    </xf>
    <xf numFmtId="0" fontId="14" fillId="0" borderId="31" xfId="53" applyFont="1" applyFill="1" applyBorder="1" applyAlignment="1">
      <alignment horizontal="right" vertical="center" wrapText="1"/>
      <protection/>
    </xf>
    <xf numFmtId="0" fontId="13" fillId="36" borderId="0" xfId="0" applyFont="1" applyFill="1" applyBorder="1" applyAlignment="1">
      <alignment wrapText="1"/>
    </xf>
    <xf numFmtId="0" fontId="11" fillId="0" borderId="48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48" xfId="51" applyFont="1" applyFill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13" fillId="38" borderId="0" xfId="0" applyFont="1" applyFill="1" applyAlignment="1">
      <alignment/>
    </xf>
    <xf numFmtId="0" fontId="17" fillId="35" borderId="43" xfId="0" applyFont="1" applyFill="1" applyBorder="1" applyAlignment="1">
      <alignment horizontal="center" vertical="distributed"/>
    </xf>
    <xf numFmtId="0" fontId="17" fillId="0" borderId="44" xfId="0" applyFont="1" applyBorder="1" applyAlignment="1">
      <alignment horizontal="center" vertical="distributed"/>
    </xf>
    <xf numFmtId="0" fontId="14" fillId="0" borderId="44" xfId="52" applyFont="1" applyFill="1" applyBorder="1" applyAlignment="1">
      <alignment horizontal="center" vertical="distributed" wrapText="1"/>
      <protection/>
    </xf>
    <xf numFmtId="0" fontId="14" fillId="0" borderId="38" xfId="52" applyFont="1" applyFill="1" applyBorder="1" applyAlignment="1">
      <alignment horizontal="center" vertical="distributed" wrapText="1"/>
      <protection/>
    </xf>
    <xf numFmtId="0" fontId="17" fillId="36" borderId="44" xfId="0" applyFont="1" applyFill="1" applyBorder="1" applyAlignment="1">
      <alignment horizontal="center" vertical="distributed"/>
    </xf>
    <xf numFmtId="0" fontId="17" fillId="34" borderId="47" xfId="0" applyFont="1" applyFill="1" applyBorder="1" applyAlignment="1">
      <alignment horizontal="center" vertical="distributed"/>
    </xf>
    <xf numFmtId="0" fontId="31" fillId="37" borderId="11" xfId="53" applyFont="1" applyFill="1" applyBorder="1" applyAlignment="1">
      <alignment horizontal="center" vertical="center"/>
      <protection/>
    </xf>
    <xf numFmtId="0" fontId="14" fillId="34" borderId="55" xfId="52" applyFont="1" applyFill="1" applyBorder="1" applyAlignment="1">
      <alignment horizontal="center" vertical="distributed" wrapText="1"/>
      <protection/>
    </xf>
    <xf numFmtId="0" fontId="14" fillId="34" borderId="55" xfId="53" applyFont="1" applyFill="1" applyBorder="1" applyAlignment="1">
      <alignment horizontal="center" vertical="center" wrapText="1"/>
      <protection/>
    </xf>
    <xf numFmtId="0" fontId="14" fillId="34" borderId="36" xfId="53" applyFont="1" applyFill="1" applyBorder="1" applyAlignment="1">
      <alignment horizontal="center" vertical="center"/>
      <protection/>
    </xf>
    <xf numFmtId="0" fontId="14" fillId="34" borderId="26" xfId="53" applyFont="1" applyFill="1" applyBorder="1" applyAlignment="1">
      <alignment horizontal="center" vertical="center"/>
      <protection/>
    </xf>
    <xf numFmtId="0" fontId="14" fillId="34" borderId="55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 wrapText="1"/>
    </xf>
    <xf numFmtId="0" fontId="38" fillId="34" borderId="52" xfId="0" applyFont="1" applyFill="1" applyBorder="1" applyAlignment="1">
      <alignment horizontal="center" vertical="center" textRotation="90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8" fillId="39" borderId="12" xfId="0" applyFont="1" applyFill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40" fillId="34" borderId="52" xfId="0" applyFont="1" applyFill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left" wrapText="1"/>
    </xf>
    <xf numFmtId="0" fontId="17" fillId="0" borderId="27" xfId="0" applyFont="1" applyBorder="1" applyAlignment="1">
      <alignment wrapText="1"/>
    </xf>
    <xf numFmtId="0" fontId="17" fillId="0" borderId="27" xfId="0" applyFont="1" applyBorder="1" applyAlignment="1">
      <alignment horizontal="left" wrapText="1"/>
    </xf>
    <xf numFmtId="0" fontId="14" fillId="0" borderId="27" xfId="0" applyFont="1" applyBorder="1" applyAlignment="1">
      <alignment wrapText="1"/>
    </xf>
    <xf numFmtId="0" fontId="14" fillId="34" borderId="55" xfId="53" applyFont="1" applyFill="1" applyBorder="1" applyAlignment="1">
      <alignment horizontal="center" vertical="distributed" wrapText="1"/>
      <protection/>
    </xf>
    <xf numFmtId="0" fontId="21" fillId="0" borderId="31" xfId="53" applyFont="1" applyFill="1" applyBorder="1" applyAlignment="1">
      <alignment vertical="center" wrapText="1"/>
      <protection/>
    </xf>
    <xf numFmtId="0" fontId="21" fillId="0" borderId="46" xfId="53" applyFont="1" applyFill="1" applyBorder="1" applyAlignment="1">
      <alignment vertical="center" wrapText="1"/>
      <protection/>
    </xf>
    <xf numFmtId="0" fontId="21" fillId="33" borderId="46" xfId="53" applyFont="1" applyFill="1" applyBorder="1" applyAlignment="1">
      <alignment vertical="center" wrapText="1"/>
      <protection/>
    </xf>
    <xf numFmtId="0" fontId="21" fillId="0" borderId="64" xfId="53" applyFont="1" applyFill="1" applyBorder="1" applyAlignment="1">
      <alignment vertical="center" wrapText="1"/>
      <protection/>
    </xf>
    <xf numFmtId="0" fontId="14" fillId="34" borderId="45" xfId="53" applyFont="1" applyFill="1" applyBorder="1" applyAlignment="1">
      <alignment horizontal="center" vertical="distributed" wrapText="1"/>
      <protection/>
    </xf>
    <xf numFmtId="0" fontId="14" fillId="35" borderId="43" xfId="52" applyFont="1" applyFill="1" applyBorder="1" applyAlignment="1">
      <alignment horizontal="center" vertical="distributed" wrapText="1"/>
      <protection/>
    </xf>
    <xf numFmtId="0" fontId="17" fillId="0" borderId="46" xfId="0" applyFont="1" applyBorder="1" applyAlignment="1">
      <alignment horizontal="center" vertical="distributed"/>
    </xf>
    <xf numFmtId="0" fontId="17" fillId="34" borderId="43" xfId="0" applyFont="1" applyFill="1" applyBorder="1" applyAlignment="1">
      <alignment horizontal="center" vertical="distributed"/>
    </xf>
    <xf numFmtId="0" fontId="17" fillId="34" borderId="44" xfId="0" applyFont="1" applyFill="1" applyBorder="1" applyAlignment="1">
      <alignment horizontal="center" vertical="distributed"/>
    </xf>
    <xf numFmtId="0" fontId="17" fillId="34" borderId="38" xfId="0" applyFont="1" applyFill="1" applyBorder="1" applyAlignment="1">
      <alignment horizontal="center" vertical="distributed"/>
    </xf>
    <xf numFmtId="0" fontId="14" fillId="0" borderId="37" xfId="53" applyFont="1" applyFill="1" applyBorder="1" applyAlignment="1">
      <alignment vertical="center"/>
      <protection/>
    </xf>
    <xf numFmtId="0" fontId="14" fillId="0" borderId="73" xfId="53" applyFont="1" applyFill="1" applyBorder="1" applyAlignment="1">
      <alignment horizontal="left" vertical="center" wrapText="1"/>
      <protection/>
    </xf>
    <xf numFmtId="0" fontId="14" fillId="34" borderId="45" xfId="53" applyFont="1" applyFill="1" applyBorder="1" applyAlignment="1">
      <alignment horizontal="center" vertical="center"/>
      <protection/>
    </xf>
    <xf numFmtId="0" fontId="14" fillId="35" borderId="33" xfId="53" applyFont="1" applyFill="1" applyBorder="1" applyAlignment="1">
      <alignment horizontal="center" vertical="center"/>
      <protection/>
    </xf>
    <xf numFmtId="0" fontId="14" fillId="0" borderId="33" xfId="53" applyFont="1" applyFill="1" applyBorder="1" applyAlignment="1">
      <alignment horizontal="center" vertical="center"/>
      <protection/>
    </xf>
    <xf numFmtId="0" fontId="14" fillId="36" borderId="32" xfId="53" applyFont="1" applyFill="1" applyBorder="1" applyAlignment="1">
      <alignment horizontal="center" vertical="center"/>
      <protection/>
    </xf>
    <xf numFmtId="0" fontId="11" fillId="37" borderId="52" xfId="53" applyFont="1" applyFill="1" applyBorder="1" applyAlignment="1">
      <alignment horizontal="center" vertical="center"/>
      <protection/>
    </xf>
    <xf numFmtId="0" fontId="11" fillId="37" borderId="11" xfId="53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/>
      <protection/>
    </xf>
    <xf numFmtId="0" fontId="14" fillId="0" borderId="46" xfId="53" applyFont="1" applyFill="1" applyBorder="1" applyAlignment="1">
      <alignment vertical="center" wrapText="1"/>
      <protection/>
    </xf>
    <xf numFmtId="0" fontId="14" fillId="34" borderId="45" xfId="53" applyFont="1" applyFill="1" applyBorder="1" applyAlignment="1">
      <alignment horizontal="center" vertical="center" wrapText="1"/>
      <protection/>
    </xf>
    <xf numFmtId="0" fontId="14" fillId="35" borderId="46" xfId="53" applyFont="1" applyFill="1" applyBorder="1" applyAlignment="1">
      <alignment horizontal="center" vertical="center" wrapText="1"/>
      <protection/>
    </xf>
    <xf numFmtId="0" fontId="14" fillId="0" borderId="44" xfId="53" applyFont="1" applyFill="1" applyBorder="1" applyAlignment="1">
      <alignment horizontal="center" vertical="center" wrapText="1"/>
      <protection/>
    </xf>
    <xf numFmtId="0" fontId="14" fillId="0" borderId="47" xfId="53" applyFont="1" applyFill="1" applyBorder="1" applyAlignment="1">
      <alignment horizontal="center" vertical="center" wrapText="1"/>
      <protection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34" borderId="38" xfId="53" applyFont="1" applyFill="1" applyBorder="1" applyAlignment="1">
      <alignment horizontal="center" vertical="center" wrapText="1"/>
      <protection/>
    </xf>
    <xf numFmtId="0" fontId="14" fillId="36" borderId="33" xfId="0" applyFont="1" applyFill="1" applyBorder="1" applyAlignment="1">
      <alignment horizontal="center" vertical="center"/>
    </xf>
    <xf numFmtId="0" fontId="14" fillId="37" borderId="74" xfId="53" applyFont="1" applyFill="1" applyBorder="1" applyAlignment="1">
      <alignment horizontal="center" vertical="center"/>
      <protection/>
    </xf>
    <xf numFmtId="0" fontId="14" fillId="37" borderId="75" xfId="53" applyFont="1" applyFill="1" applyBorder="1" applyAlignment="1">
      <alignment horizontal="center" vertical="center"/>
      <protection/>
    </xf>
    <xf numFmtId="0" fontId="14" fillId="37" borderId="76" xfId="53" applyFont="1" applyFill="1" applyBorder="1" applyAlignment="1">
      <alignment horizontal="center" vertical="center"/>
      <protection/>
    </xf>
    <xf numFmtId="0" fontId="14" fillId="37" borderId="77" xfId="53" applyFont="1" applyFill="1" applyBorder="1" applyAlignment="1">
      <alignment horizontal="center" vertical="center"/>
      <protection/>
    </xf>
    <xf numFmtId="0" fontId="14" fillId="37" borderId="78" xfId="53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vertical="center" wrapText="1"/>
      <protection/>
    </xf>
    <xf numFmtId="0" fontId="14" fillId="0" borderId="47" xfId="51" applyFont="1" applyFill="1" applyBorder="1" applyAlignment="1">
      <alignment horizontal="left" vertical="center" wrapText="1"/>
      <protection/>
    </xf>
    <xf numFmtId="0" fontId="14" fillId="34" borderId="45" xfId="51" applyFont="1" applyFill="1" applyBorder="1" applyAlignment="1">
      <alignment horizontal="center" vertical="center" wrapText="1"/>
      <protection/>
    </xf>
    <xf numFmtId="0" fontId="14" fillId="35" borderId="46" xfId="51" applyFont="1" applyFill="1" applyBorder="1" applyAlignment="1">
      <alignment horizontal="center" vertical="center" wrapText="1"/>
      <protection/>
    </xf>
    <xf numFmtId="0" fontId="14" fillId="0" borderId="44" xfId="51" applyFont="1" applyFill="1" applyBorder="1" applyAlignment="1">
      <alignment horizontal="center" vertical="center" wrapText="1"/>
      <protection/>
    </xf>
    <xf numFmtId="0" fontId="14" fillId="0" borderId="47" xfId="51" applyFont="1" applyFill="1" applyBorder="1" applyAlignment="1">
      <alignment horizontal="center" vertical="center" wrapText="1"/>
      <protection/>
    </xf>
    <xf numFmtId="0" fontId="14" fillId="0" borderId="46" xfId="51" applyFont="1" applyFill="1" applyBorder="1" applyAlignment="1">
      <alignment horizontal="center" vertical="center" wrapText="1"/>
      <protection/>
    </xf>
    <xf numFmtId="0" fontId="14" fillId="36" borderId="44" xfId="51" applyFont="1" applyFill="1" applyBorder="1" applyAlignment="1">
      <alignment horizontal="center" vertical="center" wrapText="1"/>
      <protection/>
    </xf>
    <xf numFmtId="0" fontId="14" fillId="34" borderId="38" xfId="51" applyFont="1" applyFill="1" applyBorder="1" applyAlignment="1">
      <alignment horizontal="center" vertical="center" wrapText="1"/>
      <protection/>
    </xf>
    <xf numFmtId="0" fontId="14" fillId="37" borderId="74" xfId="51" applyFont="1" applyFill="1" applyBorder="1" applyAlignment="1">
      <alignment horizontal="center" vertical="center"/>
      <protection/>
    </xf>
    <xf numFmtId="0" fontId="14" fillId="37" borderId="75" xfId="51" applyFont="1" applyFill="1" applyBorder="1" applyAlignment="1">
      <alignment horizontal="center" vertical="center"/>
      <protection/>
    </xf>
    <xf numFmtId="0" fontId="14" fillId="37" borderId="76" xfId="51" applyFont="1" applyFill="1" applyBorder="1" applyAlignment="1">
      <alignment horizontal="center" vertical="center"/>
      <protection/>
    </xf>
    <xf numFmtId="0" fontId="14" fillId="37" borderId="77" xfId="51" applyFont="1" applyFill="1" applyBorder="1" applyAlignment="1">
      <alignment horizontal="center" vertical="center"/>
      <protection/>
    </xf>
    <xf numFmtId="0" fontId="14" fillId="37" borderId="78" xfId="51" applyFont="1" applyFill="1" applyBorder="1" applyAlignment="1">
      <alignment horizontal="center" vertical="center"/>
      <protection/>
    </xf>
    <xf numFmtId="0" fontId="14" fillId="0" borderId="37" xfId="51" applyFont="1" applyFill="1" applyBorder="1" applyAlignment="1">
      <alignment vertical="center"/>
      <protection/>
    </xf>
    <xf numFmtId="0" fontId="14" fillId="0" borderId="73" xfId="51" applyFont="1" applyFill="1" applyBorder="1" applyAlignment="1">
      <alignment horizontal="left" vertical="center" wrapText="1"/>
      <protection/>
    </xf>
    <xf numFmtId="0" fontId="14" fillId="34" borderId="79" xfId="51" applyFont="1" applyFill="1" applyBorder="1" applyAlignment="1">
      <alignment horizontal="center" vertical="center"/>
      <protection/>
    </xf>
    <xf numFmtId="0" fontId="14" fillId="35" borderId="33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36" borderId="32" xfId="51" applyFont="1" applyFill="1" applyBorder="1" applyAlignment="1">
      <alignment horizontal="center" vertical="center"/>
      <protection/>
    </xf>
    <xf numFmtId="0" fontId="11" fillId="37" borderId="52" xfId="51" applyFont="1" applyFill="1" applyBorder="1" applyAlignment="1">
      <alignment horizontal="center" vertical="center"/>
      <protection/>
    </xf>
    <xf numFmtId="0" fontId="11" fillId="37" borderId="11" xfId="51" applyFont="1" applyFill="1" applyBorder="1" applyAlignment="1">
      <alignment horizontal="center" vertical="center"/>
      <protection/>
    </xf>
    <xf numFmtId="0" fontId="11" fillId="37" borderId="10" xfId="51" applyFont="1" applyFill="1" applyBorder="1" applyAlignment="1">
      <alignment horizontal="center" vertical="center"/>
      <protection/>
    </xf>
    <xf numFmtId="0" fontId="0" fillId="38" borderId="0" xfId="0" applyFill="1" applyAlignment="1">
      <alignment/>
    </xf>
    <xf numFmtId="0" fontId="14" fillId="34" borderId="79" xfId="53" applyFont="1" applyFill="1" applyBorder="1" applyAlignment="1">
      <alignment horizontal="center" vertical="center"/>
      <protection/>
    </xf>
    <xf numFmtId="0" fontId="17" fillId="34" borderId="10" xfId="51" applyFont="1" applyFill="1" applyBorder="1" applyAlignment="1">
      <alignment horizontal="center" vertical="center" wrapText="1"/>
      <protection/>
    </xf>
    <xf numFmtId="49" fontId="23" fillId="0" borderId="0" xfId="0" applyNumberFormat="1" applyFont="1" applyFill="1" applyAlignment="1">
      <alignment horizontal="center"/>
    </xf>
    <xf numFmtId="0" fontId="11" fillId="0" borderId="48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52" xfId="53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1" fillId="0" borderId="48" xfId="53" applyFont="1" applyFill="1" applyBorder="1" applyAlignment="1">
      <alignment horizontal="left" vertical="center"/>
      <protection/>
    </xf>
    <xf numFmtId="0" fontId="11" fillId="0" borderId="10" xfId="53" applyFont="1" applyFill="1" applyBorder="1" applyAlignment="1">
      <alignment horizontal="left" vertical="center"/>
      <protection/>
    </xf>
    <xf numFmtId="0" fontId="11" fillId="0" borderId="52" xfId="53" applyFont="1" applyFill="1" applyBorder="1" applyAlignment="1">
      <alignment horizontal="left" vertical="center"/>
      <protection/>
    </xf>
    <xf numFmtId="0" fontId="17" fillId="0" borderId="48" xfId="53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17" fillId="0" borderId="48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48" xfId="53" applyFont="1" applyFill="1" applyBorder="1" applyAlignment="1">
      <alignment vertical="center" wrapText="1"/>
      <protection/>
    </xf>
    <xf numFmtId="0" fontId="0" fillId="0" borderId="52" xfId="0" applyBorder="1" applyAlignment="1">
      <alignment vertical="center" wrapText="1"/>
    </xf>
    <xf numFmtId="0" fontId="17" fillId="0" borderId="48" xfId="53" applyFont="1" applyFill="1" applyBorder="1" applyAlignment="1">
      <alignment horizontal="left" vertical="center" wrapText="1"/>
      <protection/>
    </xf>
    <xf numFmtId="0" fontId="17" fillId="0" borderId="52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17" fillId="0" borderId="48" xfId="51" applyFont="1" applyFill="1" applyBorder="1" applyAlignment="1">
      <alignment horizontal="center" vertical="center"/>
      <protection/>
    </xf>
    <xf numFmtId="0" fontId="17" fillId="0" borderId="10" xfId="51" applyFont="1" applyFill="1" applyBorder="1" applyAlignment="1">
      <alignment horizontal="center" vertical="center"/>
      <protection/>
    </xf>
    <xf numFmtId="0" fontId="17" fillId="0" borderId="52" xfId="51" applyFont="1" applyFill="1" applyBorder="1" applyAlignment="1">
      <alignment horizontal="center" vertical="center"/>
      <protection/>
    </xf>
    <xf numFmtId="0" fontId="14" fillId="0" borderId="48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52" xfId="53" applyFont="1" applyFill="1" applyBorder="1" applyAlignment="1">
      <alignment horizontal="center" vertical="center" wrapText="1"/>
      <protection/>
    </xf>
    <xf numFmtId="0" fontId="17" fillId="0" borderId="48" xfId="51" applyFont="1" applyFill="1" applyBorder="1" applyAlignment="1">
      <alignment vertical="center" wrapText="1"/>
      <protection/>
    </xf>
    <xf numFmtId="0" fontId="17" fillId="0" borderId="10" xfId="51" applyFont="1" applyFill="1" applyBorder="1" applyAlignment="1">
      <alignment vertical="center" wrapText="1"/>
      <protection/>
    </xf>
    <xf numFmtId="0" fontId="17" fillId="0" borderId="52" xfId="51" applyFont="1" applyFill="1" applyBorder="1" applyAlignment="1">
      <alignment vertical="center" wrapText="1"/>
      <protection/>
    </xf>
    <xf numFmtId="0" fontId="14" fillId="0" borderId="15" xfId="51" applyFont="1" applyFill="1" applyBorder="1" applyAlignment="1">
      <alignment horizontal="center" vertical="center" wrapText="1"/>
      <protection/>
    </xf>
    <xf numFmtId="0" fontId="14" fillId="0" borderId="10" xfId="51" applyFont="1" applyFill="1" applyBorder="1" applyAlignment="1">
      <alignment horizontal="center" vertical="center" wrapText="1"/>
      <protection/>
    </xf>
    <xf numFmtId="0" fontId="14" fillId="0" borderId="52" xfId="51" applyFont="1" applyFill="1" applyBorder="1" applyAlignment="1">
      <alignment horizontal="center" vertical="center" wrapText="1"/>
      <protection/>
    </xf>
    <xf numFmtId="0" fontId="17" fillId="0" borderId="15" xfId="51" applyFont="1" applyFill="1" applyBorder="1" applyAlignment="1">
      <alignment horizontal="center" vertical="center" wrapText="1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17" fillId="0" borderId="52" xfId="51" applyFont="1" applyFill="1" applyBorder="1" applyAlignment="1">
      <alignment horizontal="center" vertical="center" wrapText="1"/>
      <protection/>
    </xf>
    <xf numFmtId="0" fontId="15" fillId="0" borderId="57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 textRotation="90"/>
    </xf>
    <xf numFmtId="0" fontId="7" fillId="35" borderId="7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textRotation="90"/>
    </xf>
    <xf numFmtId="0" fontId="2" fillId="34" borderId="27" xfId="0" applyFont="1" applyFill="1" applyBorder="1" applyAlignment="1">
      <alignment horizontal="center" vertical="center" textRotation="90"/>
    </xf>
    <xf numFmtId="0" fontId="2" fillId="34" borderId="80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17" fillId="0" borderId="48" xfId="51" applyFont="1" applyFill="1" applyBorder="1" applyAlignment="1">
      <alignment horizontal="center" vertical="center" wrapText="1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7" fillId="0" borderId="48" xfId="53" applyFont="1" applyFill="1" applyBorder="1" applyAlignment="1">
      <alignment wrapText="1"/>
      <protection/>
    </xf>
    <xf numFmtId="0" fontId="0" fillId="0" borderId="52" xfId="0" applyBorder="1" applyAlignment="1">
      <alignment/>
    </xf>
    <xf numFmtId="0" fontId="15" fillId="0" borderId="57" xfId="53" applyFont="1" applyFill="1" applyBorder="1" applyAlignment="1">
      <alignment horizontal="center" vertical="center"/>
      <protection/>
    </xf>
    <xf numFmtId="0" fontId="15" fillId="0" borderId="56" xfId="53" applyFont="1" applyFill="1" applyBorder="1" applyAlignment="1">
      <alignment horizontal="center" vertical="center"/>
      <protection/>
    </xf>
    <xf numFmtId="0" fontId="15" fillId="0" borderId="60" xfId="53" applyFont="1" applyFill="1" applyBorder="1" applyAlignment="1">
      <alignment horizontal="center" vertical="center"/>
      <protection/>
    </xf>
    <xf numFmtId="0" fontId="11" fillId="34" borderId="48" xfId="53" applyFont="1" applyFill="1" applyBorder="1" applyAlignment="1">
      <alignment horizontal="left" vertical="center"/>
      <protection/>
    </xf>
    <xf numFmtId="0" fontId="11" fillId="34" borderId="52" xfId="53" applyFont="1" applyFill="1" applyBorder="1" applyAlignment="1">
      <alignment horizontal="left" vertical="center"/>
      <protection/>
    </xf>
    <xf numFmtId="0" fontId="11" fillId="37" borderId="48" xfId="53" applyFont="1" applyFill="1" applyBorder="1" applyAlignment="1">
      <alignment horizontal="left" vertical="center"/>
      <protection/>
    </xf>
    <xf numFmtId="0" fontId="11" fillId="37" borderId="52" xfId="53" applyFont="1" applyFill="1" applyBorder="1" applyAlignment="1">
      <alignment horizontal="left" vertical="center"/>
      <protection/>
    </xf>
    <xf numFmtId="0" fontId="11" fillId="37" borderId="84" xfId="53" applyFont="1" applyFill="1" applyBorder="1" applyAlignment="1">
      <alignment vertical="center"/>
      <protection/>
    </xf>
    <xf numFmtId="0" fontId="14" fillId="37" borderId="85" xfId="53" applyFont="1" applyFill="1" applyBorder="1" applyAlignment="1">
      <alignment vertical="center"/>
      <protection/>
    </xf>
    <xf numFmtId="0" fontId="14" fillId="0" borderId="86" xfId="53" applyFont="1" applyFill="1" applyBorder="1" applyAlignment="1">
      <alignment horizontal="left" vertical="center" wrapText="1"/>
      <protection/>
    </xf>
    <xf numFmtId="0" fontId="14" fillId="0" borderId="70" xfId="53" applyFont="1" applyFill="1" applyBorder="1" applyAlignment="1">
      <alignment horizontal="left" vertical="center" wrapText="1"/>
      <protection/>
    </xf>
    <xf numFmtId="0" fontId="15" fillId="0" borderId="48" xfId="53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5" fillId="0" borderId="52" xfId="53" applyFont="1" applyFill="1" applyBorder="1" applyAlignment="1">
      <alignment horizontal="center" vertical="center"/>
      <protection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1" fillId="0" borderId="48" xfId="51" applyFont="1" applyFill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11" fillId="0" borderId="52" xfId="51" applyFont="1" applyFill="1" applyBorder="1" applyAlignment="1">
      <alignment horizontal="center" vertical="center"/>
      <protection/>
    </xf>
    <xf numFmtId="0" fontId="18" fillId="0" borderId="48" xfId="51" applyFont="1" applyFill="1" applyBorder="1" applyAlignment="1">
      <alignment vertical="center" wrapText="1"/>
      <protection/>
    </xf>
    <xf numFmtId="0" fontId="18" fillId="0" borderId="52" xfId="51" applyFont="1" applyFill="1" applyBorder="1" applyAlignment="1">
      <alignment vertical="center" wrapText="1"/>
      <protection/>
    </xf>
    <xf numFmtId="0" fontId="11" fillId="0" borderId="48" xfId="51" applyFont="1" applyFill="1" applyBorder="1" applyAlignment="1">
      <alignment horizontal="left" vertical="center"/>
      <protection/>
    </xf>
    <xf numFmtId="0" fontId="11" fillId="0" borderId="10" xfId="51" applyFont="1" applyFill="1" applyBorder="1" applyAlignment="1">
      <alignment horizontal="left" vertical="center"/>
      <protection/>
    </xf>
    <xf numFmtId="0" fontId="11" fillId="0" borderId="52" xfId="51" applyFont="1" applyFill="1" applyBorder="1" applyAlignment="1">
      <alignment horizontal="left" vertical="center"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0" borderId="48" xfId="51" applyFont="1" applyFill="1" applyBorder="1" applyAlignment="1">
      <alignment horizontal="center" vertical="center" wrapText="1"/>
      <protection/>
    </xf>
    <xf numFmtId="0" fontId="11" fillId="0" borderId="5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4" fillId="0" borderId="86" xfId="51" applyFont="1" applyFill="1" applyBorder="1" applyAlignment="1">
      <alignment horizontal="left" vertical="center" wrapText="1"/>
      <protection/>
    </xf>
    <xf numFmtId="0" fontId="14" fillId="0" borderId="70" xfId="51" applyFont="1" applyFill="1" applyBorder="1" applyAlignment="1">
      <alignment horizontal="left" vertical="center" wrapText="1"/>
      <protection/>
    </xf>
    <xf numFmtId="0" fontId="12" fillId="0" borderId="3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34" borderId="48" xfId="51" applyFont="1" applyFill="1" applyBorder="1" applyAlignment="1">
      <alignment horizontal="left" vertical="center"/>
      <protection/>
    </xf>
    <xf numFmtId="0" fontId="11" fillId="34" borderId="10" xfId="51" applyFont="1" applyFill="1" applyBorder="1" applyAlignment="1">
      <alignment horizontal="left" vertical="center"/>
      <protection/>
    </xf>
    <xf numFmtId="0" fontId="11" fillId="37" borderId="48" xfId="51" applyFont="1" applyFill="1" applyBorder="1" applyAlignment="1">
      <alignment horizontal="left" vertical="center"/>
      <protection/>
    </xf>
    <xf numFmtId="0" fontId="11" fillId="37" borderId="52" xfId="51" applyFont="1" applyFill="1" applyBorder="1" applyAlignment="1">
      <alignment horizontal="left" vertical="center"/>
      <protection/>
    </xf>
    <xf numFmtId="0" fontId="11" fillId="0" borderId="57" xfId="51" applyFont="1" applyFill="1" applyBorder="1" applyAlignment="1">
      <alignment horizontal="center" vertical="center"/>
      <protection/>
    </xf>
    <xf numFmtId="0" fontId="11" fillId="0" borderId="56" xfId="51" applyFont="1" applyFill="1" applyBorder="1" applyAlignment="1">
      <alignment horizontal="center" vertical="center"/>
      <protection/>
    </xf>
    <xf numFmtId="0" fontId="11" fillId="0" borderId="60" xfId="51" applyFont="1" applyFill="1" applyBorder="1" applyAlignment="1">
      <alignment horizontal="center" vertical="center"/>
      <protection/>
    </xf>
    <xf numFmtId="0" fontId="11" fillId="34" borderId="52" xfId="51" applyFont="1" applyFill="1" applyBorder="1" applyAlignment="1">
      <alignment horizontal="left" vertical="center"/>
      <protection/>
    </xf>
    <xf numFmtId="0" fontId="11" fillId="37" borderId="81" xfId="51" applyFont="1" applyFill="1" applyBorder="1" applyAlignment="1">
      <alignment vertical="center"/>
      <protection/>
    </xf>
    <xf numFmtId="0" fontId="14" fillId="37" borderId="82" xfId="51" applyFont="1" applyFill="1" applyBorder="1" applyAlignment="1">
      <alignment vertical="center"/>
      <protection/>
    </xf>
    <xf numFmtId="0" fontId="11" fillId="37" borderId="81" xfId="53" applyFont="1" applyFill="1" applyBorder="1" applyAlignment="1">
      <alignment vertical="center"/>
      <protection/>
    </xf>
    <xf numFmtId="0" fontId="14" fillId="37" borderId="82" xfId="53" applyFont="1" applyFill="1" applyBorder="1" applyAlignment="1">
      <alignment vertical="center"/>
      <protection/>
    </xf>
    <xf numFmtId="0" fontId="17" fillId="0" borderId="52" xfId="53" applyFont="1" applyFill="1" applyBorder="1" applyAlignment="1">
      <alignment wrapText="1"/>
      <protection/>
    </xf>
    <xf numFmtId="0" fontId="17" fillId="0" borderId="48" xfId="53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17" fillId="0" borderId="52" xfId="53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52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11" fillId="0" borderId="57" xfId="53" applyFont="1" applyFill="1" applyBorder="1" applyAlignment="1">
      <alignment horizontal="center" vertical="center"/>
      <protection/>
    </xf>
    <xf numFmtId="0" fontId="11" fillId="0" borderId="56" xfId="53" applyFont="1" applyFill="1" applyBorder="1" applyAlignment="1">
      <alignment horizontal="center" vertical="center"/>
      <protection/>
    </xf>
    <xf numFmtId="0" fontId="11" fillId="0" borderId="82" xfId="53" applyFont="1" applyFill="1" applyBorder="1" applyAlignment="1">
      <alignment horizontal="center" vertical="center"/>
      <protection/>
    </xf>
    <xf numFmtId="0" fontId="11" fillId="0" borderId="60" xfId="53" applyFont="1" applyFill="1" applyBorder="1" applyAlignment="1">
      <alignment horizontal="center" vertical="center"/>
      <protection/>
    </xf>
    <xf numFmtId="0" fontId="11" fillId="37" borderId="86" xfId="53" applyFont="1" applyFill="1" applyBorder="1" applyAlignment="1">
      <alignment horizontal="left" vertical="center"/>
      <protection/>
    </xf>
    <xf numFmtId="0" fontId="11" fillId="0" borderId="85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Alignment="1">
      <alignment horizontal="left"/>
    </xf>
    <xf numFmtId="0" fontId="33" fillId="0" borderId="4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28" fillId="0" borderId="30" xfId="0" applyFont="1" applyBorder="1" applyAlignment="1">
      <alignment wrapText="1"/>
    </xf>
    <xf numFmtId="0" fontId="0" fillId="0" borderId="27" xfId="0" applyBorder="1" applyAlignment="1">
      <alignment wrapText="1"/>
    </xf>
    <xf numFmtId="0" fontId="31" fillId="0" borderId="5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4" fillId="35" borderId="43" xfId="0" applyFont="1" applyFill="1" applyBorder="1" applyAlignment="1">
      <alignment horizontal="center" vertical="center" textRotation="90"/>
    </xf>
    <xf numFmtId="0" fontId="36" fillId="35" borderId="72" xfId="0" applyFont="1" applyFill="1" applyBorder="1" applyAlignment="1">
      <alignment horizontal="center" vertical="center" textRotation="90"/>
    </xf>
    <xf numFmtId="0" fontId="37" fillId="34" borderId="60" xfId="0" applyFont="1" applyFill="1" applyBorder="1" applyAlignment="1">
      <alignment horizontal="center" vertical="center" textRotation="90"/>
    </xf>
    <xf numFmtId="0" fontId="37" fillId="34" borderId="27" xfId="0" applyFont="1" applyFill="1" applyBorder="1" applyAlignment="1">
      <alignment horizontal="center" vertical="center" textRotation="90"/>
    </xf>
    <xf numFmtId="0" fontId="37" fillId="34" borderId="80" xfId="0" applyFont="1" applyFill="1" applyBorder="1" applyAlignment="1">
      <alignment horizontal="center" vertical="center" textRotation="90"/>
    </xf>
    <xf numFmtId="0" fontId="34" fillId="0" borderId="56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37" borderId="48" xfId="53" applyFont="1" applyFill="1" applyBorder="1" applyAlignment="1">
      <alignment horizontal="left" vertical="center"/>
      <protection/>
    </xf>
    <xf numFmtId="0" fontId="31" fillId="37" borderId="52" xfId="53" applyFont="1" applyFill="1" applyBorder="1" applyAlignment="1">
      <alignment horizontal="left" vertical="center"/>
      <protection/>
    </xf>
    <xf numFmtId="0" fontId="31" fillId="0" borderId="57" xfId="52" applyFont="1" applyFill="1" applyBorder="1" applyAlignment="1">
      <alignment horizontal="center" vertical="center"/>
      <protection/>
    </xf>
    <xf numFmtId="0" fontId="31" fillId="0" borderId="56" xfId="52" applyFont="1" applyFill="1" applyBorder="1" applyAlignment="1">
      <alignment horizontal="center" vertical="center"/>
      <protection/>
    </xf>
    <xf numFmtId="0" fontId="31" fillId="0" borderId="82" xfId="52" applyFont="1" applyFill="1" applyBorder="1" applyAlignment="1">
      <alignment horizontal="center" vertical="center"/>
      <protection/>
    </xf>
    <xf numFmtId="0" fontId="31" fillId="0" borderId="60" xfId="52" applyFont="1" applyFill="1" applyBorder="1" applyAlignment="1">
      <alignment horizontal="center" vertical="center"/>
      <protection/>
    </xf>
    <xf numFmtId="0" fontId="31" fillId="34" borderId="48" xfId="53" applyFont="1" applyFill="1" applyBorder="1" applyAlignment="1">
      <alignment horizontal="left" vertical="center"/>
      <protection/>
    </xf>
    <xf numFmtId="0" fontId="31" fillId="34" borderId="52" xfId="53" applyFont="1" applyFill="1" applyBorder="1" applyAlignment="1">
      <alignment horizontal="left" vertical="center"/>
      <protection/>
    </xf>
    <xf numFmtId="0" fontId="33" fillId="0" borderId="81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center" vertical="center"/>
    </xf>
    <xf numFmtId="0" fontId="31" fillId="37" borderId="84" xfId="53" applyFont="1" applyFill="1" applyBorder="1" applyAlignment="1">
      <alignment vertical="center"/>
      <protection/>
    </xf>
    <xf numFmtId="0" fontId="32" fillId="37" borderId="85" xfId="53" applyFont="1" applyFill="1" applyBorder="1" applyAlignment="1">
      <alignment vertical="center"/>
      <protection/>
    </xf>
    <xf numFmtId="0" fontId="25" fillId="0" borderId="86" xfId="53" applyFont="1" applyFill="1" applyBorder="1" applyAlignment="1">
      <alignment horizontal="left" vertical="center" wrapText="1"/>
      <protection/>
    </xf>
    <xf numFmtId="0" fontId="25" fillId="0" borderId="70" xfId="53" applyFont="1" applyFill="1" applyBorder="1" applyAlignment="1">
      <alignment horizontal="left" vertical="center" wrapText="1"/>
      <protection/>
    </xf>
    <xf numFmtId="0" fontId="31" fillId="0" borderId="48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/>
      <protection/>
    </xf>
    <xf numFmtId="0" fontId="31" fillId="0" borderId="52" xfId="53" applyFont="1" applyFill="1" applyBorder="1" applyAlignment="1">
      <alignment horizontal="center" vertical="center"/>
      <protection/>
    </xf>
    <xf numFmtId="0" fontId="29" fillId="0" borderId="48" xfId="53" applyFont="1" applyFill="1" applyBorder="1" applyAlignment="1">
      <alignment vertical="center" wrapText="1"/>
      <protection/>
    </xf>
    <xf numFmtId="0" fontId="30" fillId="0" borderId="52" xfId="0" applyFont="1" applyBorder="1" applyAlignment="1">
      <alignment vertical="center" wrapText="1"/>
    </xf>
    <xf numFmtId="0" fontId="27" fillId="0" borderId="48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52" xfId="53" applyFont="1" applyFill="1" applyBorder="1" applyAlignment="1">
      <alignment horizontal="center" vertical="center"/>
      <protection/>
    </xf>
    <xf numFmtId="0" fontId="31" fillId="34" borderId="10" xfId="53" applyFont="1" applyFill="1" applyBorder="1" applyAlignment="1">
      <alignment horizontal="left" vertical="center"/>
      <protection/>
    </xf>
    <xf numFmtId="0" fontId="29" fillId="0" borderId="48" xfId="53" applyFont="1" applyFill="1" applyBorder="1" applyAlignment="1">
      <alignment wrapText="1"/>
      <protection/>
    </xf>
    <xf numFmtId="0" fontId="29" fillId="0" borderId="52" xfId="53" applyFont="1" applyFill="1" applyBorder="1" applyAlignment="1">
      <alignment wrapText="1"/>
      <protection/>
    </xf>
    <xf numFmtId="0" fontId="29" fillId="0" borderId="48" xfId="53" applyFont="1" applyFill="1" applyBorder="1" applyAlignment="1">
      <alignment horizontal="left" vertical="center" wrapText="1"/>
      <protection/>
    </xf>
    <xf numFmtId="0" fontId="29" fillId="0" borderId="52" xfId="53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7" fillId="0" borderId="48" xfId="53" applyFont="1" applyFill="1" applyBorder="1" applyAlignment="1">
      <alignment horizontal="left" vertical="center"/>
      <protection/>
    </xf>
    <xf numFmtId="0" fontId="27" fillId="0" borderId="10" xfId="53" applyFont="1" applyFill="1" applyBorder="1" applyAlignment="1">
      <alignment horizontal="left" vertical="center"/>
      <protection/>
    </xf>
    <xf numFmtId="0" fontId="27" fillId="0" borderId="52" xfId="53" applyFont="1" applyFill="1" applyBorder="1" applyAlignment="1">
      <alignment horizontal="left" vertical="center"/>
      <protection/>
    </xf>
    <xf numFmtId="0" fontId="69" fillId="0" borderId="29" xfId="0" applyFont="1" applyFill="1" applyBorder="1" applyAlignment="1">
      <alignment horizontal="center" wrapText="1"/>
    </xf>
    <xf numFmtId="0" fontId="69" fillId="0" borderId="28" xfId="0" applyFont="1" applyFill="1" applyBorder="1" applyAlignment="1">
      <alignment horizontal="center" wrapText="1"/>
    </xf>
    <xf numFmtId="0" fontId="69" fillId="0" borderId="23" xfId="0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_Kulturozn - II st _Media i kultura popularna" xfId="52"/>
    <cellStyle name="Normalny 2_Kulturozn - II st _nowe spec._2015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view="pageBreakPreview" zoomScale="115" zoomScaleNormal="115" zoomScaleSheetLayoutView="115" zoomScalePageLayoutView="0" workbookViewId="0" topLeftCell="A1">
      <selection activeCell="B56" sqref="B56:H56"/>
    </sheetView>
  </sheetViews>
  <sheetFormatPr defaultColWidth="8.796875" defaultRowHeight="14.25"/>
  <cols>
    <col min="1" max="1" width="3.19921875" style="0" customWidth="1"/>
    <col min="2" max="2" width="32.59765625" style="0" customWidth="1"/>
    <col min="3" max="3" width="3.69921875" style="0" customWidth="1"/>
    <col min="4" max="4" width="5.59765625" style="0" customWidth="1"/>
    <col min="5" max="16" width="4.09765625" style="0" customWidth="1"/>
    <col min="17" max="18" width="4.09765625" style="10" customWidth="1"/>
    <col min="19" max="23" width="4.09765625" style="0" customWidth="1"/>
    <col min="24" max="25" width="4.09765625" style="10" customWidth="1"/>
    <col min="26" max="37" width="4.09765625" style="0" customWidth="1"/>
  </cols>
  <sheetData>
    <row r="1" spans="1:37" ht="15.75">
      <c r="A1" s="16"/>
      <c r="B1" s="587" t="s">
        <v>139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63" t="s">
        <v>145</v>
      </c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</row>
    <row r="2" spans="1:37" ht="15.75">
      <c r="A2" s="17"/>
      <c r="B2" s="384" t="s">
        <v>13</v>
      </c>
      <c r="C2" s="587" t="s">
        <v>25</v>
      </c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1"/>
      <c r="AG2" s="1"/>
      <c r="AH2" s="1"/>
      <c r="AI2" s="1"/>
      <c r="AJ2" s="1"/>
      <c r="AK2" s="1"/>
    </row>
    <row r="3" spans="1:37" ht="15.75" customHeight="1">
      <c r="A3" s="18"/>
      <c r="B3" s="385" t="s">
        <v>14</v>
      </c>
      <c r="C3" s="588" t="s">
        <v>85</v>
      </c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18"/>
      <c r="AG3" s="18"/>
      <c r="AH3" s="18"/>
      <c r="AI3" s="18"/>
      <c r="AJ3" s="18"/>
      <c r="AK3" s="18"/>
    </row>
    <row r="4" spans="1:37" ht="15.75" customHeight="1">
      <c r="A4" s="18"/>
      <c r="B4" s="354" t="s">
        <v>15</v>
      </c>
      <c r="C4" s="589" t="s">
        <v>140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352"/>
      <c r="S4" s="352"/>
      <c r="T4" s="352"/>
      <c r="U4" s="352"/>
      <c r="V4" s="352"/>
      <c r="W4" s="352"/>
      <c r="X4" s="352"/>
      <c r="Y4" s="352"/>
      <c r="Z4" s="352"/>
      <c r="AA4" s="354"/>
      <c r="AB4" s="354"/>
      <c r="AC4" s="354"/>
      <c r="AD4" s="354"/>
      <c r="AE4" s="354"/>
      <c r="AF4" s="18"/>
      <c r="AG4" s="18"/>
      <c r="AH4" s="18"/>
      <c r="AI4" s="18"/>
      <c r="AJ4" s="18"/>
      <c r="AK4" s="18"/>
    </row>
    <row r="5" spans="1:37" ht="14.25">
      <c r="A5" s="17"/>
      <c r="B5" s="354" t="s">
        <v>16</v>
      </c>
      <c r="C5" s="589" t="s">
        <v>86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352"/>
      <c r="S5" s="352"/>
      <c r="T5" s="352"/>
      <c r="U5" s="352"/>
      <c r="V5" s="352"/>
      <c r="W5" s="352"/>
      <c r="X5" s="352"/>
      <c r="Y5" s="352"/>
      <c r="Z5" s="352"/>
      <c r="AA5" s="354"/>
      <c r="AB5" s="354"/>
      <c r="AC5" s="354"/>
      <c r="AD5" s="354"/>
      <c r="AE5" s="354"/>
      <c r="AF5" s="1"/>
      <c r="AG5" s="1"/>
      <c r="AH5" s="1"/>
      <c r="AI5" s="1"/>
      <c r="AJ5" s="1"/>
      <c r="AK5" s="1"/>
    </row>
    <row r="6" spans="1:37" ht="14.25" customHeight="1" thickBot="1">
      <c r="A6" s="17"/>
      <c r="B6" s="355" t="s">
        <v>17</v>
      </c>
      <c r="C6" s="576" t="s">
        <v>87</v>
      </c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356"/>
      <c r="Z6" s="590"/>
      <c r="AA6" s="591"/>
      <c r="AB6" s="591"/>
      <c r="AC6" s="591"/>
      <c r="AD6" s="591"/>
      <c r="AE6" s="591"/>
      <c r="AF6" s="591"/>
      <c r="AG6" s="591"/>
      <c r="AH6" s="591"/>
      <c r="AI6" s="591"/>
      <c r="AJ6" s="19"/>
      <c r="AK6" s="19"/>
    </row>
    <row r="7" spans="1:37" ht="18.75" customHeight="1" thickBot="1">
      <c r="A7" s="612" t="s">
        <v>0</v>
      </c>
      <c r="B7" s="615" t="s">
        <v>19</v>
      </c>
      <c r="C7" s="618" t="s">
        <v>2</v>
      </c>
      <c r="D7" s="621" t="s">
        <v>21</v>
      </c>
      <c r="E7" s="621"/>
      <c r="F7" s="621"/>
      <c r="G7" s="621"/>
      <c r="H7" s="621"/>
      <c r="I7" s="621"/>
      <c r="J7" s="629" t="s">
        <v>3</v>
      </c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1"/>
      <c r="X7" s="629" t="s">
        <v>4</v>
      </c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1"/>
    </row>
    <row r="8" spans="1:37" ht="15" thickBot="1">
      <c r="A8" s="613"/>
      <c r="B8" s="616"/>
      <c r="C8" s="619"/>
      <c r="D8" s="610" t="s">
        <v>5</v>
      </c>
      <c r="E8" s="632" t="s">
        <v>6</v>
      </c>
      <c r="F8" s="633"/>
      <c r="G8" s="633"/>
      <c r="H8" s="633"/>
      <c r="I8" s="633"/>
      <c r="J8" s="625">
        <v>1</v>
      </c>
      <c r="K8" s="626"/>
      <c r="L8" s="626"/>
      <c r="M8" s="626"/>
      <c r="N8" s="626"/>
      <c r="O8" s="626"/>
      <c r="P8" s="627"/>
      <c r="Q8" s="625">
        <v>2</v>
      </c>
      <c r="R8" s="626"/>
      <c r="S8" s="626"/>
      <c r="T8" s="626"/>
      <c r="U8" s="626"/>
      <c r="V8" s="626"/>
      <c r="W8" s="627"/>
      <c r="X8" s="622">
        <v>3</v>
      </c>
      <c r="Y8" s="623"/>
      <c r="Z8" s="623"/>
      <c r="AA8" s="623"/>
      <c r="AB8" s="624"/>
      <c r="AC8" s="471"/>
      <c r="AD8" s="471"/>
      <c r="AE8" s="629">
        <v>4</v>
      </c>
      <c r="AF8" s="630"/>
      <c r="AG8" s="630"/>
      <c r="AH8" s="630"/>
      <c r="AI8" s="630"/>
      <c r="AJ8" s="630"/>
      <c r="AK8" s="631"/>
    </row>
    <row r="9" spans="1:37" ht="34.5" customHeight="1" thickBot="1">
      <c r="A9" s="614"/>
      <c r="B9" s="617"/>
      <c r="C9" s="620"/>
      <c r="D9" s="611"/>
      <c r="E9" s="20" t="s">
        <v>7</v>
      </c>
      <c r="F9" s="21" t="s">
        <v>8</v>
      </c>
      <c r="G9" s="21" t="s">
        <v>10</v>
      </c>
      <c r="H9" s="21" t="s">
        <v>11</v>
      </c>
      <c r="I9" s="22" t="s">
        <v>12</v>
      </c>
      <c r="J9" s="14" t="s">
        <v>7</v>
      </c>
      <c r="K9" s="13" t="s">
        <v>8</v>
      </c>
      <c r="L9" s="15" t="s">
        <v>10</v>
      </c>
      <c r="M9" s="15" t="s">
        <v>11</v>
      </c>
      <c r="N9" s="23" t="s">
        <v>12</v>
      </c>
      <c r="O9" s="488" t="s">
        <v>1</v>
      </c>
      <c r="P9" s="489" t="s">
        <v>2</v>
      </c>
      <c r="Q9" s="14" t="s">
        <v>7</v>
      </c>
      <c r="R9" s="13" t="s">
        <v>8</v>
      </c>
      <c r="S9" s="15" t="s">
        <v>10</v>
      </c>
      <c r="T9" s="15" t="s">
        <v>11</v>
      </c>
      <c r="U9" s="23" t="s">
        <v>12</v>
      </c>
      <c r="V9" s="488" t="s">
        <v>1</v>
      </c>
      <c r="W9" s="489" t="s">
        <v>2</v>
      </c>
      <c r="X9" s="14" t="s">
        <v>7</v>
      </c>
      <c r="Y9" s="13" t="s">
        <v>8</v>
      </c>
      <c r="Z9" s="15" t="s">
        <v>10</v>
      </c>
      <c r="AA9" s="15" t="s">
        <v>11</v>
      </c>
      <c r="AB9" s="23" t="s">
        <v>12</v>
      </c>
      <c r="AC9" s="488" t="s">
        <v>1</v>
      </c>
      <c r="AD9" s="489" t="s">
        <v>2</v>
      </c>
      <c r="AE9" s="14" t="s">
        <v>7</v>
      </c>
      <c r="AF9" s="15" t="s">
        <v>8</v>
      </c>
      <c r="AG9" s="15" t="s">
        <v>10</v>
      </c>
      <c r="AH9" s="15" t="s">
        <v>11</v>
      </c>
      <c r="AI9" s="24" t="s">
        <v>12</v>
      </c>
      <c r="AJ9" s="488" t="s">
        <v>1</v>
      </c>
      <c r="AK9" s="489" t="s">
        <v>2</v>
      </c>
    </row>
    <row r="10" spans="1:37" s="27" customFormat="1" ht="15" customHeight="1">
      <c r="A10" s="607" t="s">
        <v>45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9"/>
    </row>
    <row r="11" spans="1:37" s="28" customFormat="1" ht="15" customHeight="1">
      <c r="A11" s="577" t="s">
        <v>51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9"/>
    </row>
    <row r="12" spans="1:37" s="27" customFormat="1" ht="15" customHeight="1">
      <c r="A12" s="453">
        <v>1</v>
      </c>
      <c r="B12" s="29" t="s">
        <v>89</v>
      </c>
      <c r="C12" s="160">
        <f>SUM(P12,W12,AD12,AK12)</f>
        <v>4</v>
      </c>
      <c r="D12" s="31">
        <v>45</v>
      </c>
      <c r="E12" s="32">
        <v>15</v>
      </c>
      <c r="F12" s="32">
        <v>30</v>
      </c>
      <c r="G12" s="32"/>
      <c r="H12" s="32"/>
      <c r="I12" s="32"/>
      <c r="J12" s="33">
        <v>15</v>
      </c>
      <c r="K12" s="32">
        <v>30</v>
      </c>
      <c r="L12" s="32"/>
      <c r="M12" s="32"/>
      <c r="N12" s="32"/>
      <c r="O12" s="34" t="s">
        <v>26</v>
      </c>
      <c r="P12" s="35">
        <v>4</v>
      </c>
      <c r="Q12" s="33"/>
      <c r="R12" s="36"/>
      <c r="S12" s="36"/>
      <c r="T12" s="36"/>
      <c r="U12" s="36"/>
      <c r="V12" s="37"/>
      <c r="W12" s="30"/>
      <c r="X12" s="38"/>
      <c r="Y12" s="32"/>
      <c r="Z12" s="32"/>
      <c r="AA12" s="32"/>
      <c r="AB12" s="39"/>
      <c r="AC12" s="34"/>
      <c r="AD12" s="35"/>
      <c r="AE12" s="33"/>
      <c r="AF12" s="32"/>
      <c r="AG12" s="32"/>
      <c r="AH12" s="32"/>
      <c r="AI12" s="39"/>
      <c r="AJ12" s="40"/>
      <c r="AK12" s="41"/>
    </row>
    <row r="13" spans="1:37" s="27" customFormat="1" ht="15" customHeight="1">
      <c r="A13" s="454">
        <v>2</v>
      </c>
      <c r="B13" s="42" t="s">
        <v>90</v>
      </c>
      <c r="C13" s="43">
        <f>SUM(P13,W13,AD13,AK13)</f>
        <v>4</v>
      </c>
      <c r="D13" s="44">
        <v>45</v>
      </c>
      <c r="E13" s="45">
        <v>15</v>
      </c>
      <c r="F13" s="45">
        <v>30</v>
      </c>
      <c r="G13" s="45"/>
      <c r="H13" s="45"/>
      <c r="I13" s="46"/>
      <c r="J13" s="47"/>
      <c r="K13" s="45"/>
      <c r="L13" s="45"/>
      <c r="M13" s="45"/>
      <c r="N13" s="45"/>
      <c r="O13" s="48"/>
      <c r="P13" s="49"/>
      <c r="Q13" s="47">
        <v>15</v>
      </c>
      <c r="R13" s="45">
        <v>30</v>
      </c>
      <c r="S13" s="45"/>
      <c r="T13" s="45"/>
      <c r="U13" s="45"/>
      <c r="V13" s="48" t="s">
        <v>26</v>
      </c>
      <c r="W13" s="49">
        <v>4</v>
      </c>
      <c r="X13" s="47"/>
      <c r="Y13" s="45"/>
      <c r="Z13" s="45"/>
      <c r="AA13" s="45"/>
      <c r="AB13" s="45"/>
      <c r="AC13" s="48"/>
      <c r="AD13" s="49"/>
      <c r="AE13" s="47"/>
      <c r="AF13" s="45"/>
      <c r="AG13" s="45"/>
      <c r="AH13" s="45"/>
      <c r="AI13" s="36"/>
      <c r="AJ13" s="50"/>
      <c r="AK13" s="51"/>
    </row>
    <row r="14" spans="1:37" s="27" customFormat="1" ht="15" customHeight="1">
      <c r="A14" s="454">
        <v>3</v>
      </c>
      <c r="B14" s="52" t="s">
        <v>91</v>
      </c>
      <c r="C14" s="43">
        <f>SUM(P14,W14,AD14,AK14)</f>
        <v>2</v>
      </c>
      <c r="D14" s="31">
        <v>30</v>
      </c>
      <c r="E14" s="32"/>
      <c r="F14" s="32"/>
      <c r="G14" s="32"/>
      <c r="H14" s="32">
        <v>30</v>
      </c>
      <c r="I14" s="32"/>
      <c r="J14" s="33"/>
      <c r="K14" s="32"/>
      <c r="L14" s="32"/>
      <c r="M14" s="32"/>
      <c r="N14" s="32"/>
      <c r="O14" s="34"/>
      <c r="P14" s="35"/>
      <c r="Q14" s="33"/>
      <c r="R14" s="36"/>
      <c r="S14" s="36"/>
      <c r="T14" s="36"/>
      <c r="U14" s="36"/>
      <c r="V14" s="37"/>
      <c r="W14" s="30"/>
      <c r="X14" s="38"/>
      <c r="Y14" s="32"/>
      <c r="Z14" s="32"/>
      <c r="AA14" s="32">
        <v>30</v>
      </c>
      <c r="AB14" s="39"/>
      <c r="AC14" s="34" t="s">
        <v>54</v>
      </c>
      <c r="AD14" s="35">
        <v>2</v>
      </c>
      <c r="AE14" s="33"/>
      <c r="AF14" s="32"/>
      <c r="AG14" s="32"/>
      <c r="AH14" s="32"/>
      <c r="AI14" s="39"/>
      <c r="AJ14" s="40"/>
      <c r="AK14" s="41"/>
    </row>
    <row r="15" spans="1:37" s="27" customFormat="1" ht="15" customHeight="1">
      <c r="A15" s="453">
        <v>4</v>
      </c>
      <c r="B15" s="52" t="s">
        <v>92</v>
      </c>
      <c r="C15" s="161">
        <f>SUM(P15,W15,AD15,AK15)</f>
        <v>2</v>
      </c>
      <c r="D15" s="55">
        <v>15</v>
      </c>
      <c r="E15" s="56">
        <v>15</v>
      </c>
      <c r="F15" s="56"/>
      <c r="G15" s="56"/>
      <c r="H15" s="56"/>
      <c r="I15" s="56"/>
      <c r="J15" s="57"/>
      <c r="K15" s="56"/>
      <c r="L15" s="56"/>
      <c r="M15" s="56"/>
      <c r="N15" s="56"/>
      <c r="O15" s="50"/>
      <c r="P15" s="58"/>
      <c r="Q15" s="57"/>
      <c r="R15" s="36"/>
      <c r="S15" s="36"/>
      <c r="T15" s="36"/>
      <c r="U15" s="36"/>
      <c r="V15" s="37"/>
      <c r="W15" s="54"/>
      <c r="X15" s="59"/>
      <c r="Y15" s="56"/>
      <c r="Z15" s="56"/>
      <c r="AA15" s="56"/>
      <c r="AB15" s="36"/>
      <c r="AC15" s="50"/>
      <c r="AD15" s="58"/>
      <c r="AE15" s="57">
        <v>15</v>
      </c>
      <c r="AF15" s="56"/>
      <c r="AG15" s="56"/>
      <c r="AH15" s="56"/>
      <c r="AI15" s="36"/>
      <c r="AJ15" s="37" t="s">
        <v>54</v>
      </c>
      <c r="AK15" s="51">
        <v>2</v>
      </c>
    </row>
    <row r="16" spans="1:37" s="27" customFormat="1" ht="15" customHeight="1">
      <c r="A16" s="650" t="s">
        <v>83</v>
      </c>
      <c r="B16" s="651"/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651"/>
      <c r="AK16" s="652"/>
    </row>
    <row r="17" spans="1:37" s="27" customFormat="1" ht="15" customHeight="1">
      <c r="A17" s="116">
        <v>5</v>
      </c>
      <c r="B17" s="60" t="s">
        <v>93</v>
      </c>
      <c r="C17" s="84">
        <f aca="true" t="shared" si="0" ref="C17:C23">SUM(P17,W17,AD17,AK17)</f>
        <v>3</v>
      </c>
      <c r="D17" s="62">
        <v>30</v>
      </c>
      <c r="E17" s="63"/>
      <c r="F17" s="64">
        <v>30</v>
      </c>
      <c r="G17" s="64"/>
      <c r="H17" s="64"/>
      <c r="I17" s="64"/>
      <c r="J17" s="65"/>
      <c r="K17" s="63">
        <v>30</v>
      </c>
      <c r="L17" s="64"/>
      <c r="M17" s="64"/>
      <c r="N17" s="64"/>
      <c r="O17" s="66" t="s">
        <v>26</v>
      </c>
      <c r="P17" s="67">
        <v>3</v>
      </c>
      <c r="Q17" s="65"/>
      <c r="R17" s="63"/>
      <c r="S17" s="64"/>
      <c r="T17" s="64"/>
      <c r="U17" s="63"/>
      <c r="V17" s="68"/>
      <c r="W17" s="61"/>
      <c r="X17" s="69"/>
      <c r="Y17" s="63"/>
      <c r="Z17" s="64"/>
      <c r="AA17" s="64"/>
      <c r="AB17" s="63"/>
      <c r="AC17" s="66"/>
      <c r="AD17" s="67"/>
      <c r="AE17" s="65"/>
      <c r="AF17" s="63"/>
      <c r="AG17" s="64"/>
      <c r="AH17" s="64"/>
      <c r="AI17" s="70"/>
      <c r="AJ17" s="71"/>
      <c r="AK17" s="72"/>
    </row>
    <row r="18" spans="1:37" s="27" customFormat="1" ht="15" customHeight="1">
      <c r="A18" s="116">
        <v>6</v>
      </c>
      <c r="B18" s="60" t="s">
        <v>94</v>
      </c>
      <c r="C18" s="73">
        <v>2</v>
      </c>
      <c r="D18" s="74">
        <v>15</v>
      </c>
      <c r="E18" s="75"/>
      <c r="F18" s="75">
        <v>15</v>
      </c>
      <c r="G18" s="75"/>
      <c r="H18" s="75"/>
      <c r="I18" s="75"/>
      <c r="J18" s="76"/>
      <c r="K18" s="75">
        <v>15</v>
      </c>
      <c r="L18" s="75"/>
      <c r="M18" s="75"/>
      <c r="N18" s="75"/>
      <c r="O18" s="77" t="s">
        <v>54</v>
      </c>
      <c r="P18" s="78">
        <v>2</v>
      </c>
      <c r="Q18" s="76"/>
      <c r="R18" s="70"/>
      <c r="S18" s="70"/>
      <c r="T18" s="70"/>
      <c r="U18" s="70"/>
      <c r="V18" s="71"/>
      <c r="W18" s="73"/>
      <c r="X18" s="79"/>
      <c r="Y18" s="75"/>
      <c r="Z18" s="75"/>
      <c r="AA18" s="75"/>
      <c r="AB18" s="80"/>
      <c r="AC18" s="77"/>
      <c r="AD18" s="78"/>
      <c r="AE18" s="76"/>
      <c r="AF18" s="75"/>
      <c r="AG18" s="75"/>
      <c r="AH18" s="75"/>
      <c r="AI18" s="80"/>
      <c r="AJ18" s="81"/>
      <c r="AK18" s="82"/>
    </row>
    <row r="19" spans="1:37" s="27" customFormat="1" ht="15" customHeight="1">
      <c r="A19" s="455">
        <v>7</v>
      </c>
      <c r="B19" s="60" t="s">
        <v>95</v>
      </c>
      <c r="C19" s="73">
        <f t="shared" si="0"/>
        <v>2</v>
      </c>
      <c r="D19" s="74">
        <v>30</v>
      </c>
      <c r="E19" s="75"/>
      <c r="F19" s="75">
        <v>30</v>
      </c>
      <c r="G19" s="75"/>
      <c r="H19" s="75"/>
      <c r="I19" s="75"/>
      <c r="J19" s="76"/>
      <c r="K19" s="75">
        <v>30</v>
      </c>
      <c r="L19" s="75"/>
      <c r="M19" s="75"/>
      <c r="N19" s="75"/>
      <c r="O19" s="77" t="s">
        <v>54</v>
      </c>
      <c r="P19" s="78">
        <v>2</v>
      </c>
      <c r="Q19" s="76"/>
      <c r="R19" s="70"/>
      <c r="S19" s="70"/>
      <c r="T19" s="70"/>
      <c r="U19" s="70"/>
      <c r="V19" s="71"/>
      <c r="W19" s="73"/>
      <c r="X19" s="79"/>
      <c r="Y19" s="75"/>
      <c r="Z19" s="75"/>
      <c r="AA19" s="75"/>
      <c r="AB19" s="80"/>
      <c r="AC19" s="77"/>
      <c r="AD19" s="78"/>
      <c r="AE19" s="76"/>
      <c r="AF19" s="75"/>
      <c r="AG19" s="75"/>
      <c r="AH19" s="75"/>
      <c r="AI19" s="80"/>
      <c r="AJ19" s="81"/>
      <c r="AK19" s="82"/>
    </row>
    <row r="20" spans="1:37" s="27" customFormat="1" ht="15" customHeight="1">
      <c r="A20" s="455">
        <v>8</v>
      </c>
      <c r="B20" s="83" t="s">
        <v>96</v>
      </c>
      <c r="C20" s="73">
        <f t="shared" si="0"/>
        <v>2</v>
      </c>
      <c r="D20" s="74">
        <v>15</v>
      </c>
      <c r="E20" s="75">
        <v>15</v>
      </c>
      <c r="F20" s="75"/>
      <c r="G20" s="75"/>
      <c r="H20" s="75"/>
      <c r="I20" s="75"/>
      <c r="J20" s="76"/>
      <c r="K20" s="75"/>
      <c r="L20" s="75"/>
      <c r="M20" s="75"/>
      <c r="N20" s="75"/>
      <c r="O20" s="77"/>
      <c r="P20" s="78"/>
      <c r="Q20" s="76">
        <v>15</v>
      </c>
      <c r="R20" s="70"/>
      <c r="S20" s="70"/>
      <c r="T20" s="70"/>
      <c r="U20" s="70"/>
      <c r="V20" s="71" t="s">
        <v>54</v>
      </c>
      <c r="W20" s="73">
        <v>2</v>
      </c>
      <c r="X20" s="79"/>
      <c r="Y20" s="75"/>
      <c r="Z20" s="75"/>
      <c r="AA20" s="75"/>
      <c r="AB20" s="80"/>
      <c r="AC20" s="77"/>
      <c r="AD20" s="78"/>
      <c r="AE20" s="76"/>
      <c r="AF20" s="75"/>
      <c r="AG20" s="75"/>
      <c r="AH20" s="75"/>
      <c r="AI20" s="80"/>
      <c r="AJ20" s="81"/>
      <c r="AK20" s="82"/>
    </row>
    <row r="21" spans="1:37" s="27" customFormat="1" ht="15" customHeight="1">
      <c r="A21" s="455">
        <v>9</v>
      </c>
      <c r="B21" s="60" t="s">
        <v>97</v>
      </c>
      <c r="C21" s="84">
        <f t="shared" si="0"/>
        <v>2</v>
      </c>
      <c r="D21" s="74">
        <v>15</v>
      </c>
      <c r="E21" s="75">
        <v>15</v>
      </c>
      <c r="F21" s="75"/>
      <c r="G21" s="75"/>
      <c r="H21" s="75"/>
      <c r="I21" s="75"/>
      <c r="J21" s="76"/>
      <c r="K21" s="75"/>
      <c r="L21" s="75"/>
      <c r="M21" s="75"/>
      <c r="N21" s="75"/>
      <c r="O21" s="77"/>
      <c r="P21" s="78"/>
      <c r="Q21" s="76">
        <v>15</v>
      </c>
      <c r="R21" s="75"/>
      <c r="S21" s="75"/>
      <c r="T21" s="75"/>
      <c r="U21" s="85"/>
      <c r="V21" s="86" t="s">
        <v>54</v>
      </c>
      <c r="W21" s="87">
        <v>2</v>
      </c>
      <c r="X21" s="79"/>
      <c r="Y21" s="75"/>
      <c r="Z21" s="75"/>
      <c r="AA21" s="75"/>
      <c r="AB21" s="80"/>
      <c r="AC21" s="77"/>
      <c r="AD21" s="78"/>
      <c r="AE21" s="76"/>
      <c r="AF21" s="75"/>
      <c r="AG21" s="75"/>
      <c r="AH21" s="75"/>
      <c r="AI21" s="80"/>
      <c r="AJ21" s="81"/>
      <c r="AK21" s="82"/>
    </row>
    <row r="22" spans="1:37" s="27" customFormat="1" ht="15" customHeight="1">
      <c r="A22" s="455">
        <v>10</v>
      </c>
      <c r="B22" s="60" t="s">
        <v>98</v>
      </c>
      <c r="C22" s="84">
        <f t="shared" si="0"/>
        <v>3</v>
      </c>
      <c r="D22" s="74">
        <v>30</v>
      </c>
      <c r="E22" s="75"/>
      <c r="F22" s="75">
        <v>30</v>
      </c>
      <c r="G22" s="75"/>
      <c r="H22" s="75"/>
      <c r="I22" s="75"/>
      <c r="J22" s="76"/>
      <c r="K22" s="75"/>
      <c r="L22" s="75"/>
      <c r="M22" s="75"/>
      <c r="N22" s="75"/>
      <c r="O22" s="77"/>
      <c r="P22" s="78"/>
      <c r="Q22" s="76"/>
      <c r="R22" s="70"/>
      <c r="S22" s="70"/>
      <c r="T22" s="70"/>
      <c r="U22" s="70"/>
      <c r="V22" s="71"/>
      <c r="W22" s="72"/>
      <c r="X22" s="79"/>
      <c r="Y22" s="75">
        <v>30</v>
      </c>
      <c r="Z22" s="75"/>
      <c r="AA22" s="75"/>
      <c r="AB22" s="80"/>
      <c r="AC22" s="77" t="s">
        <v>54</v>
      </c>
      <c r="AD22" s="78">
        <v>3</v>
      </c>
      <c r="AE22" s="76"/>
      <c r="AF22" s="75"/>
      <c r="AG22" s="75"/>
      <c r="AH22" s="75"/>
      <c r="AI22" s="80"/>
      <c r="AJ22" s="81"/>
      <c r="AK22" s="82"/>
    </row>
    <row r="23" spans="1:37" s="28" customFormat="1" ht="15" customHeight="1" thickBot="1">
      <c r="A23" s="515">
        <v>11</v>
      </c>
      <c r="B23" s="516" t="s">
        <v>99</v>
      </c>
      <c r="C23" s="561">
        <f t="shared" si="0"/>
        <v>2</v>
      </c>
      <c r="D23" s="518">
        <v>15</v>
      </c>
      <c r="E23" s="85"/>
      <c r="F23" s="85"/>
      <c r="G23" s="85"/>
      <c r="H23" s="85">
        <v>15</v>
      </c>
      <c r="I23" s="132"/>
      <c r="J23" s="519"/>
      <c r="K23" s="85"/>
      <c r="L23" s="85"/>
      <c r="M23" s="85"/>
      <c r="N23" s="85"/>
      <c r="O23" s="520"/>
      <c r="P23" s="135"/>
      <c r="Q23" s="519"/>
      <c r="R23" s="85"/>
      <c r="S23" s="85"/>
      <c r="T23" s="85"/>
      <c r="U23" s="131"/>
      <c r="V23" s="134"/>
      <c r="W23" s="135"/>
      <c r="X23" s="519"/>
      <c r="Y23" s="85"/>
      <c r="Z23" s="85"/>
      <c r="AA23" s="85">
        <v>15</v>
      </c>
      <c r="AB23" s="85"/>
      <c r="AC23" s="520" t="s">
        <v>54</v>
      </c>
      <c r="AD23" s="135">
        <v>2</v>
      </c>
      <c r="AE23" s="519"/>
      <c r="AF23" s="85"/>
      <c r="AG23" s="85"/>
      <c r="AH23" s="85"/>
      <c r="AI23" s="85"/>
      <c r="AJ23" s="520"/>
      <c r="AK23" s="135"/>
    </row>
    <row r="24" spans="1:37" s="92" customFormat="1" ht="15" customHeight="1" thickBot="1">
      <c r="A24" s="641" t="s">
        <v>52</v>
      </c>
      <c r="B24" s="642"/>
      <c r="C24" s="119">
        <f aca="true" t="shared" si="1" ref="C24:N24">SUM(C12:C23)</f>
        <v>28</v>
      </c>
      <c r="D24" s="120">
        <f t="shared" si="1"/>
        <v>285</v>
      </c>
      <c r="E24" s="121">
        <f t="shared" si="1"/>
        <v>75</v>
      </c>
      <c r="F24" s="122">
        <f>F12+F13+F17+F18+F19+F22</f>
        <v>165</v>
      </c>
      <c r="G24" s="122">
        <f t="shared" si="1"/>
        <v>0</v>
      </c>
      <c r="H24" s="122">
        <f t="shared" si="1"/>
        <v>45</v>
      </c>
      <c r="I24" s="123">
        <f t="shared" si="1"/>
        <v>0</v>
      </c>
      <c r="J24" s="120">
        <f t="shared" si="1"/>
        <v>15</v>
      </c>
      <c r="K24" s="121">
        <f t="shared" si="1"/>
        <v>105</v>
      </c>
      <c r="L24" s="122">
        <f t="shared" si="1"/>
        <v>0</v>
      </c>
      <c r="M24" s="122">
        <f t="shared" si="1"/>
        <v>0</v>
      </c>
      <c r="N24" s="122">
        <f t="shared" si="1"/>
        <v>0</v>
      </c>
      <c r="O24" s="121"/>
      <c r="P24" s="521">
        <f aca="true" t="shared" si="2" ref="P24:U24">SUM(P12:P23)</f>
        <v>11</v>
      </c>
      <c r="Q24" s="522">
        <f t="shared" si="2"/>
        <v>45</v>
      </c>
      <c r="R24" s="121">
        <f t="shared" si="2"/>
        <v>30</v>
      </c>
      <c r="S24" s="122">
        <f t="shared" si="2"/>
        <v>0</v>
      </c>
      <c r="T24" s="122">
        <f t="shared" si="2"/>
        <v>0</v>
      </c>
      <c r="U24" s="121">
        <f t="shared" si="2"/>
        <v>0</v>
      </c>
      <c r="V24" s="120"/>
      <c r="W24" s="521">
        <f aca="true" t="shared" si="3" ref="W24:AB24">SUM(W12:W23)</f>
        <v>8</v>
      </c>
      <c r="X24" s="120">
        <f t="shared" si="3"/>
        <v>0</v>
      </c>
      <c r="Y24" s="121">
        <f t="shared" si="3"/>
        <v>30</v>
      </c>
      <c r="Z24" s="122">
        <f t="shared" si="3"/>
        <v>0</v>
      </c>
      <c r="AA24" s="122">
        <f t="shared" si="3"/>
        <v>45</v>
      </c>
      <c r="AB24" s="121">
        <f t="shared" si="3"/>
        <v>0</v>
      </c>
      <c r="AC24" s="121"/>
      <c r="AD24" s="523">
        <f aca="true" t="shared" si="4" ref="AD24:AI24">SUM(AD12:AD23)</f>
        <v>7</v>
      </c>
      <c r="AE24" s="522">
        <f t="shared" si="4"/>
        <v>15</v>
      </c>
      <c r="AF24" s="121">
        <f t="shared" si="4"/>
        <v>0</v>
      </c>
      <c r="AG24" s="122">
        <f t="shared" si="4"/>
        <v>0</v>
      </c>
      <c r="AH24" s="122">
        <f t="shared" si="4"/>
        <v>0</v>
      </c>
      <c r="AI24" s="121">
        <f t="shared" si="4"/>
        <v>0</v>
      </c>
      <c r="AJ24" s="120"/>
      <c r="AK24" s="123">
        <f>SUM(AK12:AK23)</f>
        <v>2</v>
      </c>
    </row>
    <row r="25" spans="1:37" s="92" customFormat="1" ht="15" customHeight="1">
      <c r="A25" s="636" t="s">
        <v>76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8"/>
    </row>
    <row r="26" spans="1:37" s="101" customFormat="1" ht="15" customHeight="1">
      <c r="A26" s="467">
        <v>12</v>
      </c>
      <c r="B26" s="93" t="s">
        <v>100</v>
      </c>
      <c r="C26" s="94">
        <v>4</v>
      </c>
      <c r="D26" s="95">
        <v>30</v>
      </c>
      <c r="E26" s="96"/>
      <c r="F26" s="96">
        <v>30</v>
      </c>
      <c r="G26" s="96"/>
      <c r="H26" s="96"/>
      <c r="I26" s="97"/>
      <c r="J26" s="98"/>
      <c r="K26" s="96">
        <v>30</v>
      </c>
      <c r="L26" s="96"/>
      <c r="M26" s="96"/>
      <c r="N26" s="96"/>
      <c r="O26" s="99" t="s">
        <v>26</v>
      </c>
      <c r="P26" s="100">
        <v>4</v>
      </c>
      <c r="Q26" s="98"/>
      <c r="R26" s="96"/>
      <c r="S26" s="96"/>
      <c r="T26" s="96"/>
      <c r="U26" s="96"/>
      <c r="V26" s="99"/>
      <c r="W26" s="100"/>
      <c r="X26" s="98"/>
      <c r="Y26" s="96"/>
      <c r="Z26" s="96"/>
      <c r="AA26" s="96"/>
      <c r="AB26" s="96"/>
      <c r="AC26" s="99"/>
      <c r="AD26" s="100"/>
      <c r="AE26" s="98"/>
      <c r="AF26" s="96"/>
      <c r="AG26" s="96"/>
      <c r="AH26" s="96"/>
      <c r="AI26" s="96"/>
      <c r="AJ26" s="99"/>
      <c r="AK26" s="100"/>
    </row>
    <row r="27" spans="1:37" s="113" customFormat="1" ht="24.75" customHeight="1">
      <c r="A27" s="102">
        <v>13</v>
      </c>
      <c r="B27" s="93" t="s">
        <v>101</v>
      </c>
      <c r="C27" s="103">
        <v>4</v>
      </c>
      <c r="D27" s="104">
        <v>60</v>
      </c>
      <c r="E27" s="105">
        <v>30</v>
      </c>
      <c r="F27" s="105">
        <v>30</v>
      </c>
      <c r="G27" s="105"/>
      <c r="H27" s="105"/>
      <c r="I27" s="106"/>
      <c r="J27" s="107">
        <v>30</v>
      </c>
      <c r="K27" s="105">
        <v>30</v>
      </c>
      <c r="L27" s="105"/>
      <c r="M27" s="105"/>
      <c r="N27" s="108"/>
      <c r="O27" s="109" t="s">
        <v>26</v>
      </c>
      <c r="P27" s="110">
        <v>4</v>
      </c>
      <c r="Q27" s="107"/>
      <c r="R27" s="105"/>
      <c r="S27" s="105"/>
      <c r="T27" s="105"/>
      <c r="U27" s="108"/>
      <c r="V27" s="111"/>
      <c r="W27" s="100"/>
      <c r="X27" s="107"/>
      <c r="Y27" s="105"/>
      <c r="Z27" s="105"/>
      <c r="AA27" s="105"/>
      <c r="AB27" s="108"/>
      <c r="AC27" s="112"/>
      <c r="AD27" s="110"/>
      <c r="AE27" s="107"/>
      <c r="AF27" s="105"/>
      <c r="AG27" s="105"/>
      <c r="AH27" s="105"/>
      <c r="AI27" s="108"/>
      <c r="AJ27" s="112"/>
      <c r="AK27" s="110"/>
    </row>
    <row r="28" spans="1:37" s="113" customFormat="1" ht="15" customHeight="1">
      <c r="A28" s="114">
        <v>14</v>
      </c>
      <c r="B28" s="115" t="s">
        <v>103</v>
      </c>
      <c r="C28" s="94">
        <v>2</v>
      </c>
      <c r="D28" s="95">
        <v>15</v>
      </c>
      <c r="E28" s="96"/>
      <c r="F28" s="96">
        <v>15</v>
      </c>
      <c r="G28" s="96"/>
      <c r="H28" s="96"/>
      <c r="I28" s="97"/>
      <c r="J28" s="98"/>
      <c r="K28" s="96">
        <v>15</v>
      </c>
      <c r="L28" s="96"/>
      <c r="M28" s="96"/>
      <c r="N28" s="96"/>
      <c r="O28" s="99" t="s">
        <v>54</v>
      </c>
      <c r="P28" s="100">
        <v>2</v>
      </c>
      <c r="Q28" s="98"/>
      <c r="R28" s="96"/>
      <c r="S28" s="96"/>
      <c r="T28" s="96"/>
      <c r="U28" s="96"/>
      <c r="V28" s="99"/>
      <c r="W28" s="100"/>
      <c r="X28" s="98"/>
      <c r="Y28" s="96"/>
      <c r="Z28" s="96"/>
      <c r="AA28" s="96"/>
      <c r="AB28" s="96"/>
      <c r="AC28" s="99"/>
      <c r="AD28" s="100"/>
      <c r="AE28" s="98"/>
      <c r="AF28" s="96"/>
      <c r="AG28" s="96"/>
      <c r="AH28" s="96"/>
      <c r="AI28" s="96"/>
      <c r="AJ28" s="99"/>
      <c r="AK28" s="100"/>
    </row>
    <row r="29" spans="1:37" s="113" customFormat="1" ht="15" customHeight="1">
      <c r="A29" s="116">
        <v>15</v>
      </c>
      <c r="B29" s="93" t="s">
        <v>102</v>
      </c>
      <c r="C29" s="94">
        <v>4</v>
      </c>
      <c r="D29" s="95">
        <v>45</v>
      </c>
      <c r="E29" s="96">
        <v>15</v>
      </c>
      <c r="F29" s="96">
        <v>30</v>
      </c>
      <c r="G29" s="96"/>
      <c r="H29" s="96"/>
      <c r="I29" s="97"/>
      <c r="J29" s="98"/>
      <c r="K29" s="96"/>
      <c r="L29" s="96"/>
      <c r="M29" s="96"/>
      <c r="N29" s="96"/>
      <c r="O29" s="99"/>
      <c r="P29" s="100"/>
      <c r="Q29" s="98">
        <v>15</v>
      </c>
      <c r="R29" s="96">
        <v>30</v>
      </c>
      <c r="S29" s="96"/>
      <c r="T29" s="96"/>
      <c r="U29" s="96"/>
      <c r="V29" s="99" t="s">
        <v>26</v>
      </c>
      <c r="W29" s="100">
        <v>4</v>
      </c>
      <c r="X29" s="98"/>
      <c r="Y29" s="96"/>
      <c r="Z29" s="96"/>
      <c r="AA29" s="96"/>
      <c r="AB29" s="96"/>
      <c r="AC29" s="99"/>
      <c r="AD29" s="100"/>
      <c r="AE29" s="98"/>
      <c r="AF29" s="96"/>
      <c r="AG29" s="96"/>
      <c r="AH29" s="96"/>
      <c r="AI29" s="96"/>
      <c r="AJ29" s="99"/>
      <c r="AK29" s="100"/>
    </row>
    <row r="30" spans="1:37" s="113" customFormat="1" ht="24.75" customHeight="1">
      <c r="A30" s="116">
        <v>16</v>
      </c>
      <c r="B30" s="93" t="s">
        <v>104</v>
      </c>
      <c r="C30" s="94">
        <v>3</v>
      </c>
      <c r="D30" s="95">
        <v>30</v>
      </c>
      <c r="E30" s="96"/>
      <c r="F30" s="96">
        <v>30</v>
      </c>
      <c r="G30" s="96"/>
      <c r="H30" s="96"/>
      <c r="I30" s="97"/>
      <c r="J30" s="98"/>
      <c r="K30" s="96"/>
      <c r="L30" s="96"/>
      <c r="M30" s="96"/>
      <c r="N30" s="96"/>
      <c r="O30" s="99"/>
      <c r="P30" s="100"/>
      <c r="Q30" s="98"/>
      <c r="R30" s="96">
        <v>30</v>
      </c>
      <c r="S30" s="96"/>
      <c r="T30" s="96"/>
      <c r="U30" s="96"/>
      <c r="V30" s="99" t="s">
        <v>54</v>
      </c>
      <c r="W30" s="100">
        <v>3</v>
      </c>
      <c r="X30" s="98"/>
      <c r="Y30" s="96"/>
      <c r="Z30" s="96"/>
      <c r="AA30" s="96"/>
      <c r="AB30" s="96"/>
      <c r="AC30" s="99"/>
      <c r="AD30" s="100"/>
      <c r="AE30" s="98"/>
      <c r="AF30" s="96"/>
      <c r="AG30" s="96"/>
      <c r="AH30" s="96"/>
      <c r="AI30" s="96"/>
      <c r="AJ30" s="99"/>
      <c r="AK30" s="100"/>
    </row>
    <row r="31" spans="1:37" s="113" customFormat="1" ht="25.5" customHeight="1">
      <c r="A31" s="116">
        <v>17</v>
      </c>
      <c r="B31" s="117" t="s">
        <v>105</v>
      </c>
      <c r="C31" s="94">
        <v>3</v>
      </c>
      <c r="D31" s="95">
        <v>30</v>
      </c>
      <c r="E31" s="96">
        <v>15</v>
      </c>
      <c r="F31" s="96">
        <v>15</v>
      </c>
      <c r="G31" s="96"/>
      <c r="H31" s="96"/>
      <c r="I31" s="97"/>
      <c r="J31" s="98"/>
      <c r="K31" s="96"/>
      <c r="L31" s="96"/>
      <c r="M31" s="96"/>
      <c r="N31" s="96"/>
      <c r="O31" s="99"/>
      <c r="P31" s="100"/>
      <c r="Q31" s="98">
        <v>15</v>
      </c>
      <c r="R31" s="96">
        <v>15</v>
      </c>
      <c r="S31" s="96"/>
      <c r="T31" s="96"/>
      <c r="U31" s="96"/>
      <c r="V31" s="99" t="s">
        <v>54</v>
      </c>
      <c r="W31" s="100">
        <v>3</v>
      </c>
      <c r="X31" s="98"/>
      <c r="Y31" s="96"/>
      <c r="Z31" s="96"/>
      <c r="AA31" s="96"/>
      <c r="AB31" s="96"/>
      <c r="AC31" s="99"/>
      <c r="AD31" s="100"/>
      <c r="AE31" s="98"/>
      <c r="AF31" s="96"/>
      <c r="AG31" s="96"/>
      <c r="AH31" s="96"/>
      <c r="AI31" s="96"/>
      <c r="AJ31" s="99"/>
      <c r="AK31" s="100"/>
    </row>
    <row r="32" spans="1:37" s="113" customFormat="1" ht="15" customHeight="1">
      <c r="A32" s="116">
        <v>18</v>
      </c>
      <c r="B32" s="117" t="s">
        <v>106</v>
      </c>
      <c r="C32" s="94">
        <v>2</v>
      </c>
      <c r="D32" s="95">
        <v>15</v>
      </c>
      <c r="E32" s="96">
        <v>15</v>
      </c>
      <c r="F32" s="96"/>
      <c r="G32" s="96"/>
      <c r="H32" s="96"/>
      <c r="I32" s="97"/>
      <c r="J32" s="98"/>
      <c r="K32" s="96"/>
      <c r="L32" s="96"/>
      <c r="M32" s="96"/>
      <c r="N32" s="96"/>
      <c r="O32" s="99"/>
      <c r="P32" s="100"/>
      <c r="Q32" s="98"/>
      <c r="R32" s="96"/>
      <c r="S32" s="96"/>
      <c r="T32" s="96"/>
      <c r="U32" s="96"/>
      <c r="V32" s="99"/>
      <c r="W32" s="100"/>
      <c r="X32" s="98">
        <v>15</v>
      </c>
      <c r="Y32" s="96"/>
      <c r="Z32" s="96"/>
      <c r="AA32" s="96"/>
      <c r="AB32" s="96"/>
      <c r="AC32" s="99" t="s">
        <v>26</v>
      </c>
      <c r="AD32" s="100">
        <v>2</v>
      </c>
      <c r="AE32" s="98"/>
      <c r="AF32" s="96"/>
      <c r="AG32" s="96"/>
      <c r="AH32" s="96"/>
      <c r="AI32" s="96"/>
      <c r="AJ32" s="99"/>
      <c r="AK32" s="100"/>
    </row>
    <row r="33" spans="1:37" s="113" customFormat="1" ht="15" customHeight="1">
      <c r="A33" s="116">
        <v>19</v>
      </c>
      <c r="B33" s="117" t="s">
        <v>107</v>
      </c>
      <c r="C33" s="94">
        <v>2</v>
      </c>
      <c r="D33" s="95">
        <v>30</v>
      </c>
      <c r="E33" s="96"/>
      <c r="F33" s="96">
        <v>30</v>
      </c>
      <c r="G33" s="96"/>
      <c r="H33" s="96"/>
      <c r="I33" s="97"/>
      <c r="J33" s="98"/>
      <c r="K33" s="96"/>
      <c r="L33" s="96"/>
      <c r="M33" s="96"/>
      <c r="N33" s="96"/>
      <c r="O33" s="99"/>
      <c r="P33" s="100"/>
      <c r="Q33" s="98"/>
      <c r="R33" s="96"/>
      <c r="S33" s="96"/>
      <c r="T33" s="96"/>
      <c r="U33" s="96"/>
      <c r="V33" s="99"/>
      <c r="W33" s="100"/>
      <c r="X33" s="98"/>
      <c r="Y33" s="96">
        <v>30</v>
      </c>
      <c r="Z33" s="96"/>
      <c r="AA33" s="96"/>
      <c r="AB33" s="96"/>
      <c r="AC33" s="99" t="s">
        <v>54</v>
      </c>
      <c r="AD33" s="100">
        <v>2</v>
      </c>
      <c r="AE33" s="98"/>
      <c r="AF33" s="96"/>
      <c r="AG33" s="96"/>
      <c r="AH33" s="96"/>
      <c r="AI33" s="96"/>
      <c r="AJ33" s="99"/>
      <c r="AK33" s="100"/>
    </row>
    <row r="34" spans="1:37" s="113" customFormat="1" ht="15" customHeight="1" thickBot="1">
      <c r="A34" s="116">
        <v>20</v>
      </c>
      <c r="B34" s="117" t="s">
        <v>108</v>
      </c>
      <c r="C34" s="94">
        <v>6</v>
      </c>
      <c r="D34" s="95">
        <v>30</v>
      </c>
      <c r="E34" s="96"/>
      <c r="F34" s="96">
        <v>30</v>
      </c>
      <c r="G34" s="96"/>
      <c r="H34" s="96"/>
      <c r="I34" s="97"/>
      <c r="J34" s="98"/>
      <c r="K34" s="96"/>
      <c r="L34" s="96"/>
      <c r="M34" s="96"/>
      <c r="N34" s="96"/>
      <c r="O34" s="99"/>
      <c r="P34" s="100"/>
      <c r="Q34" s="98"/>
      <c r="R34" s="96"/>
      <c r="S34" s="96"/>
      <c r="T34" s="96"/>
      <c r="U34" s="96"/>
      <c r="V34" s="99"/>
      <c r="W34" s="100"/>
      <c r="X34" s="98"/>
      <c r="Y34" s="96"/>
      <c r="Z34" s="96"/>
      <c r="AA34" s="96"/>
      <c r="AB34" s="96"/>
      <c r="AC34" s="99"/>
      <c r="AD34" s="100"/>
      <c r="AE34" s="98"/>
      <c r="AF34" s="96">
        <v>30</v>
      </c>
      <c r="AG34" s="96"/>
      <c r="AH34" s="96"/>
      <c r="AI34" s="96"/>
      <c r="AJ34" s="99" t="s">
        <v>54</v>
      </c>
      <c r="AK34" s="100">
        <v>6</v>
      </c>
    </row>
    <row r="35" spans="1:37" s="113" customFormat="1" ht="15" customHeight="1" thickBot="1">
      <c r="A35" s="641" t="s">
        <v>57</v>
      </c>
      <c r="B35" s="642"/>
      <c r="C35" s="119">
        <f aca="true" t="shared" si="5" ref="C35:M35">SUM(C26:C34)</f>
        <v>30</v>
      </c>
      <c r="D35" s="120">
        <f t="shared" si="5"/>
        <v>285</v>
      </c>
      <c r="E35" s="121">
        <f t="shared" si="5"/>
        <v>75</v>
      </c>
      <c r="F35" s="122">
        <f>F26+F27+F28+F29+F30+F31+F33+F34</f>
        <v>210</v>
      </c>
      <c r="G35" s="122">
        <f t="shared" si="5"/>
        <v>0</v>
      </c>
      <c r="H35" s="122">
        <f t="shared" si="5"/>
        <v>0</v>
      </c>
      <c r="I35" s="123">
        <f t="shared" si="5"/>
        <v>0</v>
      </c>
      <c r="J35" s="120">
        <f t="shared" si="5"/>
        <v>30</v>
      </c>
      <c r="K35" s="121">
        <f t="shared" si="5"/>
        <v>75</v>
      </c>
      <c r="L35" s="122">
        <f t="shared" si="5"/>
        <v>0</v>
      </c>
      <c r="M35" s="122">
        <f t="shared" si="5"/>
        <v>0</v>
      </c>
      <c r="N35" s="121">
        <f>SUM(N24,)</f>
        <v>0</v>
      </c>
      <c r="O35" s="120"/>
      <c r="P35" s="123">
        <f aca="true" t="shared" si="6" ref="P35:U35">SUM(P26:P34)</f>
        <v>10</v>
      </c>
      <c r="Q35" s="120">
        <f t="shared" si="6"/>
        <v>30</v>
      </c>
      <c r="R35" s="121">
        <f t="shared" si="6"/>
        <v>75</v>
      </c>
      <c r="S35" s="122">
        <f t="shared" si="6"/>
        <v>0</v>
      </c>
      <c r="T35" s="122">
        <f t="shared" si="6"/>
        <v>0</v>
      </c>
      <c r="U35" s="121">
        <f t="shared" si="6"/>
        <v>0</v>
      </c>
      <c r="V35" s="121"/>
      <c r="W35" s="123">
        <f aca="true" t="shared" si="7" ref="W35:AB35">SUM(W26:W34)</f>
        <v>10</v>
      </c>
      <c r="X35" s="120">
        <f t="shared" si="7"/>
        <v>15</v>
      </c>
      <c r="Y35" s="121">
        <f t="shared" si="7"/>
        <v>30</v>
      </c>
      <c r="Z35" s="122">
        <f t="shared" si="7"/>
        <v>0</v>
      </c>
      <c r="AA35" s="122">
        <f t="shared" si="7"/>
        <v>0</v>
      </c>
      <c r="AB35" s="121">
        <f t="shared" si="7"/>
        <v>0</v>
      </c>
      <c r="AC35" s="121"/>
      <c r="AD35" s="123">
        <f aca="true" t="shared" si="8" ref="AD35:AI35">SUM(AD26:AD34)</f>
        <v>4</v>
      </c>
      <c r="AE35" s="120">
        <f t="shared" si="8"/>
        <v>0</v>
      </c>
      <c r="AF35" s="121">
        <f t="shared" si="8"/>
        <v>30</v>
      </c>
      <c r="AG35" s="122">
        <f t="shared" si="8"/>
        <v>0</v>
      </c>
      <c r="AH35" s="122">
        <f t="shared" si="8"/>
        <v>0</v>
      </c>
      <c r="AI35" s="121">
        <f t="shared" si="8"/>
        <v>0</v>
      </c>
      <c r="AJ35" s="120"/>
      <c r="AK35" s="123">
        <f>SUM(AK26:AK34)</f>
        <v>6</v>
      </c>
    </row>
    <row r="36" spans="1:37" s="27" customFormat="1" ht="15" customHeight="1" thickBot="1">
      <c r="A36" s="639" t="s">
        <v>73</v>
      </c>
      <c r="B36" s="640"/>
      <c r="C36" s="124">
        <f>SUM(C24,C35)</f>
        <v>58</v>
      </c>
      <c r="D36" s="125">
        <f>SUM(D24,D35)</f>
        <v>570</v>
      </c>
      <c r="E36" s="126">
        <f>SUM(E24,E35)</f>
        <v>150</v>
      </c>
      <c r="F36" s="127">
        <f>SUM(F24,F35)</f>
        <v>375</v>
      </c>
      <c r="G36" s="127">
        <v>0</v>
      </c>
      <c r="H36" s="127">
        <f aca="true" t="shared" si="9" ref="H36:N36">SUM(H24,H35)</f>
        <v>45</v>
      </c>
      <c r="I36" s="128">
        <f t="shared" si="9"/>
        <v>0</v>
      </c>
      <c r="J36" s="125">
        <f t="shared" si="9"/>
        <v>45</v>
      </c>
      <c r="K36" s="126">
        <f t="shared" si="9"/>
        <v>180</v>
      </c>
      <c r="L36" s="127">
        <f t="shared" si="9"/>
        <v>0</v>
      </c>
      <c r="M36" s="127">
        <f t="shared" si="9"/>
        <v>0</v>
      </c>
      <c r="N36" s="126">
        <f t="shared" si="9"/>
        <v>0</v>
      </c>
      <c r="O36" s="125"/>
      <c r="P36" s="128">
        <f aca="true" t="shared" si="10" ref="P36:U36">SUM(P24,P35)</f>
        <v>21</v>
      </c>
      <c r="Q36" s="125">
        <f t="shared" si="10"/>
        <v>75</v>
      </c>
      <c r="R36" s="126">
        <f t="shared" si="10"/>
        <v>105</v>
      </c>
      <c r="S36" s="127">
        <f t="shared" si="10"/>
        <v>0</v>
      </c>
      <c r="T36" s="127">
        <f t="shared" si="10"/>
        <v>0</v>
      </c>
      <c r="U36" s="126">
        <f t="shared" si="10"/>
        <v>0</v>
      </c>
      <c r="V36" s="126"/>
      <c r="W36" s="128">
        <f aca="true" t="shared" si="11" ref="W36:AB36">SUM(W24,W35)</f>
        <v>18</v>
      </c>
      <c r="X36" s="125">
        <f t="shared" si="11"/>
        <v>15</v>
      </c>
      <c r="Y36" s="126">
        <f t="shared" si="11"/>
        <v>60</v>
      </c>
      <c r="Z36" s="127">
        <f t="shared" si="11"/>
        <v>0</v>
      </c>
      <c r="AA36" s="127">
        <f t="shared" si="11"/>
        <v>45</v>
      </c>
      <c r="AB36" s="126">
        <f t="shared" si="11"/>
        <v>0</v>
      </c>
      <c r="AC36" s="126"/>
      <c r="AD36" s="128">
        <f aca="true" t="shared" si="12" ref="AD36:AI36">SUM(AD24,AD35)</f>
        <v>11</v>
      </c>
      <c r="AE36" s="125">
        <f t="shared" si="12"/>
        <v>15</v>
      </c>
      <c r="AF36" s="126">
        <f t="shared" si="12"/>
        <v>30</v>
      </c>
      <c r="AG36" s="127">
        <f t="shared" si="12"/>
        <v>0</v>
      </c>
      <c r="AH36" s="127">
        <f t="shared" si="12"/>
        <v>0</v>
      </c>
      <c r="AI36" s="126">
        <f t="shared" si="12"/>
        <v>0</v>
      </c>
      <c r="AJ36" s="125"/>
      <c r="AK36" s="128">
        <f>SUM(AK24,AK35)</f>
        <v>8</v>
      </c>
    </row>
    <row r="37" spans="1:37" s="27" customFormat="1" ht="15" customHeight="1" thickBot="1">
      <c r="A37" s="647" t="s">
        <v>82</v>
      </c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648"/>
      <c r="AJ37" s="648"/>
      <c r="AK37" s="649"/>
    </row>
    <row r="38" spans="1:37" s="113" customFormat="1" ht="15" customHeight="1">
      <c r="A38" s="456">
        <v>21</v>
      </c>
      <c r="B38" s="52" t="s">
        <v>48</v>
      </c>
      <c r="C38" s="30">
        <f>SUM(P38,W38,AD38,AK38)</f>
        <v>4</v>
      </c>
      <c r="D38" s="31">
        <v>60</v>
      </c>
      <c r="E38" s="32"/>
      <c r="F38" s="32"/>
      <c r="G38" s="32"/>
      <c r="H38" s="32">
        <v>60</v>
      </c>
      <c r="I38" s="32"/>
      <c r="J38" s="33"/>
      <c r="K38" s="32"/>
      <c r="L38" s="32"/>
      <c r="M38" s="36">
        <v>30</v>
      </c>
      <c r="N38" s="36"/>
      <c r="O38" s="37" t="s">
        <v>54</v>
      </c>
      <c r="P38" s="30">
        <v>2</v>
      </c>
      <c r="Q38" s="38"/>
      <c r="R38" s="32"/>
      <c r="S38" s="32"/>
      <c r="T38" s="32">
        <v>30</v>
      </c>
      <c r="U38" s="39"/>
      <c r="V38" s="34" t="s">
        <v>26</v>
      </c>
      <c r="W38" s="129">
        <v>2</v>
      </c>
      <c r="X38" s="38"/>
      <c r="Y38" s="32"/>
      <c r="Z38" s="32"/>
      <c r="AA38" s="32"/>
      <c r="AB38" s="39"/>
      <c r="AC38" s="34"/>
      <c r="AD38" s="35"/>
      <c r="AE38" s="33"/>
      <c r="AF38" s="32"/>
      <c r="AG38" s="32"/>
      <c r="AH38" s="32"/>
      <c r="AI38" s="39"/>
      <c r="AJ38" s="468"/>
      <c r="AK38" s="41"/>
    </row>
    <row r="39" spans="1:37" s="113" customFormat="1" ht="15" customHeight="1">
      <c r="A39" s="458">
        <v>22</v>
      </c>
      <c r="B39" s="60" t="s">
        <v>109</v>
      </c>
      <c r="C39" s="84">
        <f>SUM(P39,W39,AD39,AK39)</f>
        <v>30</v>
      </c>
      <c r="D39" s="130">
        <v>120</v>
      </c>
      <c r="E39" s="131"/>
      <c r="F39" s="131"/>
      <c r="G39" s="131"/>
      <c r="H39" s="131"/>
      <c r="I39" s="132">
        <v>120</v>
      </c>
      <c r="J39" s="133"/>
      <c r="K39" s="131"/>
      <c r="L39" s="131"/>
      <c r="M39" s="131"/>
      <c r="N39" s="131">
        <v>30</v>
      </c>
      <c r="O39" s="134" t="s">
        <v>54</v>
      </c>
      <c r="P39" s="135">
        <v>5</v>
      </c>
      <c r="Q39" s="136"/>
      <c r="R39" s="70"/>
      <c r="S39" s="70"/>
      <c r="T39" s="70"/>
      <c r="U39" s="70">
        <v>30</v>
      </c>
      <c r="V39" s="91" t="s">
        <v>54</v>
      </c>
      <c r="W39" s="72">
        <v>8</v>
      </c>
      <c r="X39" s="136"/>
      <c r="Y39" s="70"/>
      <c r="Z39" s="70"/>
      <c r="AA39" s="70"/>
      <c r="AB39" s="70">
        <v>30</v>
      </c>
      <c r="AC39" s="91" t="s">
        <v>54</v>
      </c>
      <c r="AD39" s="72">
        <v>7</v>
      </c>
      <c r="AE39" s="136"/>
      <c r="AF39" s="70"/>
      <c r="AG39" s="70"/>
      <c r="AH39" s="70"/>
      <c r="AI39" s="70">
        <v>30</v>
      </c>
      <c r="AJ39" s="91" t="s">
        <v>54</v>
      </c>
      <c r="AK39" s="72">
        <v>10</v>
      </c>
    </row>
    <row r="40" spans="1:37" s="113" customFormat="1" ht="15" customHeight="1">
      <c r="A40" s="116">
        <v>23</v>
      </c>
      <c r="B40" s="137" t="s">
        <v>110</v>
      </c>
      <c r="C40" s="138">
        <f>SUM(P40,W40,AD40,AK40)</f>
        <v>8</v>
      </c>
      <c r="D40" s="139">
        <v>120</v>
      </c>
      <c r="E40" s="63"/>
      <c r="F40" s="63"/>
      <c r="G40" s="63"/>
      <c r="H40" s="63">
        <v>120</v>
      </c>
      <c r="I40" s="64"/>
      <c r="J40" s="65"/>
      <c r="K40" s="63"/>
      <c r="L40" s="63"/>
      <c r="M40" s="63">
        <v>30</v>
      </c>
      <c r="N40" s="63"/>
      <c r="O40" s="66" t="s">
        <v>54</v>
      </c>
      <c r="P40" s="140">
        <v>2</v>
      </c>
      <c r="Q40" s="65"/>
      <c r="R40" s="63"/>
      <c r="S40" s="63"/>
      <c r="T40" s="63">
        <v>30</v>
      </c>
      <c r="U40" s="63"/>
      <c r="V40" s="66" t="s">
        <v>54</v>
      </c>
      <c r="W40" s="140">
        <v>2</v>
      </c>
      <c r="X40" s="65"/>
      <c r="Y40" s="63"/>
      <c r="Z40" s="63"/>
      <c r="AA40" s="63">
        <v>30</v>
      </c>
      <c r="AB40" s="63"/>
      <c r="AC40" s="66" t="s">
        <v>54</v>
      </c>
      <c r="AD40" s="140">
        <v>2</v>
      </c>
      <c r="AE40" s="65"/>
      <c r="AF40" s="63"/>
      <c r="AG40" s="63"/>
      <c r="AH40" s="63">
        <v>30</v>
      </c>
      <c r="AI40" s="63"/>
      <c r="AJ40" s="40" t="s">
        <v>54</v>
      </c>
      <c r="AK40" s="140">
        <v>2</v>
      </c>
    </row>
    <row r="41" spans="1:37" s="113" customFormat="1" ht="15" customHeight="1" thickBot="1">
      <c r="A41" s="643" t="s">
        <v>46</v>
      </c>
      <c r="B41" s="644"/>
      <c r="C41" s="141">
        <f aca="true" t="shared" si="13" ref="C41:N41">SUM(C38:C40)</f>
        <v>42</v>
      </c>
      <c r="D41" s="142">
        <f t="shared" si="13"/>
        <v>300</v>
      </c>
      <c r="E41" s="143">
        <f t="shared" si="13"/>
        <v>0</v>
      </c>
      <c r="F41" s="143">
        <f t="shared" si="13"/>
        <v>0</v>
      </c>
      <c r="G41" s="143">
        <f t="shared" si="13"/>
        <v>0</v>
      </c>
      <c r="H41" s="143">
        <f t="shared" si="13"/>
        <v>180</v>
      </c>
      <c r="I41" s="144">
        <f t="shared" si="13"/>
        <v>120</v>
      </c>
      <c r="J41" s="145">
        <f t="shared" si="13"/>
        <v>0</v>
      </c>
      <c r="K41" s="143">
        <f t="shared" si="13"/>
        <v>0</v>
      </c>
      <c r="L41" s="143">
        <f t="shared" si="13"/>
        <v>0</v>
      </c>
      <c r="M41" s="143">
        <f t="shared" si="13"/>
        <v>60</v>
      </c>
      <c r="N41" s="143">
        <f t="shared" si="13"/>
        <v>30</v>
      </c>
      <c r="O41" s="143"/>
      <c r="P41" s="146">
        <f aca="true" t="shared" si="14" ref="P41:U41">SUM(P38:P40)</f>
        <v>9</v>
      </c>
      <c r="Q41" s="145">
        <f t="shared" si="14"/>
        <v>0</v>
      </c>
      <c r="R41" s="143">
        <f t="shared" si="14"/>
        <v>0</v>
      </c>
      <c r="S41" s="143">
        <f t="shared" si="14"/>
        <v>0</v>
      </c>
      <c r="T41" s="143">
        <f t="shared" si="14"/>
        <v>60</v>
      </c>
      <c r="U41" s="143">
        <f t="shared" si="14"/>
        <v>30</v>
      </c>
      <c r="V41" s="143"/>
      <c r="W41" s="146">
        <f aca="true" t="shared" si="15" ref="W41:AB41">SUM(W38:W40)</f>
        <v>12</v>
      </c>
      <c r="X41" s="145">
        <f t="shared" si="15"/>
        <v>0</v>
      </c>
      <c r="Y41" s="143">
        <f t="shared" si="15"/>
        <v>0</v>
      </c>
      <c r="Z41" s="143">
        <f t="shared" si="15"/>
        <v>0</v>
      </c>
      <c r="AA41" s="143">
        <f t="shared" si="15"/>
        <v>30</v>
      </c>
      <c r="AB41" s="143">
        <f t="shared" si="15"/>
        <v>30</v>
      </c>
      <c r="AC41" s="143"/>
      <c r="AD41" s="146">
        <f aca="true" t="shared" si="16" ref="AD41:AI41">SUM(AD38:AD40)</f>
        <v>9</v>
      </c>
      <c r="AE41" s="145">
        <f t="shared" si="16"/>
        <v>0</v>
      </c>
      <c r="AF41" s="143">
        <f t="shared" si="16"/>
        <v>0</v>
      </c>
      <c r="AG41" s="143">
        <f t="shared" si="16"/>
        <v>0</v>
      </c>
      <c r="AH41" s="143">
        <f t="shared" si="16"/>
        <v>30</v>
      </c>
      <c r="AI41" s="143">
        <f t="shared" si="16"/>
        <v>30</v>
      </c>
      <c r="AJ41" s="143"/>
      <c r="AK41" s="146">
        <f>SUM(AK38:AK40)</f>
        <v>12</v>
      </c>
    </row>
    <row r="42" spans="1:37" s="113" customFormat="1" ht="15" customHeight="1" thickBot="1">
      <c r="A42" s="639" t="s">
        <v>74</v>
      </c>
      <c r="B42" s="653"/>
      <c r="C42" s="124">
        <f aca="true" t="shared" si="17" ref="C42:N42">SUM(C36,C41)</f>
        <v>100</v>
      </c>
      <c r="D42" s="147">
        <f t="shared" si="17"/>
        <v>870</v>
      </c>
      <c r="E42" s="126">
        <f t="shared" si="17"/>
        <v>150</v>
      </c>
      <c r="F42" s="126">
        <f t="shared" si="17"/>
        <v>375</v>
      </c>
      <c r="G42" s="126">
        <f t="shared" si="17"/>
        <v>0</v>
      </c>
      <c r="H42" s="126">
        <f t="shared" si="17"/>
        <v>225</v>
      </c>
      <c r="I42" s="127">
        <f t="shared" si="17"/>
        <v>120</v>
      </c>
      <c r="J42" s="147">
        <f t="shared" si="17"/>
        <v>45</v>
      </c>
      <c r="K42" s="126">
        <f t="shared" si="17"/>
        <v>180</v>
      </c>
      <c r="L42" s="126">
        <f t="shared" si="17"/>
        <v>0</v>
      </c>
      <c r="M42" s="126">
        <f t="shared" si="17"/>
        <v>60</v>
      </c>
      <c r="N42" s="126">
        <f t="shared" si="17"/>
        <v>30</v>
      </c>
      <c r="O42" s="126"/>
      <c r="P42" s="128">
        <f aca="true" t="shared" si="18" ref="P42:U42">SUM(P36,P41)</f>
        <v>30</v>
      </c>
      <c r="Q42" s="147">
        <f t="shared" si="18"/>
        <v>75</v>
      </c>
      <c r="R42" s="126">
        <f t="shared" si="18"/>
        <v>105</v>
      </c>
      <c r="S42" s="126">
        <f t="shared" si="18"/>
        <v>0</v>
      </c>
      <c r="T42" s="126">
        <f t="shared" si="18"/>
        <v>60</v>
      </c>
      <c r="U42" s="126">
        <f t="shared" si="18"/>
        <v>30</v>
      </c>
      <c r="V42" s="126"/>
      <c r="W42" s="128">
        <f aca="true" t="shared" si="19" ref="W42:AB42">SUM(W36,W41)</f>
        <v>30</v>
      </c>
      <c r="X42" s="147">
        <f t="shared" si="19"/>
        <v>15</v>
      </c>
      <c r="Y42" s="126">
        <f t="shared" si="19"/>
        <v>60</v>
      </c>
      <c r="Z42" s="126">
        <f t="shared" si="19"/>
        <v>0</v>
      </c>
      <c r="AA42" s="126">
        <f t="shared" si="19"/>
        <v>75</v>
      </c>
      <c r="AB42" s="126">
        <f t="shared" si="19"/>
        <v>30</v>
      </c>
      <c r="AC42" s="126"/>
      <c r="AD42" s="128">
        <f aca="true" t="shared" si="20" ref="AD42:AI42">SUM(AD36,AD41)</f>
        <v>20</v>
      </c>
      <c r="AE42" s="147">
        <f t="shared" si="20"/>
        <v>15</v>
      </c>
      <c r="AF42" s="126">
        <f t="shared" si="20"/>
        <v>30</v>
      </c>
      <c r="AG42" s="126">
        <f t="shared" si="20"/>
        <v>0</v>
      </c>
      <c r="AH42" s="126">
        <f t="shared" si="20"/>
        <v>30</v>
      </c>
      <c r="AI42" s="126">
        <f t="shared" si="20"/>
        <v>30</v>
      </c>
      <c r="AJ42" s="126"/>
      <c r="AK42" s="128">
        <f>SUM(AK36,AK41)</f>
        <v>20</v>
      </c>
    </row>
    <row r="43" spans="1:37" s="113" customFormat="1" ht="15" customHeight="1" thickBot="1">
      <c r="A43" s="645" t="s">
        <v>53</v>
      </c>
      <c r="B43" s="646"/>
      <c r="C43" s="148"/>
      <c r="D43" s="595"/>
      <c r="E43" s="596"/>
      <c r="F43" s="596"/>
      <c r="G43" s="596"/>
      <c r="H43" s="596"/>
      <c r="I43" s="597"/>
      <c r="J43" s="595">
        <f>SUM(J42:N42)</f>
        <v>315</v>
      </c>
      <c r="K43" s="596"/>
      <c r="L43" s="596"/>
      <c r="M43" s="596"/>
      <c r="N43" s="596"/>
      <c r="O43" s="596"/>
      <c r="P43" s="597"/>
      <c r="Q43" s="595">
        <f>SUM(Q42:U42)</f>
        <v>270</v>
      </c>
      <c r="R43" s="596"/>
      <c r="S43" s="596"/>
      <c r="T43" s="596"/>
      <c r="U43" s="596"/>
      <c r="V43" s="596"/>
      <c r="W43" s="597"/>
      <c r="X43" s="595">
        <f>SUM(X42:AB42)</f>
        <v>180</v>
      </c>
      <c r="Y43" s="596"/>
      <c r="Z43" s="596"/>
      <c r="AA43" s="596"/>
      <c r="AB43" s="596"/>
      <c r="AC43" s="596"/>
      <c r="AD43" s="597"/>
      <c r="AE43" s="595">
        <f>SUM(AE42:AI42)</f>
        <v>105</v>
      </c>
      <c r="AF43" s="596"/>
      <c r="AG43" s="596"/>
      <c r="AH43" s="596"/>
      <c r="AI43" s="596"/>
      <c r="AJ43" s="596"/>
      <c r="AK43" s="597"/>
    </row>
    <row r="44" spans="1:37" s="27" customFormat="1" ht="15" customHeight="1" thickBot="1">
      <c r="A44" s="580" t="s">
        <v>20</v>
      </c>
      <c r="B44" s="581"/>
      <c r="C44" s="562">
        <f>SUM(J44,Q44,X44,AE44)</f>
        <v>4</v>
      </c>
      <c r="D44" s="628" t="s">
        <v>142</v>
      </c>
      <c r="E44" s="605"/>
      <c r="F44" s="605"/>
      <c r="G44" s="605"/>
      <c r="H44" s="605"/>
      <c r="I44" s="606"/>
      <c r="J44" s="150"/>
      <c r="K44" s="601"/>
      <c r="L44" s="602"/>
      <c r="M44" s="602"/>
      <c r="N44" s="602"/>
      <c r="O44" s="602"/>
      <c r="P44" s="603"/>
      <c r="Q44" s="150"/>
      <c r="R44" s="604"/>
      <c r="S44" s="605"/>
      <c r="T44" s="605"/>
      <c r="U44" s="605"/>
      <c r="V44" s="605"/>
      <c r="W44" s="606"/>
      <c r="X44" s="150">
        <v>4</v>
      </c>
      <c r="Y44" s="601" t="s">
        <v>55</v>
      </c>
      <c r="Z44" s="602"/>
      <c r="AA44" s="602"/>
      <c r="AB44" s="602"/>
      <c r="AC44" s="602"/>
      <c r="AD44" s="603"/>
      <c r="AE44" s="150"/>
      <c r="AF44" s="601"/>
      <c r="AG44" s="602"/>
      <c r="AH44" s="602"/>
      <c r="AI44" s="602"/>
      <c r="AJ44" s="602"/>
      <c r="AK44" s="603"/>
    </row>
    <row r="45" spans="1:37" s="27" customFormat="1" ht="16.5" customHeight="1" thickBot="1">
      <c r="A45" s="580" t="s">
        <v>22</v>
      </c>
      <c r="B45" s="581"/>
      <c r="C45" s="562">
        <f>SUM(J45,Q45,X45,AE45)</f>
        <v>6</v>
      </c>
      <c r="D45" s="598"/>
      <c r="E45" s="599"/>
      <c r="F45" s="599"/>
      <c r="G45" s="599"/>
      <c r="H45" s="599"/>
      <c r="I45" s="600"/>
      <c r="J45" s="150"/>
      <c r="K45" s="601"/>
      <c r="L45" s="602"/>
      <c r="M45" s="602"/>
      <c r="N45" s="602"/>
      <c r="O45" s="602"/>
      <c r="P45" s="603"/>
      <c r="Q45" s="150"/>
      <c r="R45" s="604"/>
      <c r="S45" s="605"/>
      <c r="T45" s="605"/>
      <c r="U45" s="605"/>
      <c r="V45" s="605"/>
      <c r="W45" s="606"/>
      <c r="X45" s="150">
        <v>6</v>
      </c>
      <c r="Y45" s="601" t="s">
        <v>72</v>
      </c>
      <c r="Z45" s="602"/>
      <c r="AA45" s="602"/>
      <c r="AB45" s="602"/>
      <c r="AC45" s="602"/>
      <c r="AD45" s="603"/>
      <c r="AE45" s="150"/>
      <c r="AF45" s="601"/>
      <c r="AG45" s="602"/>
      <c r="AH45" s="602"/>
      <c r="AI45" s="602"/>
      <c r="AJ45" s="602"/>
      <c r="AK45" s="603"/>
    </row>
    <row r="46" spans="1:37" s="92" customFormat="1" ht="27" customHeight="1" thickBot="1">
      <c r="A46" s="634" t="s">
        <v>24</v>
      </c>
      <c r="B46" s="635"/>
      <c r="C46" s="151">
        <v>2</v>
      </c>
      <c r="D46" s="628"/>
      <c r="E46" s="605"/>
      <c r="F46" s="605"/>
      <c r="G46" s="605"/>
      <c r="H46" s="605"/>
      <c r="I46" s="606"/>
      <c r="J46" s="592"/>
      <c r="K46" s="593"/>
      <c r="L46" s="593"/>
      <c r="M46" s="593"/>
      <c r="N46" s="593"/>
      <c r="O46" s="593"/>
      <c r="P46" s="594"/>
      <c r="Q46" s="592"/>
      <c r="R46" s="593"/>
      <c r="S46" s="593"/>
      <c r="T46" s="593"/>
      <c r="U46" s="593"/>
      <c r="V46" s="593"/>
      <c r="W46" s="594"/>
      <c r="X46" s="592"/>
      <c r="Y46" s="593"/>
      <c r="Z46" s="593"/>
      <c r="AA46" s="593"/>
      <c r="AB46" s="593"/>
      <c r="AC46" s="593"/>
      <c r="AD46" s="594"/>
      <c r="AE46" s="592">
        <v>2</v>
      </c>
      <c r="AF46" s="593"/>
      <c r="AG46" s="593"/>
      <c r="AH46" s="593"/>
      <c r="AI46" s="593"/>
      <c r="AJ46" s="593"/>
      <c r="AK46" s="594"/>
    </row>
    <row r="47" spans="1:37" s="27" customFormat="1" ht="28.5" customHeight="1" thickBot="1">
      <c r="A47" s="582" t="s">
        <v>23</v>
      </c>
      <c r="B47" s="583"/>
      <c r="C47" s="369">
        <v>8</v>
      </c>
      <c r="D47" s="571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3">
        <v>8</v>
      </c>
      <c r="AF47" s="574"/>
      <c r="AG47" s="574"/>
      <c r="AH47" s="574"/>
      <c r="AI47" s="574"/>
      <c r="AJ47" s="574"/>
      <c r="AK47" s="575"/>
    </row>
    <row r="48" spans="1:37" s="27" customFormat="1" ht="15" customHeight="1" thickBot="1">
      <c r="A48" s="568" t="s">
        <v>9</v>
      </c>
      <c r="B48" s="569"/>
      <c r="C48" s="569"/>
      <c r="D48" s="569"/>
      <c r="E48" s="569"/>
      <c r="F48" s="569"/>
      <c r="G48" s="569"/>
      <c r="H48" s="569"/>
      <c r="I48" s="570"/>
      <c r="J48" s="564">
        <f>SUM(P42,J44:J45,J46)</f>
        <v>30</v>
      </c>
      <c r="K48" s="565"/>
      <c r="L48" s="565"/>
      <c r="M48" s="565"/>
      <c r="N48" s="565"/>
      <c r="O48" s="565"/>
      <c r="P48" s="566"/>
      <c r="Q48" s="564">
        <f>SUM(W42,Q44:Q45,Q46)</f>
        <v>30</v>
      </c>
      <c r="R48" s="565"/>
      <c r="S48" s="565"/>
      <c r="T48" s="565"/>
      <c r="U48" s="565"/>
      <c r="V48" s="565"/>
      <c r="W48" s="566"/>
      <c r="X48" s="564">
        <f>SUM(AD42,X44:X45,X46)</f>
        <v>30</v>
      </c>
      <c r="Y48" s="565"/>
      <c r="Z48" s="565"/>
      <c r="AA48" s="565"/>
      <c r="AB48" s="565"/>
      <c r="AC48" s="565"/>
      <c r="AD48" s="566"/>
      <c r="AE48" s="564">
        <f>AK42+AE46+AE47</f>
        <v>30</v>
      </c>
      <c r="AF48" s="565"/>
      <c r="AG48" s="565"/>
      <c r="AH48" s="565"/>
      <c r="AI48" s="565"/>
      <c r="AJ48" s="565"/>
      <c r="AK48" s="566"/>
    </row>
    <row r="49" spans="1:37" s="27" customFormat="1" ht="15" customHeight="1" thickBot="1">
      <c r="A49" s="564" t="s">
        <v>18</v>
      </c>
      <c r="B49" s="566"/>
      <c r="C49" s="469">
        <f>SUM(C42:C47)</f>
        <v>120</v>
      </c>
      <c r="D49" s="152">
        <v>915</v>
      </c>
      <c r="E49" s="153">
        <f aca="true" t="shared" si="21" ref="E49:N49">SUM(E42)</f>
        <v>150</v>
      </c>
      <c r="F49" s="154">
        <v>420</v>
      </c>
      <c r="G49" s="154">
        <f t="shared" si="21"/>
        <v>0</v>
      </c>
      <c r="H49" s="154">
        <f t="shared" si="21"/>
        <v>225</v>
      </c>
      <c r="I49" s="154">
        <f t="shared" si="21"/>
        <v>120</v>
      </c>
      <c r="J49" s="152">
        <f t="shared" si="21"/>
        <v>45</v>
      </c>
      <c r="K49" s="153">
        <f t="shared" si="21"/>
        <v>180</v>
      </c>
      <c r="L49" s="154">
        <f t="shared" si="21"/>
        <v>0</v>
      </c>
      <c r="M49" s="154">
        <f t="shared" si="21"/>
        <v>60</v>
      </c>
      <c r="N49" s="153">
        <f t="shared" si="21"/>
        <v>30</v>
      </c>
      <c r="O49" s="153"/>
      <c r="P49" s="470">
        <v>30</v>
      </c>
      <c r="Q49" s="152">
        <f>SUM(Q42)</f>
        <v>75</v>
      </c>
      <c r="R49" s="153">
        <f>SUM(R42)</f>
        <v>105</v>
      </c>
      <c r="S49" s="154">
        <f>SUM(S42)</f>
        <v>0</v>
      </c>
      <c r="T49" s="154">
        <f>SUM(T42)</f>
        <v>60</v>
      </c>
      <c r="U49" s="153">
        <f>SUM(U42)</f>
        <v>30</v>
      </c>
      <c r="V49" s="155"/>
      <c r="W49" s="156">
        <v>30</v>
      </c>
      <c r="X49" s="155">
        <f>SUM(X42)</f>
        <v>15</v>
      </c>
      <c r="Y49" s="153">
        <v>105</v>
      </c>
      <c r="Z49" s="154">
        <f>SUM(Z42)</f>
        <v>0</v>
      </c>
      <c r="AA49" s="154">
        <f>SUM(AA42)</f>
        <v>75</v>
      </c>
      <c r="AB49" s="153">
        <f>SUM(AB42)</f>
        <v>30</v>
      </c>
      <c r="AC49" s="153"/>
      <c r="AD49" s="470">
        <v>30</v>
      </c>
      <c r="AE49" s="152">
        <f>SUM(AE42)</f>
        <v>15</v>
      </c>
      <c r="AF49" s="153">
        <f>SUM(AF42)</f>
        <v>30</v>
      </c>
      <c r="AG49" s="154">
        <f>SUM(AG42)</f>
        <v>0</v>
      </c>
      <c r="AH49" s="154">
        <f>SUM(AH42)</f>
        <v>30</v>
      </c>
      <c r="AI49" s="153">
        <f>SUM(AI41)</f>
        <v>30</v>
      </c>
      <c r="AJ49" s="155"/>
      <c r="AK49" s="156">
        <v>30</v>
      </c>
    </row>
    <row r="50" spans="1:37" s="27" customFormat="1" ht="2.2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</row>
    <row r="51" spans="1:37" s="27" customFormat="1" ht="15" customHeight="1">
      <c r="A51" s="92"/>
      <c r="B51" s="92" t="s">
        <v>143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</row>
    <row r="52" spans="1:37" s="28" customFormat="1" ht="15" customHeight="1">
      <c r="A52" s="92"/>
      <c r="B52" s="567" t="s">
        <v>84</v>
      </c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159"/>
      <c r="V52" s="159"/>
      <c r="W52" s="159"/>
      <c r="X52" s="159"/>
      <c r="Y52" s="159"/>
      <c r="Z52" s="159"/>
      <c r="AA52" s="159"/>
      <c r="AB52" s="159"/>
      <c r="AC52" s="92"/>
      <c r="AD52" s="92"/>
      <c r="AE52" s="92"/>
      <c r="AF52" s="92"/>
      <c r="AG52" s="92"/>
      <c r="AH52" s="92"/>
      <c r="AI52" s="92"/>
      <c r="AJ52" s="92"/>
      <c r="AK52" s="92"/>
    </row>
    <row r="53" spans="1:37" ht="15" customHeight="1">
      <c r="A53" s="4"/>
      <c r="B53" s="2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" customHeight="1">
      <c r="A54" s="4"/>
      <c r="B54" s="2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" customHeight="1">
      <c r="A55" s="4"/>
      <c r="B55" s="2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" customHeight="1">
      <c r="A56" s="4"/>
      <c r="B56" s="584" t="s">
        <v>146</v>
      </c>
      <c r="C56" s="584"/>
      <c r="D56" s="584"/>
      <c r="E56" s="584"/>
      <c r="F56" s="584"/>
      <c r="G56" s="584"/>
      <c r="H56" s="585"/>
      <c r="I56" s="760" t="s">
        <v>147</v>
      </c>
      <c r="J56" s="761"/>
      <c r="K56" s="761"/>
      <c r="L56" s="761"/>
      <c r="M56" s="761"/>
      <c r="N56" s="761"/>
      <c r="O56" s="762"/>
      <c r="P56" s="11"/>
      <c r="Q56" s="11"/>
      <c r="R56" s="12"/>
      <c r="S56" s="12"/>
      <c r="T56" s="12"/>
      <c r="U56" s="12"/>
      <c r="V56" s="12"/>
      <c r="W56" s="12"/>
      <c r="X56" s="12"/>
      <c r="Y56" s="586"/>
      <c r="Z56" s="586"/>
      <c r="AA56" s="586"/>
      <c r="AB56" s="586"/>
      <c r="AC56" s="586"/>
      <c r="AD56" s="586"/>
      <c r="AE56" s="586"/>
      <c r="AF56" s="586"/>
      <c r="AG56" s="586"/>
      <c r="AH56" s="586"/>
      <c r="AI56" s="586"/>
      <c r="AJ56" s="586"/>
      <c r="AK56" s="4"/>
    </row>
    <row r="57" spans="1:38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3"/>
    </row>
    <row r="58" spans="1:38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3"/>
    </row>
    <row r="59" spans="1:38" ht="15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1:38" ht="1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3"/>
    </row>
    <row r="61" spans="1:38" s="27" customFormat="1" ht="15" customHeight="1">
      <c r="A61" s="92"/>
      <c r="B61" s="162" t="s">
        <v>144</v>
      </c>
      <c r="C61" s="162"/>
      <c r="D61" s="162"/>
      <c r="E61" s="162"/>
      <c r="F61" s="162"/>
      <c r="G61" s="16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166"/>
    </row>
    <row r="62" spans="1:37" s="27" customFormat="1" ht="8.25" customHeight="1" thickBo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  <row r="63" spans="1:38" s="204" customFormat="1" ht="17.25" customHeight="1">
      <c r="A63" s="195">
        <v>1</v>
      </c>
      <c r="B63" s="196" t="s">
        <v>44</v>
      </c>
      <c r="C63" s="197">
        <v>2</v>
      </c>
      <c r="D63" s="198">
        <v>30</v>
      </c>
      <c r="E63" s="199"/>
      <c r="F63" s="199"/>
      <c r="G63" s="199"/>
      <c r="H63" s="199">
        <v>30</v>
      </c>
      <c r="I63" s="199"/>
      <c r="J63" s="200"/>
      <c r="K63" s="199"/>
      <c r="L63" s="199"/>
      <c r="M63" s="199">
        <v>30</v>
      </c>
      <c r="N63" s="201"/>
      <c r="O63" s="202" t="s">
        <v>50</v>
      </c>
      <c r="P63" s="198">
        <v>2</v>
      </c>
      <c r="Q63" s="200"/>
      <c r="R63" s="199"/>
      <c r="S63" s="199"/>
      <c r="T63" s="199"/>
      <c r="U63" s="201"/>
      <c r="V63" s="201"/>
      <c r="W63" s="203"/>
      <c r="X63" s="198"/>
      <c r="Y63" s="199"/>
      <c r="Z63" s="199"/>
      <c r="AA63" s="199"/>
      <c r="AB63" s="201"/>
      <c r="AC63" s="201"/>
      <c r="AD63" s="198"/>
      <c r="AE63" s="200"/>
      <c r="AF63" s="199"/>
      <c r="AG63" s="199"/>
      <c r="AH63" s="199"/>
      <c r="AI63" s="201"/>
      <c r="AJ63" s="201"/>
      <c r="AK63" s="203"/>
      <c r="AL63" s="474"/>
    </row>
    <row r="64" spans="1:38" s="204" customFormat="1" ht="16.5" customHeight="1">
      <c r="A64" s="205">
        <v>2</v>
      </c>
      <c r="B64" s="206" t="s">
        <v>27</v>
      </c>
      <c r="C64" s="207">
        <v>2</v>
      </c>
      <c r="D64" s="208">
        <v>30</v>
      </c>
      <c r="E64" s="209"/>
      <c r="F64" s="209"/>
      <c r="G64" s="209"/>
      <c r="H64" s="209">
        <v>30</v>
      </c>
      <c r="I64" s="209"/>
      <c r="J64" s="210"/>
      <c r="K64" s="209"/>
      <c r="L64" s="209"/>
      <c r="M64" s="209">
        <v>30</v>
      </c>
      <c r="N64" s="211"/>
      <c r="O64" s="212" t="s">
        <v>50</v>
      </c>
      <c r="P64" s="208">
        <v>2</v>
      </c>
      <c r="Q64" s="210"/>
      <c r="R64" s="209"/>
      <c r="S64" s="209"/>
      <c r="T64" s="209"/>
      <c r="U64" s="211"/>
      <c r="V64" s="211"/>
      <c r="W64" s="213"/>
      <c r="X64" s="208"/>
      <c r="Y64" s="209"/>
      <c r="Z64" s="209"/>
      <c r="AA64" s="209"/>
      <c r="AB64" s="211"/>
      <c r="AC64" s="211"/>
      <c r="AD64" s="208"/>
      <c r="AE64" s="210"/>
      <c r="AF64" s="209"/>
      <c r="AG64" s="209"/>
      <c r="AH64" s="209"/>
      <c r="AI64" s="211"/>
      <c r="AJ64" s="211"/>
      <c r="AK64" s="213"/>
      <c r="AL64" s="474"/>
    </row>
    <row r="65" spans="1:38" s="204" customFormat="1" ht="16.5" customHeight="1">
      <c r="A65" s="214">
        <v>3</v>
      </c>
      <c r="B65" s="206" t="s">
        <v>28</v>
      </c>
      <c r="C65" s="207">
        <v>2</v>
      </c>
      <c r="D65" s="208">
        <v>30</v>
      </c>
      <c r="E65" s="209"/>
      <c r="F65" s="209"/>
      <c r="G65" s="209"/>
      <c r="H65" s="209">
        <v>30</v>
      </c>
      <c r="I65" s="209"/>
      <c r="J65" s="210"/>
      <c r="K65" s="209"/>
      <c r="L65" s="209"/>
      <c r="M65" s="209">
        <v>30</v>
      </c>
      <c r="N65" s="211"/>
      <c r="O65" s="212" t="s">
        <v>50</v>
      </c>
      <c r="P65" s="208">
        <v>2</v>
      </c>
      <c r="Q65" s="210"/>
      <c r="R65" s="209"/>
      <c r="S65" s="209"/>
      <c r="T65" s="209"/>
      <c r="U65" s="211"/>
      <c r="V65" s="211"/>
      <c r="W65" s="213"/>
      <c r="X65" s="208"/>
      <c r="Y65" s="209"/>
      <c r="Z65" s="209"/>
      <c r="AA65" s="209"/>
      <c r="AB65" s="211"/>
      <c r="AC65" s="211"/>
      <c r="AD65" s="208"/>
      <c r="AE65" s="210"/>
      <c r="AF65" s="209"/>
      <c r="AG65" s="209"/>
      <c r="AH65" s="209"/>
      <c r="AI65" s="211"/>
      <c r="AJ65" s="211"/>
      <c r="AK65" s="213"/>
      <c r="AL65" s="474"/>
    </row>
    <row r="66" spans="1:38" s="204" customFormat="1" ht="30.75" customHeight="1">
      <c r="A66" s="215">
        <v>4</v>
      </c>
      <c r="B66" s="216" t="s">
        <v>29</v>
      </c>
      <c r="C66" s="217">
        <v>2</v>
      </c>
      <c r="D66" s="218">
        <v>30</v>
      </c>
      <c r="E66" s="219"/>
      <c r="F66" s="219"/>
      <c r="G66" s="219"/>
      <c r="H66" s="219">
        <v>30</v>
      </c>
      <c r="I66" s="219"/>
      <c r="J66" s="220"/>
      <c r="K66" s="219"/>
      <c r="L66" s="219"/>
      <c r="M66" s="219">
        <v>30</v>
      </c>
      <c r="N66" s="221"/>
      <c r="O66" s="222" t="s">
        <v>50</v>
      </c>
      <c r="P66" s="218">
        <v>2</v>
      </c>
      <c r="Q66" s="220"/>
      <c r="R66" s="219"/>
      <c r="S66" s="219"/>
      <c r="T66" s="219"/>
      <c r="U66" s="221"/>
      <c r="V66" s="221"/>
      <c r="W66" s="223"/>
      <c r="X66" s="218"/>
      <c r="Y66" s="219"/>
      <c r="Z66" s="219"/>
      <c r="AA66" s="219"/>
      <c r="AB66" s="221"/>
      <c r="AC66" s="221"/>
      <c r="AD66" s="218"/>
      <c r="AE66" s="220"/>
      <c r="AF66" s="219"/>
      <c r="AG66" s="219"/>
      <c r="AH66" s="219"/>
      <c r="AI66" s="221"/>
      <c r="AJ66" s="221"/>
      <c r="AK66" s="223"/>
      <c r="AL66" s="474"/>
    </row>
    <row r="67" spans="1:38" s="204" customFormat="1" ht="18.75" customHeight="1">
      <c r="A67" s="205">
        <v>5</v>
      </c>
      <c r="B67" s="206" t="s">
        <v>30</v>
      </c>
      <c r="C67" s="225">
        <v>2</v>
      </c>
      <c r="D67" s="226">
        <v>30</v>
      </c>
      <c r="E67" s="227"/>
      <c r="F67" s="227"/>
      <c r="G67" s="227"/>
      <c r="H67" s="227">
        <v>30</v>
      </c>
      <c r="I67" s="228"/>
      <c r="J67" s="226"/>
      <c r="K67" s="227"/>
      <c r="L67" s="227"/>
      <c r="M67" s="227">
        <v>30</v>
      </c>
      <c r="N67" s="227"/>
      <c r="O67" s="227" t="s">
        <v>50</v>
      </c>
      <c r="P67" s="228">
        <v>2</v>
      </c>
      <c r="Q67" s="226"/>
      <c r="R67" s="227"/>
      <c r="S67" s="227"/>
      <c r="T67" s="227"/>
      <c r="U67" s="227"/>
      <c r="V67" s="227"/>
      <c r="W67" s="228"/>
      <c r="X67" s="226"/>
      <c r="Y67" s="227"/>
      <c r="Z67" s="227"/>
      <c r="AA67" s="227"/>
      <c r="AB67" s="227"/>
      <c r="AC67" s="227"/>
      <c r="AD67" s="228"/>
      <c r="AE67" s="226"/>
      <c r="AF67" s="227"/>
      <c r="AG67" s="227"/>
      <c r="AH67" s="227"/>
      <c r="AI67" s="227"/>
      <c r="AJ67" s="227"/>
      <c r="AK67" s="228"/>
      <c r="AL67" s="474"/>
    </row>
    <row r="68" spans="1:37" s="27" customFormat="1" ht="18" customHeight="1">
      <c r="A68" s="505">
        <v>6</v>
      </c>
      <c r="B68" s="167" t="s">
        <v>31</v>
      </c>
      <c r="C68" s="170">
        <v>2</v>
      </c>
      <c r="D68" s="171">
        <v>30</v>
      </c>
      <c r="E68" s="172"/>
      <c r="F68" s="172"/>
      <c r="G68" s="172"/>
      <c r="H68" s="172">
        <v>30</v>
      </c>
      <c r="I68" s="173"/>
      <c r="J68" s="171"/>
      <c r="K68" s="172"/>
      <c r="L68" s="172"/>
      <c r="M68" s="172"/>
      <c r="N68" s="172"/>
      <c r="O68" s="172"/>
      <c r="P68" s="173"/>
      <c r="Q68" s="171"/>
      <c r="R68" s="172"/>
      <c r="S68" s="172"/>
      <c r="T68" s="172">
        <v>30</v>
      </c>
      <c r="U68" s="172"/>
      <c r="V68" s="172" t="s">
        <v>50</v>
      </c>
      <c r="W68" s="173">
        <v>2</v>
      </c>
      <c r="X68" s="171"/>
      <c r="Y68" s="172"/>
      <c r="Z68" s="172"/>
      <c r="AA68" s="172"/>
      <c r="AB68" s="172"/>
      <c r="AC68" s="172"/>
      <c r="AD68" s="173"/>
      <c r="AE68" s="171"/>
      <c r="AF68" s="172"/>
      <c r="AG68" s="172"/>
      <c r="AH68" s="172"/>
      <c r="AI68" s="172"/>
      <c r="AJ68" s="172"/>
      <c r="AK68" s="173"/>
    </row>
    <row r="69" spans="1:37" s="27" customFormat="1" ht="18" customHeight="1">
      <c r="A69" s="505">
        <v>7</v>
      </c>
      <c r="B69" s="167" t="s">
        <v>32</v>
      </c>
      <c r="C69" s="170">
        <v>2</v>
      </c>
      <c r="D69" s="171">
        <v>30</v>
      </c>
      <c r="E69" s="172"/>
      <c r="F69" s="172"/>
      <c r="G69" s="172"/>
      <c r="H69" s="172">
        <v>30</v>
      </c>
      <c r="I69" s="173"/>
      <c r="J69" s="171"/>
      <c r="K69" s="172"/>
      <c r="L69" s="172"/>
      <c r="M69" s="172"/>
      <c r="N69" s="172"/>
      <c r="O69" s="172"/>
      <c r="P69" s="173"/>
      <c r="Q69" s="171"/>
      <c r="R69" s="172"/>
      <c r="S69" s="172"/>
      <c r="T69" s="172">
        <v>30</v>
      </c>
      <c r="U69" s="172"/>
      <c r="V69" s="172" t="s">
        <v>50</v>
      </c>
      <c r="W69" s="173">
        <v>2</v>
      </c>
      <c r="X69" s="171"/>
      <c r="Y69" s="172"/>
      <c r="Z69" s="172"/>
      <c r="AA69" s="172"/>
      <c r="AB69" s="172"/>
      <c r="AC69" s="172"/>
      <c r="AD69" s="173"/>
      <c r="AE69" s="171"/>
      <c r="AF69" s="172"/>
      <c r="AG69" s="172"/>
      <c r="AH69" s="172"/>
      <c r="AI69" s="172"/>
      <c r="AJ69" s="172"/>
      <c r="AK69" s="173"/>
    </row>
    <row r="70" spans="1:37" s="27" customFormat="1" ht="18" customHeight="1">
      <c r="A70" s="505">
        <v>8</v>
      </c>
      <c r="B70" s="167" t="s">
        <v>33</v>
      </c>
      <c r="C70" s="170">
        <v>2</v>
      </c>
      <c r="D70" s="171">
        <v>30</v>
      </c>
      <c r="E70" s="172"/>
      <c r="F70" s="172"/>
      <c r="G70" s="172"/>
      <c r="H70" s="172">
        <v>30</v>
      </c>
      <c r="I70" s="173"/>
      <c r="J70" s="171"/>
      <c r="K70" s="172"/>
      <c r="L70" s="172"/>
      <c r="M70" s="172"/>
      <c r="N70" s="172"/>
      <c r="O70" s="172"/>
      <c r="P70" s="173"/>
      <c r="Q70" s="171"/>
      <c r="R70" s="172"/>
      <c r="S70" s="172"/>
      <c r="T70" s="172">
        <v>30</v>
      </c>
      <c r="U70" s="172"/>
      <c r="V70" s="172" t="s">
        <v>50</v>
      </c>
      <c r="W70" s="173">
        <v>2</v>
      </c>
      <c r="X70" s="171"/>
      <c r="Y70" s="172"/>
      <c r="Z70" s="172"/>
      <c r="AA70" s="172"/>
      <c r="AB70" s="172"/>
      <c r="AC70" s="172"/>
      <c r="AD70" s="173"/>
      <c r="AE70" s="171"/>
      <c r="AF70" s="172"/>
      <c r="AG70" s="172"/>
      <c r="AH70" s="172"/>
      <c r="AI70" s="172"/>
      <c r="AJ70" s="172"/>
      <c r="AK70" s="173"/>
    </row>
    <row r="71" spans="1:37" s="27" customFormat="1" ht="17.25" customHeight="1">
      <c r="A71" s="505">
        <v>9</v>
      </c>
      <c r="B71" s="167" t="s">
        <v>34</v>
      </c>
      <c r="C71" s="170">
        <v>2</v>
      </c>
      <c r="D71" s="171">
        <v>30</v>
      </c>
      <c r="E71" s="172"/>
      <c r="F71" s="172"/>
      <c r="G71" s="172"/>
      <c r="H71" s="172">
        <v>30</v>
      </c>
      <c r="I71" s="173"/>
      <c r="J71" s="171"/>
      <c r="K71" s="172"/>
      <c r="L71" s="172"/>
      <c r="M71" s="172"/>
      <c r="N71" s="172"/>
      <c r="O71" s="172"/>
      <c r="P71" s="173"/>
      <c r="Q71" s="171"/>
      <c r="R71" s="172"/>
      <c r="S71" s="172"/>
      <c r="T71" s="172">
        <v>30</v>
      </c>
      <c r="U71" s="172"/>
      <c r="V71" s="172" t="s">
        <v>50</v>
      </c>
      <c r="W71" s="173">
        <v>2</v>
      </c>
      <c r="X71" s="171"/>
      <c r="Y71" s="172"/>
      <c r="Z71" s="172"/>
      <c r="AA71" s="172"/>
      <c r="AB71" s="172"/>
      <c r="AC71" s="172"/>
      <c r="AD71" s="173"/>
      <c r="AE71" s="171"/>
      <c r="AF71" s="172"/>
      <c r="AG71" s="172"/>
      <c r="AH71" s="172"/>
      <c r="AI71" s="172"/>
      <c r="AJ71" s="172"/>
      <c r="AK71" s="173"/>
    </row>
    <row r="72" spans="1:37" s="27" customFormat="1" ht="17.25" customHeight="1">
      <c r="A72" s="505">
        <v>10</v>
      </c>
      <c r="B72" s="167" t="s">
        <v>35</v>
      </c>
      <c r="C72" s="170">
        <v>2</v>
      </c>
      <c r="D72" s="171">
        <v>30</v>
      </c>
      <c r="E72" s="172"/>
      <c r="F72" s="172"/>
      <c r="G72" s="172"/>
      <c r="H72" s="172">
        <v>30</v>
      </c>
      <c r="I72" s="173"/>
      <c r="J72" s="171"/>
      <c r="K72" s="172"/>
      <c r="L72" s="172"/>
      <c r="M72" s="172"/>
      <c r="N72" s="172"/>
      <c r="O72" s="172"/>
      <c r="P72" s="173"/>
      <c r="Q72" s="171"/>
      <c r="R72" s="172"/>
      <c r="S72" s="172"/>
      <c r="T72" s="172">
        <v>30</v>
      </c>
      <c r="U72" s="172"/>
      <c r="V72" s="172" t="s">
        <v>50</v>
      </c>
      <c r="W72" s="173">
        <v>2</v>
      </c>
      <c r="X72" s="171"/>
      <c r="Y72" s="172"/>
      <c r="Z72" s="172"/>
      <c r="AA72" s="172"/>
      <c r="AB72" s="172"/>
      <c r="AC72" s="172"/>
      <c r="AD72" s="173"/>
      <c r="AE72" s="171"/>
      <c r="AF72" s="172"/>
      <c r="AG72" s="172"/>
      <c r="AH72" s="172"/>
      <c r="AI72" s="172"/>
      <c r="AJ72" s="172"/>
      <c r="AK72" s="173"/>
    </row>
    <row r="73" spans="1:37" s="27" customFormat="1" ht="28.5" customHeight="1">
      <c r="A73" s="506">
        <v>11</v>
      </c>
      <c r="B73" s="168" t="s">
        <v>36</v>
      </c>
      <c r="C73" s="175">
        <v>2</v>
      </c>
      <c r="D73" s="176">
        <v>30</v>
      </c>
      <c r="E73" s="177"/>
      <c r="F73" s="177"/>
      <c r="G73" s="177"/>
      <c r="H73" s="177">
        <v>30</v>
      </c>
      <c r="I73" s="178"/>
      <c r="J73" s="176"/>
      <c r="K73" s="177"/>
      <c r="L73" s="177"/>
      <c r="M73" s="177"/>
      <c r="N73" s="177"/>
      <c r="O73" s="177"/>
      <c r="P73" s="178"/>
      <c r="Q73" s="176"/>
      <c r="R73" s="177"/>
      <c r="S73" s="177"/>
      <c r="T73" s="177">
        <v>30</v>
      </c>
      <c r="U73" s="177"/>
      <c r="V73" s="177" t="s">
        <v>50</v>
      </c>
      <c r="W73" s="178">
        <v>2</v>
      </c>
      <c r="X73" s="176"/>
      <c r="Y73" s="177"/>
      <c r="Z73" s="177"/>
      <c r="AA73" s="177"/>
      <c r="AB73" s="177"/>
      <c r="AC73" s="177"/>
      <c r="AD73" s="178"/>
      <c r="AE73" s="176"/>
      <c r="AF73" s="177"/>
      <c r="AG73" s="177"/>
      <c r="AH73" s="177"/>
      <c r="AI73" s="177"/>
      <c r="AJ73" s="177"/>
      <c r="AK73" s="178"/>
    </row>
    <row r="74" spans="1:38" s="204" customFormat="1" ht="30.75" customHeight="1">
      <c r="A74" s="507">
        <v>12</v>
      </c>
      <c r="B74" s="216" t="s">
        <v>37</v>
      </c>
      <c r="C74" s="230">
        <v>2</v>
      </c>
      <c r="D74" s="231">
        <v>30</v>
      </c>
      <c r="E74" s="232"/>
      <c r="F74" s="232"/>
      <c r="G74" s="232"/>
      <c r="H74" s="232">
        <v>30</v>
      </c>
      <c r="I74" s="233"/>
      <c r="J74" s="231"/>
      <c r="K74" s="232"/>
      <c r="L74" s="232"/>
      <c r="M74" s="232"/>
      <c r="N74" s="232"/>
      <c r="O74" s="232"/>
      <c r="P74" s="233"/>
      <c r="Q74" s="231"/>
      <c r="R74" s="232"/>
      <c r="S74" s="232"/>
      <c r="T74" s="232"/>
      <c r="U74" s="232"/>
      <c r="V74" s="232"/>
      <c r="W74" s="233"/>
      <c r="X74" s="231"/>
      <c r="Y74" s="232"/>
      <c r="Z74" s="232"/>
      <c r="AA74" s="232">
        <v>30</v>
      </c>
      <c r="AB74" s="232"/>
      <c r="AC74" s="232" t="s">
        <v>50</v>
      </c>
      <c r="AD74" s="233">
        <v>2</v>
      </c>
      <c r="AE74" s="231"/>
      <c r="AF74" s="232"/>
      <c r="AG74" s="232"/>
      <c r="AH74" s="232"/>
      <c r="AI74" s="232"/>
      <c r="AJ74" s="232"/>
      <c r="AK74" s="233"/>
      <c r="AL74" s="474"/>
    </row>
    <row r="75" spans="1:38" s="204" customFormat="1" ht="17.25" customHeight="1">
      <c r="A75" s="507">
        <v>13</v>
      </c>
      <c r="B75" s="216" t="s">
        <v>38</v>
      </c>
      <c r="C75" s="230">
        <v>2</v>
      </c>
      <c r="D75" s="231">
        <v>30</v>
      </c>
      <c r="E75" s="232"/>
      <c r="F75" s="232"/>
      <c r="G75" s="232"/>
      <c r="H75" s="232">
        <v>30</v>
      </c>
      <c r="I75" s="233"/>
      <c r="J75" s="231"/>
      <c r="K75" s="232"/>
      <c r="L75" s="232"/>
      <c r="M75" s="232"/>
      <c r="N75" s="232"/>
      <c r="O75" s="232"/>
      <c r="P75" s="233"/>
      <c r="Q75" s="231"/>
      <c r="R75" s="232"/>
      <c r="S75" s="232"/>
      <c r="T75" s="232"/>
      <c r="U75" s="232"/>
      <c r="V75" s="232"/>
      <c r="W75" s="233"/>
      <c r="X75" s="231"/>
      <c r="Y75" s="232"/>
      <c r="Z75" s="232"/>
      <c r="AA75" s="232">
        <v>30</v>
      </c>
      <c r="AB75" s="232"/>
      <c r="AC75" s="232" t="s">
        <v>50</v>
      </c>
      <c r="AD75" s="233">
        <v>2</v>
      </c>
      <c r="AE75" s="231"/>
      <c r="AF75" s="232"/>
      <c r="AG75" s="232"/>
      <c r="AH75" s="232"/>
      <c r="AI75" s="232"/>
      <c r="AJ75" s="232"/>
      <c r="AK75" s="233"/>
      <c r="AL75" s="474"/>
    </row>
    <row r="76" spans="1:38" s="204" customFormat="1" ht="19.5" customHeight="1">
      <c r="A76" s="507">
        <v>14</v>
      </c>
      <c r="B76" s="216" t="s">
        <v>39</v>
      </c>
      <c r="C76" s="230">
        <v>2</v>
      </c>
      <c r="D76" s="231">
        <v>30</v>
      </c>
      <c r="E76" s="232"/>
      <c r="F76" s="232"/>
      <c r="G76" s="232"/>
      <c r="H76" s="232">
        <v>30</v>
      </c>
      <c r="I76" s="233"/>
      <c r="J76" s="231"/>
      <c r="K76" s="232"/>
      <c r="L76" s="232"/>
      <c r="M76" s="232"/>
      <c r="N76" s="232"/>
      <c r="O76" s="232"/>
      <c r="P76" s="233"/>
      <c r="Q76" s="231"/>
      <c r="R76" s="232"/>
      <c r="S76" s="232"/>
      <c r="T76" s="232"/>
      <c r="U76" s="232"/>
      <c r="V76" s="232"/>
      <c r="W76" s="233"/>
      <c r="X76" s="231"/>
      <c r="Y76" s="232"/>
      <c r="Z76" s="232"/>
      <c r="AA76" s="232">
        <v>30</v>
      </c>
      <c r="AB76" s="232"/>
      <c r="AC76" s="232" t="s">
        <v>50</v>
      </c>
      <c r="AD76" s="233">
        <v>2</v>
      </c>
      <c r="AE76" s="231"/>
      <c r="AF76" s="232"/>
      <c r="AG76" s="232"/>
      <c r="AH76" s="232"/>
      <c r="AI76" s="232"/>
      <c r="AJ76" s="232"/>
      <c r="AK76" s="233"/>
      <c r="AL76" s="474"/>
    </row>
    <row r="77" spans="1:38" s="204" customFormat="1" ht="19.5" customHeight="1">
      <c r="A77" s="507">
        <v>15</v>
      </c>
      <c r="B77" s="216" t="s">
        <v>137</v>
      </c>
      <c r="C77" s="230">
        <v>2</v>
      </c>
      <c r="D77" s="231">
        <v>30</v>
      </c>
      <c r="E77" s="232"/>
      <c r="F77" s="232"/>
      <c r="G77" s="232"/>
      <c r="H77" s="232">
        <v>30</v>
      </c>
      <c r="I77" s="233"/>
      <c r="J77" s="231"/>
      <c r="K77" s="232"/>
      <c r="L77" s="232"/>
      <c r="M77" s="232"/>
      <c r="N77" s="232"/>
      <c r="O77" s="232"/>
      <c r="P77" s="233"/>
      <c r="Q77" s="231"/>
      <c r="R77" s="232"/>
      <c r="S77" s="232"/>
      <c r="T77" s="232"/>
      <c r="U77" s="232"/>
      <c r="V77" s="232"/>
      <c r="W77" s="233"/>
      <c r="X77" s="231"/>
      <c r="Y77" s="232"/>
      <c r="Z77" s="232"/>
      <c r="AA77" s="232">
        <v>30</v>
      </c>
      <c r="AB77" s="232"/>
      <c r="AC77" s="232" t="s">
        <v>50</v>
      </c>
      <c r="AD77" s="233">
        <v>2</v>
      </c>
      <c r="AE77" s="231"/>
      <c r="AF77" s="232"/>
      <c r="AG77" s="232"/>
      <c r="AH77" s="232"/>
      <c r="AI77" s="232"/>
      <c r="AJ77" s="232"/>
      <c r="AK77" s="233"/>
      <c r="AL77" s="474"/>
    </row>
    <row r="78" spans="1:37" s="27" customFormat="1" ht="29.25" customHeight="1">
      <c r="A78" s="506">
        <v>16</v>
      </c>
      <c r="B78" s="168" t="s">
        <v>49</v>
      </c>
      <c r="C78" s="175">
        <v>2</v>
      </c>
      <c r="D78" s="176">
        <v>30</v>
      </c>
      <c r="E78" s="177"/>
      <c r="F78" s="177"/>
      <c r="G78" s="177"/>
      <c r="H78" s="177">
        <v>30</v>
      </c>
      <c r="I78" s="178"/>
      <c r="J78" s="176"/>
      <c r="K78" s="177"/>
      <c r="L78" s="177"/>
      <c r="M78" s="177"/>
      <c r="N78" s="177"/>
      <c r="O78" s="177"/>
      <c r="P78" s="178"/>
      <c r="Q78" s="176"/>
      <c r="R78" s="177"/>
      <c r="S78" s="177"/>
      <c r="T78" s="177"/>
      <c r="U78" s="177"/>
      <c r="V78" s="177"/>
      <c r="W78" s="178"/>
      <c r="X78" s="176"/>
      <c r="Y78" s="177"/>
      <c r="Z78" s="177"/>
      <c r="AA78" s="177"/>
      <c r="AB78" s="177"/>
      <c r="AC78" s="177"/>
      <c r="AD78" s="178"/>
      <c r="AE78" s="176"/>
      <c r="AF78" s="177"/>
      <c r="AG78" s="177"/>
      <c r="AH78" s="177">
        <v>30</v>
      </c>
      <c r="AI78" s="177"/>
      <c r="AJ78" s="177" t="s">
        <v>47</v>
      </c>
      <c r="AK78" s="178">
        <v>2</v>
      </c>
    </row>
    <row r="79" spans="1:37" s="27" customFormat="1" ht="19.5" customHeight="1">
      <c r="A79" s="506">
        <v>17</v>
      </c>
      <c r="B79" s="168" t="s">
        <v>40</v>
      </c>
      <c r="C79" s="175">
        <v>2</v>
      </c>
      <c r="D79" s="176">
        <v>30</v>
      </c>
      <c r="E79" s="177"/>
      <c r="F79" s="177"/>
      <c r="G79" s="177"/>
      <c r="H79" s="177">
        <v>30</v>
      </c>
      <c r="I79" s="178"/>
      <c r="J79" s="176"/>
      <c r="K79" s="177"/>
      <c r="L79" s="177"/>
      <c r="M79" s="177"/>
      <c r="N79" s="177"/>
      <c r="O79" s="177"/>
      <c r="P79" s="178"/>
      <c r="Q79" s="176"/>
      <c r="R79" s="177"/>
      <c r="S79" s="177"/>
      <c r="T79" s="177"/>
      <c r="U79" s="177"/>
      <c r="V79" s="177"/>
      <c r="W79" s="178"/>
      <c r="X79" s="176"/>
      <c r="Y79" s="177"/>
      <c r="Z79" s="177"/>
      <c r="AA79" s="177"/>
      <c r="AB79" s="177"/>
      <c r="AC79" s="177"/>
      <c r="AD79" s="178"/>
      <c r="AE79" s="176"/>
      <c r="AF79" s="177"/>
      <c r="AG79" s="177"/>
      <c r="AH79" s="177">
        <v>30</v>
      </c>
      <c r="AI79" s="177"/>
      <c r="AJ79" s="177" t="s">
        <v>50</v>
      </c>
      <c r="AK79" s="178">
        <v>2</v>
      </c>
    </row>
    <row r="80" spans="1:37" s="27" customFormat="1" ht="31.5" customHeight="1">
      <c r="A80" s="506">
        <v>18</v>
      </c>
      <c r="B80" s="168" t="s">
        <v>41</v>
      </c>
      <c r="C80" s="175">
        <v>2</v>
      </c>
      <c r="D80" s="176">
        <v>30</v>
      </c>
      <c r="E80" s="177"/>
      <c r="F80" s="177"/>
      <c r="G80" s="177"/>
      <c r="H80" s="177">
        <v>30</v>
      </c>
      <c r="I80" s="178"/>
      <c r="J80" s="176"/>
      <c r="K80" s="177"/>
      <c r="L80" s="177"/>
      <c r="M80" s="177"/>
      <c r="N80" s="177"/>
      <c r="O80" s="177"/>
      <c r="P80" s="178"/>
      <c r="Q80" s="176"/>
      <c r="R80" s="177"/>
      <c r="S80" s="177"/>
      <c r="T80" s="177"/>
      <c r="U80" s="177"/>
      <c r="V80" s="177"/>
      <c r="W80" s="178"/>
      <c r="X80" s="176"/>
      <c r="Y80" s="177"/>
      <c r="Z80" s="177"/>
      <c r="AA80" s="177"/>
      <c r="AB80" s="177"/>
      <c r="AC80" s="177"/>
      <c r="AD80" s="178"/>
      <c r="AE80" s="176"/>
      <c r="AF80" s="177"/>
      <c r="AG80" s="177"/>
      <c r="AH80" s="177">
        <v>30</v>
      </c>
      <c r="AI80" s="177"/>
      <c r="AJ80" s="177" t="s">
        <v>50</v>
      </c>
      <c r="AK80" s="178">
        <v>2</v>
      </c>
    </row>
    <row r="81" spans="1:37" s="27" customFormat="1" ht="19.5" customHeight="1">
      <c r="A81" s="506">
        <v>19</v>
      </c>
      <c r="B81" s="168" t="s">
        <v>42</v>
      </c>
      <c r="C81" s="175">
        <v>2</v>
      </c>
      <c r="D81" s="176">
        <v>30</v>
      </c>
      <c r="E81" s="177"/>
      <c r="F81" s="177"/>
      <c r="G81" s="177"/>
      <c r="H81" s="177">
        <v>30</v>
      </c>
      <c r="I81" s="178"/>
      <c r="J81" s="176"/>
      <c r="K81" s="177"/>
      <c r="L81" s="177"/>
      <c r="M81" s="177"/>
      <c r="N81" s="177"/>
      <c r="O81" s="177"/>
      <c r="P81" s="178"/>
      <c r="Q81" s="176"/>
      <c r="R81" s="177"/>
      <c r="S81" s="177"/>
      <c r="T81" s="177"/>
      <c r="U81" s="177"/>
      <c r="V81" s="177"/>
      <c r="W81" s="178"/>
      <c r="X81" s="176"/>
      <c r="Y81" s="177"/>
      <c r="Z81" s="177"/>
      <c r="AA81" s="177"/>
      <c r="AB81" s="177"/>
      <c r="AC81" s="177"/>
      <c r="AD81" s="178"/>
      <c r="AE81" s="176"/>
      <c r="AF81" s="177"/>
      <c r="AG81" s="177"/>
      <c r="AH81" s="177">
        <v>30</v>
      </c>
      <c r="AI81" s="177"/>
      <c r="AJ81" s="177" t="s">
        <v>50</v>
      </c>
      <c r="AK81" s="178">
        <v>2</v>
      </c>
    </row>
    <row r="82" spans="1:37" s="27" customFormat="1" ht="20.25" customHeight="1" thickBot="1">
      <c r="A82" s="508">
        <v>20</v>
      </c>
      <c r="B82" s="180" t="s">
        <v>43</v>
      </c>
      <c r="C82" s="181">
        <v>2</v>
      </c>
      <c r="D82" s="182">
        <v>30</v>
      </c>
      <c r="E82" s="183"/>
      <c r="F82" s="183"/>
      <c r="G82" s="183"/>
      <c r="H82" s="183">
        <v>30</v>
      </c>
      <c r="I82" s="184"/>
      <c r="J82" s="182"/>
      <c r="K82" s="183"/>
      <c r="L82" s="183"/>
      <c r="M82" s="183"/>
      <c r="N82" s="183"/>
      <c r="O82" s="183"/>
      <c r="P82" s="184"/>
      <c r="Q82" s="182"/>
      <c r="R82" s="183"/>
      <c r="S82" s="183"/>
      <c r="T82" s="183"/>
      <c r="U82" s="183"/>
      <c r="V82" s="183"/>
      <c r="W82" s="184"/>
      <c r="X82" s="182"/>
      <c r="Y82" s="183"/>
      <c r="Z82" s="183"/>
      <c r="AA82" s="183"/>
      <c r="AB82" s="183"/>
      <c r="AC82" s="183"/>
      <c r="AD82" s="184"/>
      <c r="AE82" s="182"/>
      <c r="AF82" s="183"/>
      <c r="AG82" s="183"/>
      <c r="AH82" s="183">
        <v>30</v>
      </c>
      <c r="AI82" s="183"/>
      <c r="AJ82" s="183" t="s">
        <v>50</v>
      </c>
      <c r="AK82" s="184">
        <v>2</v>
      </c>
    </row>
    <row r="83" spans="1:37" s="27" customFormat="1" ht="15" customHeight="1" thickBot="1">
      <c r="A83" s="185" t="s">
        <v>46</v>
      </c>
      <c r="B83" s="186"/>
      <c r="C83" s="187"/>
      <c r="D83" s="188">
        <v>120</v>
      </c>
      <c r="E83" s="189"/>
      <c r="F83" s="190"/>
      <c r="G83" s="190"/>
      <c r="H83" s="190">
        <v>120</v>
      </c>
      <c r="I83" s="190"/>
      <c r="J83" s="191"/>
      <c r="K83" s="189"/>
      <c r="L83" s="190"/>
      <c r="M83" s="190">
        <v>30</v>
      </c>
      <c r="N83" s="189"/>
      <c r="O83" s="188"/>
      <c r="P83" s="192">
        <v>2</v>
      </c>
      <c r="Q83" s="191"/>
      <c r="R83" s="189"/>
      <c r="S83" s="190"/>
      <c r="T83" s="190">
        <v>30</v>
      </c>
      <c r="U83" s="189"/>
      <c r="V83" s="189"/>
      <c r="W83" s="193">
        <v>2</v>
      </c>
      <c r="X83" s="188"/>
      <c r="Y83" s="189"/>
      <c r="Z83" s="190"/>
      <c r="AA83" s="190">
        <v>30</v>
      </c>
      <c r="AB83" s="189"/>
      <c r="AC83" s="189"/>
      <c r="AD83" s="192">
        <v>2</v>
      </c>
      <c r="AE83" s="191"/>
      <c r="AF83" s="189"/>
      <c r="AG83" s="190"/>
      <c r="AH83" s="190">
        <v>30</v>
      </c>
      <c r="AI83" s="189"/>
      <c r="AJ83" s="188"/>
      <c r="AK83" s="194">
        <v>2</v>
      </c>
    </row>
    <row r="84" spans="1:37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</sheetData>
  <sheetProtection/>
  <mergeCells count="67">
    <mergeCell ref="V1:AK1"/>
    <mergeCell ref="A16:AK16"/>
    <mergeCell ref="D44:I44"/>
    <mergeCell ref="K44:P44"/>
    <mergeCell ref="Y44:AD44"/>
    <mergeCell ref="AF44:AK44"/>
    <mergeCell ref="A24:B24"/>
    <mergeCell ref="X43:AD43"/>
    <mergeCell ref="A44:B44"/>
    <mergeCell ref="A42:B42"/>
    <mergeCell ref="J43:P43"/>
    <mergeCell ref="A46:B46"/>
    <mergeCell ref="A25:AK25"/>
    <mergeCell ref="A36:B36"/>
    <mergeCell ref="A35:B35"/>
    <mergeCell ref="A41:B41"/>
    <mergeCell ref="A43:B43"/>
    <mergeCell ref="R44:W44"/>
    <mergeCell ref="X46:AD46"/>
    <mergeCell ref="A37:AK37"/>
    <mergeCell ref="AF45:AK45"/>
    <mergeCell ref="AE46:AK46"/>
    <mergeCell ref="D46:I46"/>
    <mergeCell ref="AE43:AK43"/>
    <mergeCell ref="Q43:W43"/>
    <mergeCell ref="X7:AK7"/>
    <mergeCell ref="J7:W7"/>
    <mergeCell ref="AE8:AK8"/>
    <mergeCell ref="E8:I8"/>
    <mergeCell ref="Y45:AD45"/>
    <mergeCell ref="J46:P46"/>
    <mergeCell ref="B1:U1"/>
    <mergeCell ref="A10:AK10"/>
    <mergeCell ref="D8:D9"/>
    <mergeCell ref="A7:A9"/>
    <mergeCell ref="B7:B9"/>
    <mergeCell ref="C7:C9"/>
    <mergeCell ref="D7:I7"/>
    <mergeCell ref="X8:AB8"/>
    <mergeCell ref="J8:P8"/>
    <mergeCell ref="Q8:W8"/>
    <mergeCell ref="C2:AE2"/>
    <mergeCell ref="C3:AE3"/>
    <mergeCell ref="C4:Q4"/>
    <mergeCell ref="C5:Q5"/>
    <mergeCell ref="Z6:AI6"/>
    <mergeCell ref="Q46:W46"/>
    <mergeCell ref="D43:I43"/>
    <mergeCell ref="D45:I45"/>
    <mergeCell ref="K45:P45"/>
    <mergeCell ref="R45:W45"/>
    <mergeCell ref="A47:B47"/>
    <mergeCell ref="B56:H56"/>
    <mergeCell ref="X48:AD48"/>
    <mergeCell ref="A49:B49"/>
    <mergeCell ref="Q48:W48"/>
    <mergeCell ref="I56:O56"/>
    <mergeCell ref="Y56:AJ56"/>
    <mergeCell ref="AE48:AK48"/>
    <mergeCell ref="B52:T52"/>
    <mergeCell ref="A48:I48"/>
    <mergeCell ref="J48:P48"/>
    <mergeCell ref="D47:AD47"/>
    <mergeCell ref="AE47:AK47"/>
    <mergeCell ref="C6:X6"/>
    <mergeCell ref="A11:AK11"/>
    <mergeCell ref="A45:B45"/>
  </mergeCells>
  <printOptions horizontalCentered="1"/>
  <pageMargins left="0.03937007874015748" right="0.4330708661417323" top="0" bottom="0" header="0" footer="0"/>
  <pageSetup horizontalDpi="600" verticalDpi="600" orientation="landscape" paperSize="9" scale="60" r:id="rId1"/>
  <rowBreaks count="1" manualBreakCount="1">
    <brk id="57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7"/>
  <sheetViews>
    <sheetView view="pageBreakPreview" zoomScale="90" zoomScaleNormal="115" zoomScaleSheetLayoutView="90" zoomScalePageLayoutView="85" workbookViewId="0" topLeftCell="A16">
      <selection activeCell="B56" sqref="B56:H56"/>
    </sheetView>
  </sheetViews>
  <sheetFormatPr defaultColWidth="8.796875" defaultRowHeight="14.25"/>
  <cols>
    <col min="1" max="1" width="3.19921875" style="0" customWidth="1"/>
    <col min="2" max="2" width="32.59765625" style="0" customWidth="1"/>
    <col min="3" max="3" width="3.69921875" style="0" customWidth="1"/>
    <col min="4" max="4" width="5.59765625" style="0" customWidth="1"/>
    <col min="5" max="16" width="4.09765625" style="0" customWidth="1"/>
    <col min="17" max="18" width="4.09765625" style="10" customWidth="1"/>
    <col min="19" max="23" width="4.09765625" style="0" customWidth="1"/>
    <col min="24" max="25" width="4.09765625" style="10" customWidth="1"/>
    <col min="26" max="37" width="4.09765625" style="0" customWidth="1"/>
  </cols>
  <sheetData>
    <row r="1" spans="1:37" ht="15.75">
      <c r="A1" s="16"/>
      <c r="B1" s="587" t="s">
        <v>139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63" t="s">
        <v>145</v>
      </c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</row>
    <row r="2" spans="1:37" ht="15.75">
      <c r="A2" s="351"/>
      <c r="B2" s="384" t="s">
        <v>13</v>
      </c>
      <c r="C2" s="587" t="s">
        <v>25</v>
      </c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1"/>
      <c r="AG2" s="1"/>
      <c r="AH2" s="1"/>
      <c r="AI2" s="1"/>
      <c r="AJ2" s="1"/>
      <c r="AK2" s="1"/>
    </row>
    <row r="3" spans="1:37" ht="15.75" customHeight="1">
      <c r="A3" s="353"/>
      <c r="B3" s="385" t="s">
        <v>14</v>
      </c>
      <c r="C3" s="588" t="s">
        <v>56</v>
      </c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18"/>
      <c r="AG3" s="18"/>
      <c r="AH3" s="18"/>
      <c r="AI3" s="18"/>
      <c r="AJ3" s="18"/>
      <c r="AK3" s="18"/>
    </row>
    <row r="4" spans="1:37" ht="15.75" customHeight="1">
      <c r="A4" s="353"/>
      <c r="B4" s="354" t="s">
        <v>15</v>
      </c>
      <c r="C4" s="589" t="s">
        <v>140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352"/>
      <c r="S4" s="352"/>
      <c r="T4" s="352"/>
      <c r="U4" s="352"/>
      <c r="V4" s="352"/>
      <c r="W4" s="352"/>
      <c r="X4" s="352"/>
      <c r="Y4" s="352"/>
      <c r="Z4" s="352"/>
      <c r="AA4" s="354"/>
      <c r="AB4" s="354"/>
      <c r="AC4" s="354"/>
      <c r="AD4" s="354"/>
      <c r="AE4" s="354"/>
      <c r="AF4" s="18"/>
      <c r="AG4" s="18"/>
      <c r="AH4" s="18"/>
      <c r="AI4" s="18"/>
      <c r="AJ4" s="18"/>
      <c r="AK4" s="18"/>
    </row>
    <row r="5" spans="1:37" ht="14.25">
      <c r="A5" s="351"/>
      <c r="B5" s="354" t="s">
        <v>16</v>
      </c>
      <c r="C5" s="589" t="s">
        <v>86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352"/>
      <c r="S5" s="352"/>
      <c r="T5" s="352"/>
      <c r="U5" s="352"/>
      <c r="V5" s="352"/>
      <c r="W5" s="352"/>
      <c r="X5" s="352"/>
      <c r="Y5" s="352"/>
      <c r="Z5" s="352"/>
      <c r="AA5" s="354"/>
      <c r="AB5" s="354"/>
      <c r="AC5" s="354"/>
      <c r="AD5" s="354"/>
      <c r="AE5" s="354"/>
      <c r="AF5" s="1"/>
      <c r="AG5" s="1"/>
      <c r="AH5" s="1"/>
      <c r="AI5" s="1"/>
      <c r="AJ5" s="1"/>
      <c r="AK5" s="1"/>
    </row>
    <row r="6" spans="1:37" ht="14.25" customHeight="1" thickBot="1">
      <c r="A6" s="351"/>
      <c r="B6" s="355" t="s">
        <v>17</v>
      </c>
      <c r="C6" s="576" t="s">
        <v>87</v>
      </c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356"/>
      <c r="Z6" s="356"/>
      <c r="AA6" s="355"/>
      <c r="AB6" s="590"/>
      <c r="AC6" s="591"/>
      <c r="AD6" s="591"/>
      <c r="AE6" s="591"/>
      <c r="AF6" s="591"/>
      <c r="AG6" s="591"/>
      <c r="AH6" s="591"/>
      <c r="AI6" s="591"/>
      <c r="AJ6" s="591"/>
      <c r="AK6" s="591"/>
    </row>
    <row r="7" spans="1:37" ht="18.75" customHeight="1" thickBot="1">
      <c r="A7" s="612" t="s">
        <v>0</v>
      </c>
      <c r="B7" s="615" t="s">
        <v>19</v>
      </c>
      <c r="C7" s="618" t="s">
        <v>2</v>
      </c>
      <c r="D7" s="621" t="s">
        <v>21</v>
      </c>
      <c r="E7" s="621"/>
      <c r="F7" s="621"/>
      <c r="G7" s="621"/>
      <c r="H7" s="621"/>
      <c r="I7" s="621"/>
      <c r="J7" s="629" t="s">
        <v>3</v>
      </c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1"/>
      <c r="X7" s="629" t="s">
        <v>4</v>
      </c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1"/>
    </row>
    <row r="8" spans="1:37" ht="15" thickBot="1">
      <c r="A8" s="613"/>
      <c r="B8" s="616"/>
      <c r="C8" s="619"/>
      <c r="D8" s="610" t="s">
        <v>5</v>
      </c>
      <c r="E8" s="632" t="s">
        <v>6</v>
      </c>
      <c r="F8" s="633"/>
      <c r="G8" s="633"/>
      <c r="H8" s="633"/>
      <c r="I8" s="633"/>
      <c r="J8" s="625">
        <v>1</v>
      </c>
      <c r="K8" s="626"/>
      <c r="L8" s="626"/>
      <c r="M8" s="626"/>
      <c r="N8" s="626"/>
      <c r="O8" s="626"/>
      <c r="P8" s="627"/>
      <c r="Q8" s="625">
        <v>2</v>
      </c>
      <c r="R8" s="626"/>
      <c r="S8" s="626"/>
      <c r="T8" s="626"/>
      <c r="U8" s="626"/>
      <c r="V8" s="626"/>
      <c r="W8" s="627"/>
      <c r="X8" s="622">
        <v>3</v>
      </c>
      <c r="Y8" s="623"/>
      <c r="Z8" s="623"/>
      <c r="AA8" s="623"/>
      <c r="AB8" s="624"/>
      <c r="AC8" s="471"/>
      <c r="AD8" s="471"/>
      <c r="AE8" s="629">
        <v>4</v>
      </c>
      <c r="AF8" s="630"/>
      <c r="AG8" s="630"/>
      <c r="AH8" s="630"/>
      <c r="AI8" s="630"/>
      <c r="AJ8" s="630"/>
      <c r="AK8" s="631"/>
    </row>
    <row r="9" spans="1:37" ht="34.5" customHeight="1" thickBot="1">
      <c r="A9" s="614"/>
      <c r="B9" s="617"/>
      <c r="C9" s="620"/>
      <c r="D9" s="611"/>
      <c r="E9" s="494" t="s">
        <v>7</v>
      </c>
      <c r="F9" s="495" t="s">
        <v>8</v>
      </c>
      <c r="G9" s="495" t="s">
        <v>10</v>
      </c>
      <c r="H9" s="495" t="s">
        <v>11</v>
      </c>
      <c r="I9" s="496" t="s">
        <v>12</v>
      </c>
      <c r="J9" s="490" t="s">
        <v>7</v>
      </c>
      <c r="K9" s="497" t="s">
        <v>8</v>
      </c>
      <c r="L9" s="491" t="s">
        <v>10</v>
      </c>
      <c r="M9" s="491" t="s">
        <v>11</v>
      </c>
      <c r="N9" s="498" t="s">
        <v>12</v>
      </c>
      <c r="O9" s="493" t="s">
        <v>1</v>
      </c>
      <c r="P9" s="499" t="s">
        <v>2</v>
      </c>
      <c r="Q9" s="490" t="s">
        <v>7</v>
      </c>
      <c r="R9" s="497" t="s">
        <v>8</v>
      </c>
      <c r="S9" s="491" t="s">
        <v>10</v>
      </c>
      <c r="T9" s="491" t="s">
        <v>11</v>
      </c>
      <c r="U9" s="498" t="s">
        <v>12</v>
      </c>
      <c r="V9" s="493" t="s">
        <v>1</v>
      </c>
      <c r="W9" s="499" t="s">
        <v>2</v>
      </c>
      <c r="X9" s="490" t="s">
        <v>7</v>
      </c>
      <c r="Y9" s="497" t="s">
        <v>8</v>
      </c>
      <c r="Z9" s="491" t="s">
        <v>10</v>
      </c>
      <c r="AA9" s="491" t="s">
        <v>11</v>
      </c>
      <c r="AB9" s="498" t="s">
        <v>12</v>
      </c>
      <c r="AC9" s="493" t="s">
        <v>1</v>
      </c>
      <c r="AD9" s="499" t="s">
        <v>2</v>
      </c>
      <c r="AE9" s="490" t="s">
        <v>7</v>
      </c>
      <c r="AF9" s="491" t="s">
        <v>8</v>
      </c>
      <c r="AG9" s="491" t="s">
        <v>10</v>
      </c>
      <c r="AH9" s="491" t="s">
        <v>11</v>
      </c>
      <c r="AI9" s="492" t="s">
        <v>12</v>
      </c>
      <c r="AJ9" s="493" t="s">
        <v>1</v>
      </c>
      <c r="AK9" s="499" t="s">
        <v>2</v>
      </c>
    </row>
    <row r="10" spans="1:37" s="165" customFormat="1" ht="15" customHeight="1">
      <c r="A10" s="667" t="s">
        <v>45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8"/>
      <c r="AJ10" s="668"/>
      <c r="AK10" s="669"/>
    </row>
    <row r="11" spans="1:37" s="285" customFormat="1" ht="15" customHeight="1">
      <c r="A11" s="663" t="s">
        <v>51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5"/>
    </row>
    <row r="12" spans="1:37" s="165" customFormat="1" ht="15" customHeight="1">
      <c r="A12" s="453">
        <v>1</v>
      </c>
      <c r="B12" s="29" t="s">
        <v>89</v>
      </c>
      <c r="C12" s="30">
        <f>SUM(P12,W12,AD12,AK12)</f>
        <v>4</v>
      </c>
      <c r="D12" s="31">
        <v>45</v>
      </c>
      <c r="E12" s="32">
        <v>15</v>
      </c>
      <c r="F12" s="32">
        <v>30</v>
      </c>
      <c r="G12" s="32"/>
      <c r="H12" s="32"/>
      <c r="I12" s="32"/>
      <c r="J12" s="33">
        <v>15</v>
      </c>
      <c r="K12" s="32">
        <v>30</v>
      </c>
      <c r="L12" s="32"/>
      <c r="M12" s="32"/>
      <c r="N12" s="32"/>
      <c r="O12" s="34" t="s">
        <v>26</v>
      </c>
      <c r="P12" s="35">
        <v>4</v>
      </c>
      <c r="Q12" s="33"/>
      <c r="R12" s="36"/>
      <c r="S12" s="36"/>
      <c r="T12" s="36"/>
      <c r="U12" s="36"/>
      <c r="V12" s="37"/>
      <c r="W12" s="30"/>
      <c r="X12" s="38"/>
      <c r="Y12" s="32"/>
      <c r="Z12" s="32"/>
      <c r="AA12" s="32"/>
      <c r="AB12" s="39"/>
      <c r="AC12" s="34"/>
      <c r="AD12" s="35"/>
      <c r="AE12" s="33"/>
      <c r="AF12" s="32"/>
      <c r="AG12" s="32"/>
      <c r="AH12" s="32"/>
      <c r="AI12" s="39"/>
      <c r="AJ12" s="40"/>
      <c r="AK12" s="41"/>
    </row>
    <row r="13" spans="1:37" s="165" customFormat="1" ht="15" customHeight="1">
      <c r="A13" s="454">
        <v>2</v>
      </c>
      <c r="B13" s="42" t="s">
        <v>90</v>
      </c>
      <c r="C13" s="43">
        <f>SUM(P13,W13,AD13,AK13)</f>
        <v>4</v>
      </c>
      <c r="D13" s="44">
        <v>45</v>
      </c>
      <c r="E13" s="45">
        <v>15</v>
      </c>
      <c r="F13" s="45">
        <v>30</v>
      </c>
      <c r="G13" s="45"/>
      <c r="H13" s="45"/>
      <c r="I13" s="46"/>
      <c r="J13" s="47"/>
      <c r="K13" s="45"/>
      <c r="L13" s="45"/>
      <c r="M13" s="45"/>
      <c r="N13" s="45"/>
      <c r="O13" s="48"/>
      <c r="P13" s="49"/>
      <c r="Q13" s="47">
        <v>15</v>
      </c>
      <c r="R13" s="45">
        <v>30</v>
      </c>
      <c r="S13" s="45"/>
      <c r="T13" s="45"/>
      <c r="U13" s="45"/>
      <c r="V13" s="48" t="s">
        <v>26</v>
      </c>
      <c r="W13" s="49">
        <v>4</v>
      </c>
      <c r="X13" s="47"/>
      <c r="Y13" s="45"/>
      <c r="Z13" s="45"/>
      <c r="AA13" s="45"/>
      <c r="AB13" s="45"/>
      <c r="AC13" s="48"/>
      <c r="AD13" s="49"/>
      <c r="AE13" s="47"/>
      <c r="AF13" s="45"/>
      <c r="AG13" s="45"/>
      <c r="AH13" s="45"/>
      <c r="AI13" s="36"/>
      <c r="AJ13" s="50"/>
      <c r="AK13" s="51"/>
    </row>
    <row r="14" spans="1:37" s="165" customFormat="1" ht="15" customHeight="1">
      <c r="A14" s="454">
        <v>3</v>
      </c>
      <c r="B14" s="52" t="s">
        <v>91</v>
      </c>
      <c r="C14" s="53">
        <f>SUM(P14,W14,AD14,AK14)</f>
        <v>2</v>
      </c>
      <c r="D14" s="31">
        <v>30</v>
      </c>
      <c r="E14" s="32"/>
      <c r="F14" s="32"/>
      <c r="G14" s="32"/>
      <c r="H14" s="32">
        <v>30</v>
      </c>
      <c r="I14" s="32"/>
      <c r="J14" s="33"/>
      <c r="K14" s="32"/>
      <c r="L14" s="32"/>
      <c r="M14" s="32"/>
      <c r="N14" s="32"/>
      <c r="O14" s="34"/>
      <c r="P14" s="35"/>
      <c r="Q14" s="33"/>
      <c r="R14" s="36"/>
      <c r="S14" s="36"/>
      <c r="T14" s="36"/>
      <c r="U14" s="36"/>
      <c r="V14" s="37"/>
      <c r="W14" s="30"/>
      <c r="X14" s="38"/>
      <c r="Y14" s="32"/>
      <c r="Z14" s="32"/>
      <c r="AA14" s="32">
        <v>30</v>
      </c>
      <c r="AB14" s="39"/>
      <c r="AC14" s="34" t="s">
        <v>54</v>
      </c>
      <c r="AD14" s="35">
        <v>2</v>
      </c>
      <c r="AE14" s="33"/>
      <c r="AF14" s="32"/>
      <c r="AG14" s="32"/>
      <c r="AH14" s="32"/>
      <c r="AI14" s="39"/>
      <c r="AJ14" s="40"/>
      <c r="AK14" s="41"/>
    </row>
    <row r="15" spans="1:37" s="165" customFormat="1" ht="15" customHeight="1">
      <c r="A15" s="453">
        <v>4</v>
      </c>
      <c r="B15" s="52" t="s">
        <v>92</v>
      </c>
      <c r="C15" s="54">
        <f>SUM(P15,W15,AD15,AK15)</f>
        <v>2</v>
      </c>
      <c r="D15" s="55">
        <v>15</v>
      </c>
      <c r="E15" s="56">
        <v>15</v>
      </c>
      <c r="F15" s="56"/>
      <c r="G15" s="56"/>
      <c r="H15" s="56"/>
      <c r="I15" s="56"/>
      <c r="J15" s="57"/>
      <c r="K15" s="56"/>
      <c r="L15" s="56"/>
      <c r="M15" s="56"/>
      <c r="N15" s="56"/>
      <c r="O15" s="50"/>
      <c r="P15" s="58"/>
      <c r="Q15" s="57"/>
      <c r="R15" s="36"/>
      <c r="S15" s="36"/>
      <c r="T15" s="36"/>
      <c r="U15" s="36"/>
      <c r="V15" s="37"/>
      <c r="W15" s="54"/>
      <c r="X15" s="59"/>
      <c r="Y15" s="56"/>
      <c r="Z15" s="56"/>
      <c r="AA15" s="56"/>
      <c r="AB15" s="36"/>
      <c r="AC15" s="50"/>
      <c r="AD15" s="58"/>
      <c r="AE15" s="57">
        <v>15</v>
      </c>
      <c r="AF15" s="56"/>
      <c r="AG15" s="56"/>
      <c r="AH15" s="56"/>
      <c r="AI15" s="36"/>
      <c r="AJ15" s="37" t="s">
        <v>54</v>
      </c>
      <c r="AK15" s="51">
        <v>2</v>
      </c>
    </row>
    <row r="16" spans="1:37" s="165" customFormat="1" ht="15" customHeight="1">
      <c r="A16" s="672" t="s">
        <v>83</v>
      </c>
      <c r="B16" s="673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4"/>
    </row>
    <row r="17" spans="1:37" s="165" customFormat="1" ht="15" customHeight="1">
      <c r="A17" s="260">
        <v>5</v>
      </c>
      <c r="B17" s="93" t="s">
        <v>93</v>
      </c>
      <c r="C17" s="234">
        <f aca="true" t="shared" si="0" ref="C17:C23">SUM(P17,W17,AD17,AK17)</f>
        <v>3</v>
      </c>
      <c r="D17" s="95">
        <v>30</v>
      </c>
      <c r="E17" s="96"/>
      <c r="F17" s="235">
        <v>30</v>
      </c>
      <c r="G17" s="235"/>
      <c r="H17" s="235"/>
      <c r="I17" s="235"/>
      <c r="J17" s="236"/>
      <c r="K17" s="96">
        <v>30</v>
      </c>
      <c r="L17" s="235"/>
      <c r="M17" s="235"/>
      <c r="N17" s="235"/>
      <c r="O17" s="99" t="s">
        <v>26</v>
      </c>
      <c r="P17" s="237">
        <v>3</v>
      </c>
      <c r="Q17" s="236"/>
      <c r="R17" s="96"/>
      <c r="S17" s="235"/>
      <c r="T17" s="235"/>
      <c r="U17" s="96"/>
      <c r="V17" s="238"/>
      <c r="W17" s="234"/>
      <c r="X17" s="98"/>
      <c r="Y17" s="96"/>
      <c r="Z17" s="235"/>
      <c r="AA17" s="235"/>
      <c r="AB17" s="96"/>
      <c r="AC17" s="99"/>
      <c r="AD17" s="237"/>
      <c r="AE17" s="236"/>
      <c r="AF17" s="96"/>
      <c r="AG17" s="235"/>
      <c r="AH17" s="235"/>
      <c r="AI17" s="239"/>
      <c r="AJ17" s="240"/>
      <c r="AK17" s="241"/>
    </row>
    <row r="18" spans="1:37" s="165" customFormat="1" ht="15" customHeight="1">
      <c r="A18" s="260">
        <v>6</v>
      </c>
      <c r="B18" s="93" t="s">
        <v>94</v>
      </c>
      <c r="C18" s="242">
        <v>2</v>
      </c>
      <c r="D18" s="243">
        <v>15</v>
      </c>
      <c r="E18" s="244"/>
      <c r="F18" s="244">
        <v>15</v>
      </c>
      <c r="G18" s="244"/>
      <c r="H18" s="244"/>
      <c r="I18" s="244"/>
      <c r="J18" s="245"/>
      <c r="K18" s="244">
        <v>15</v>
      </c>
      <c r="L18" s="244"/>
      <c r="M18" s="244"/>
      <c r="N18" s="244"/>
      <c r="O18" s="246" t="s">
        <v>54</v>
      </c>
      <c r="P18" s="247">
        <v>2</v>
      </c>
      <c r="Q18" s="245"/>
      <c r="R18" s="239"/>
      <c r="S18" s="239"/>
      <c r="T18" s="239"/>
      <c r="U18" s="239"/>
      <c r="V18" s="240"/>
      <c r="W18" s="242"/>
      <c r="X18" s="248"/>
      <c r="Y18" s="244"/>
      <c r="Z18" s="244"/>
      <c r="AA18" s="244"/>
      <c r="AB18" s="249"/>
      <c r="AC18" s="246"/>
      <c r="AD18" s="247"/>
      <c r="AE18" s="245"/>
      <c r="AF18" s="244"/>
      <c r="AG18" s="244"/>
      <c r="AH18" s="244"/>
      <c r="AI18" s="249"/>
      <c r="AJ18" s="250"/>
      <c r="AK18" s="251"/>
    </row>
    <row r="19" spans="1:37" s="165" customFormat="1" ht="15" customHeight="1">
      <c r="A19" s="460">
        <v>7</v>
      </c>
      <c r="B19" s="93" t="s">
        <v>95</v>
      </c>
      <c r="C19" s="242">
        <f t="shared" si="0"/>
        <v>2</v>
      </c>
      <c r="D19" s="243">
        <v>30</v>
      </c>
      <c r="E19" s="244"/>
      <c r="F19" s="244">
        <v>30</v>
      </c>
      <c r="G19" s="244"/>
      <c r="H19" s="244"/>
      <c r="I19" s="244"/>
      <c r="J19" s="245"/>
      <c r="K19" s="244">
        <v>30</v>
      </c>
      <c r="L19" s="244"/>
      <c r="M19" s="244"/>
      <c r="N19" s="244"/>
      <c r="O19" s="246" t="s">
        <v>54</v>
      </c>
      <c r="P19" s="247">
        <v>2</v>
      </c>
      <c r="Q19" s="245"/>
      <c r="R19" s="239"/>
      <c r="S19" s="239"/>
      <c r="T19" s="239"/>
      <c r="U19" s="239"/>
      <c r="V19" s="240"/>
      <c r="W19" s="242"/>
      <c r="X19" s="248"/>
      <c r="Y19" s="244"/>
      <c r="Z19" s="244"/>
      <c r="AA19" s="244"/>
      <c r="AB19" s="249"/>
      <c r="AC19" s="246"/>
      <c r="AD19" s="247"/>
      <c r="AE19" s="245"/>
      <c r="AF19" s="244"/>
      <c r="AG19" s="244"/>
      <c r="AH19" s="244"/>
      <c r="AI19" s="249"/>
      <c r="AJ19" s="250"/>
      <c r="AK19" s="251"/>
    </row>
    <row r="20" spans="1:37" s="165" customFormat="1" ht="15" customHeight="1">
      <c r="A20" s="460">
        <v>8</v>
      </c>
      <c r="B20" s="252" t="s">
        <v>96</v>
      </c>
      <c r="C20" s="242">
        <f t="shared" si="0"/>
        <v>2</v>
      </c>
      <c r="D20" s="243">
        <v>15</v>
      </c>
      <c r="E20" s="244">
        <v>15</v>
      </c>
      <c r="F20" s="244"/>
      <c r="G20" s="244"/>
      <c r="H20" s="244"/>
      <c r="I20" s="244"/>
      <c r="J20" s="245"/>
      <c r="K20" s="244"/>
      <c r="L20" s="244"/>
      <c r="M20" s="244"/>
      <c r="N20" s="244"/>
      <c r="O20" s="246"/>
      <c r="P20" s="247"/>
      <c r="Q20" s="245">
        <v>15</v>
      </c>
      <c r="R20" s="239"/>
      <c r="S20" s="239"/>
      <c r="T20" s="239"/>
      <c r="U20" s="239"/>
      <c r="V20" s="240" t="s">
        <v>54</v>
      </c>
      <c r="W20" s="242">
        <v>2</v>
      </c>
      <c r="X20" s="248"/>
      <c r="Y20" s="244"/>
      <c r="Z20" s="244"/>
      <c r="AA20" s="244"/>
      <c r="AB20" s="249"/>
      <c r="AC20" s="246"/>
      <c r="AD20" s="247"/>
      <c r="AE20" s="245"/>
      <c r="AF20" s="244"/>
      <c r="AG20" s="244"/>
      <c r="AH20" s="244"/>
      <c r="AI20" s="249"/>
      <c r="AJ20" s="250"/>
      <c r="AK20" s="251"/>
    </row>
    <row r="21" spans="1:37" s="165" customFormat="1" ht="15" customHeight="1">
      <c r="A21" s="460">
        <v>9</v>
      </c>
      <c r="B21" s="93" t="s">
        <v>97</v>
      </c>
      <c r="C21" s="253">
        <f t="shared" si="0"/>
        <v>2</v>
      </c>
      <c r="D21" s="243">
        <v>15</v>
      </c>
      <c r="E21" s="244">
        <v>15</v>
      </c>
      <c r="F21" s="244"/>
      <c r="G21" s="244"/>
      <c r="H21" s="244"/>
      <c r="I21" s="244"/>
      <c r="J21" s="245"/>
      <c r="K21" s="244"/>
      <c r="L21" s="244"/>
      <c r="M21" s="244"/>
      <c r="N21" s="244"/>
      <c r="O21" s="246"/>
      <c r="P21" s="247"/>
      <c r="Q21" s="245">
        <v>15</v>
      </c>
      <c r="R21" s="244"/>
      <c r="S21" s="244"/>
      <c r="T21" s="244"/>
      <c r="U21" s="254"/>
      <c r="V21" s="255" t="s">
        <v>54</v>
      </c>
      <c r="W21" s="256">
        <v>2</v>
      </c>
      <c r="X21" s="248"/>
      <c r="Y21" s="244"/>
      <c r="Z21" s="244"/>
      <c r="AA21" s="244"/>
      <c r="AB21" s="249"/>
      <c r="AC21" s="246"/>
      <c r="AD21" s="247"/>
      <c r="AE21" s="245"/>
      <c r="AF21" s="244"/>
      <c r="AG21" s="244"/>
      <c r="AH21" s="244"/>
      <c r="AI21" s="249"/>
      <c r="AJ21" s="250"/>
      <c r="AK21" s="251"/>
    </row>
    <row r="22" spans="1:37" s="165" customFormat="1" ht="15" customHeight="1">
      <c r="A22" s="460">
        <v>10</v>
      </c>
      <c r="B22" s="93" t="s">
        <v>98</v>
      </c>
      <c r="C22" s="253">
        <f t="shared" si="0"/>
        <v>3</v>
      </c>
      <c r="D22" s="243">
        <v>30</v>
      </c>
      <c r="E22" s="244"/>
      <c r="F22" s="244">
        <v>30</v>
      </c>
      <c r="G22" s="244"/>
      <c r="H22" s="244"/>
      <c r="I22" s="244"/>
      <c r="J22" s="245"/>
      <c r="K22" s="244"/>
      <c r="L22" s="244"/>
      <c r="M22" s="244"/>
      <c r="N22" s="244"/>
      <c r="O22" s="246"/>
      <c r="P22" s="247"/>
      <c r="Q22" s="245"/>
      <c r="R22" s="239"/>
      <c r="S22" s="239"/>
      <c r="T22" s="239"/>
      <c r="U22" s="239"/>
      <c r="V22" s="240"/>
      <c r="W22" s="241"/>
      <c r="X22" s="248"/>
      <c r="Y22" s="244">
        <v>30</v>
      </c>
      <c r="Z22" s="244"/>
      <c r="AA22" s="244"/>
      <c r="AB22" s="249"/>
      <c r="AC22" s="246" t="s">
        <v>54</v>
      </c>
      <c r="AD22" s="247">
        <v>3</v>
      </c>
      <c r="AE22" s="245"/>
      <c r="AF22" s="244"/>
      <c r="AG22" s="244"/>
      <c r="AH22" s="244"/>
      <c r="AI22" s="249"/>
      <c r="AJ22" s="250"/>
      <c r="AK22" s="251"/>
    </row>
    <row r="23" spans="1:37" s="285" customFormat="1" ht="15" customHeight="1" thickBot="1">
      <c r="A23" s="551">
        <v>11</v>
      </c>
      <c r="B23" s="552" t="s">
        <v>99</v>
      </c>
      <c r="C23" s="553">
        <f t="shared" si="0"/>
        <v>2</v>
      </c>
      <c r="D23" s="554">
        <v>15</v>
      </c>
      <c r="E23" s="254"/>
      <c r="F23" s="254"/>
      <c r="G23" s="254"/>
      <c r="H23" s="254">
        <v>15</v>
      </c>
      <c r="I23" s="273"/>
      <c r="J23" s="555"/>
      <c r="K23" s="254"/>
      <c r="L23" s="254"/>
      <c r="M23" s="254"/>
      <c r="N23" s="254"/>
      <c r="O23" s="556"/>
      <c r="P23" s="276"/>
      <c r="Q23" s="555"/>
      <c r="R23" s="254"/>
      <c r="S23" s="254"/>
      <c r="T23" s="254"/>
      <c r="U23" s="272"/>
      <c r="V23" s="275"/>
      <c r="W23" s="276"/>
      <c r="X23" s="555"/>
      <c r="Y23" s="254"/>
      <c r="Z23" s="254"/>
      <c r="AA23" s="254">
        <v>15</v>
      </c>
      <c r="AB23" s="254"/>
      <c r="AC23" s="556" t="s">
        <v>54</v>
      </c>
      <c r="AD23" s="276">
        <v>2</v>
      </c>
      <c r="AE23" s="555"/>
      <c r="AF23" s="254"/>
      <c r="AG23" s="254"/>
      <c r="AH23" s="254"/>
      <c r="AI23" s="254"/>
      <c r="AJ23" s="556"/>
      <c r="AK23" s="276"/>
    </row>
    <row r="24" spans="1:37" s="163" customFormat="1" ht="15" customHeight="1" thickBot="1">
      <c r="A24" s="677" t="s">
        <v>52</v>
      </c>
      <c r="B24" s="678"/>
      <c r="C24" s="261">
        <f aca="true" t="shared" si="1" ref="C24:N24">SUM(C12:C23)</f>
        <v>28</v>
      </c>
      <c r="D24" s="262">
        <f t="shared" si="1"/>
        <v>285</v>
      </c>
      <c r="E24" s="263">
        <f t="shared" si="1"/>
        <v>75</v>
      </c>
      <c r="F24" s="264">
        <f t="shared" si="1"/>
        <v>165</v>
      </c>
      <c r="G24" s="264">
        <f t="shared" si="1"/>
        <v>0</v>
      </c>
      <c r="H24" s="264">
        <f t="shared" si="1"/>
        <v>45</v>
      </c>
      <c r="I24" s="265">
        <f t="shared" si="1"/>
        <v>0</v>
      </c>
      <c r="J24" s="262">
        <f t="shared" si="1"/>
        <v>15</v>
      </c>
      <c r="K24" s="263">
        <f t="shared" si="1"/>
        <v>105</v>
      </c>
      <c r="L24" s="264">
        <f t="shared" si="1"/>
        <v>0</v>
      </c>
      <c r="M24" s="264">
        <f t="shared" si="1"/>
        <v>0</v>
      </c>
      <c r="N24" s="264">
        <f t="shared" si="1"/>
        <v>0</v>
      </c>
      <c r="O24" s="263"/>
      <c r="P24" s="557">
        <f aca="true" t="shared" si="2" ref="P24:U24">SUM(P12:P23)</f>
        <v>11</v>
      </c>
      <c r="Q24" s="558">
        <f t="shared" si="2"/>
        <v>45</v>
      </c>
      <c r="R24" s="263">
        <f t="shared" si="2"/>
        <v>30</v>
      </c>
      <c r="S24" s="264">
        <f t="shared" si="2"/>
        <v>0</v>
      </c>
      <c r="T24" s="264">
        <f t="shared" si="2"/>
        <v>0</v>
      </c>
      <c r="U24" s="263">
        <f t="shared" si="2"/>
        <v>0</v>
      </c>
      <c r="V24" s="262"/>
      <c r="W24" s="557">
        <f aca="true" t="shared" si="3" ref="W24:AB24">SUM(W12:W23)</f>
        <v>8</v>
      </c>
      <c r="X24" s="262">
        <f t="shared" si="3"/>
        <v>0</v>
      </c>
      <c r="Y24" s="263">
        <f t="shared" si="3"/>
        <v>30</v>
      </c>
      <c r="Z24" s="264">
        <f t="shared" si="3"/>
        <v>0</v>
      </c>
      <c r="AA24" s="264">
        <f t="shared" si="3"/>
        <v>45</v>
      </c>
      <c r="AB24" s="263">
        <f t="shared" si="3"/>
        <v>0</v>
      </c>
      <c r="AC24" s="263"/>
      <c r="AD24" s="559">
        <f aca="true" t="shared" si="4" ref="AD24:AI24">SUM(AD12:AD23)</f>
        <v>7</v>
      </c>
      <c r="AE24" s="558">
        <f t="shared" si="4"/>
        <v>15</v>
      </c>
      <c r="AF24" s="263">
        <f t="shared" si="4"/>
        <v>0</v>
      </c>
      <c r="AG24" s="264">
        <f t="shared" si="4"/>
        <v>0</v>
      </c>
      <c r="AH24" s="264">
        <f t="shared" si="4"/>
        <v>0</v>
      </c>
      <c r="AI24" s="263">
        <f t="shared" si="4"/>
        <v>0</v>
      </c>
      <c r="AJ24" s="262"/>
      <c r="AK24" s="265">
        <f>SUM(AK12:AK23)</f>
        <v>2</v>
      </c>
    </row>
    <row r="25" spans="1:37" s="163" customFormat="1" ht="16.5" customHeight="1">
      <c r="A25" s="679" t="s">
        <v>77</v>
      </c>
      <c r="B25" s="680"/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680"/>
      <c r="X25" s="680"/>
      <c r="Y25" s="680"/>
      <c r="Z25" s="680"/>
      <c r="AA25" s="680"/>
      <c r="AB25" s="680"/>
      <c r="AC25" s="680"/>
      <c r="AD25" s="680"/>
      <c r="AE25" s="680"/>
      <c r="AF25" s="680"/>
      <c r="AG25" s="680"/>
      <c r="AH25" s="680"/>
      <c r="AI25" s="680"/>
      <c r="AJ25" s="680"/>
      <c r="AK25" s="681"/>
    </row>
    <row r="26" spans="1:37" s="286" customFormat="1" ht="16.5" customHeight="1">
      <c r="A26" s="461">
        <v>12</v>
      </c>
      <c r="B26" s="93" t="s">
        <v>111</v>
      </c>
      <c r="C26" s="94">
        <f aca="true" t="shared" si="5" ref="C26:C33">SUM(P26,W26,AD26,AK26)</f>
        <v>3</v>
      </c>
      <c r="D26" s="95">
        <v>30</v>
      </c>
      <c r="E26" s="96">
        <v>30</v>
      </c>
      <c r="F26" s="96"/>
      <c r="G26" s="96"/>
      <c r="H26" s="96"/>
      <c r="I26" s="97"/>
      <c r="J26" s="98">
        <v>30</v>
      </c>
      <c r="K26" s="96"/>
      <c r="L26" s="96"/>
      <c r="M26" s="96"/>
      <c r="N26" s="96"/>
      <c r="O26" s="99" t="s">
        <v>26</v>
      </c>
      <c r="P26" s="100">
        <v>3</v>
      </c>
      <c r="Q26" s="98"/>
      <c r="R26" s="96"/>
      <c r="S26" s="96"/>
      <c r="T26" s="96"/>
      <c r="U26" s="96"/>
      <c r="V26" s="99"/>
      <c r="W26" s="100"/>
      <c r="X26" s="98"/>
      <c r="Y26" s="96"/>
      <c r="Z26" s="96"/>
      <c r="AA26" s="96"/>
      <c r="AB26" s="96"/>
      <c r="AC26" s="99"/>
      <c r="AD26" s="100"/>
      <c r="AE26" s="98"/>
      <c r="AF26" s="96"/>
      <c r="AG26" s="96"/>
      <c r="AH26" s="96"/>
      <c r="AI26" s="96"/>
      <c r="AJ26" s="99"/>
      <c r="AK26" s="100"/>
    </row>
    <row r="27" spans="1:37" s="287" customFormat="1" ht="15" customHeight="1">
      <c r="A27" s="258">
        <v>13</v>
      </c>
      <c r="B27" s="93" t="s">
        <v>112</v>
      </c>
      <c r="C27" s="103">
        <f t="shared" si="5"/>
        <v>3</v>
      </c>
      <c r="D27" s="104">
        <v>30</v>
      </c>
      <c r="E27" s="105"/>
      <c r="F27" s="105"/>
      <c r="G27" s="105"/>
      <c r="H27" s="105">
        <v>30</v>
      </c>
      <c r="I27" s="106"/>
      <c r="J27" s="107"/>
      <c r="K27" s="105"/>
      <c r="L27" s="105"/>
      <c r="M27" s="105">
        <v>30</v>
      </c>
      <c r="N27" s="108"/>
      <c r="O27" s="109" t="s">
        <v>54</v>
      </c>
      <c r="P27" s="110">
        <v>3</v>
      </c>
      <c r="Q27" s="107"/>
      <c r="R27" s="105"/>
      <c r="S27" s="105"/>
      <c r="T27" s="105"/>
      <c r="U27" s="108"/>
      <c r="V27" s="111"/>
      <c r="W27" s="100"/>
      <c r="X27" s="107"/>
      <c r="Y27" s="105"/>
      <c r="Z27" s="105"/>
      <c r="AA27" s="105"/>
      <c r="AB27" s="108"/>
      <c r="AC27" s="112"/>
      <c r="AD27" s="110"/>
      <c r="AE27" s="107"/>
      <c r="AF27" s="105"/>
      <c r="AG27" s="105"/>
      <c r="AH27" s="105"/>
      <c r="AI27" s="108"/>
      <c r="AJ27" s="112"/>
      <c r="AK27" s="110"/>
    </row>
    <row r="28" spans="1:37" s="287" customFormat="1" ht="24.75" customHeight="1">
      <c r="A28" s="259">
        <v>14</v>
      </c>
      <c r="B28" s="115" t="s">
        <v>113</v>
      </c>
      <c r="C28" s="94">
        <f t="shared" si="5"/>
        <v>4</v>
      </c>
      <c r="D28" s="95">
        <v>30</v>
      </c>
      <c r="E28" s="96">
        <v>30</v>
      </c>
      <c r="F28" s="96"/>
      <c r="G28" s="96"/>
      <c r="H28" s="96"/>
      <c r="I28" s="97"/>
      <c r="J28" s="98">
        <v>30</v>
      </c>
      <c r="K28" s="96"/>
      <c r="L28" s="96"/>
      <c r="M28" s="96"/>
      <c r="N28" s="96"/>
      <c r="O28" s="99" t="s">
        <v>26</v>
      </c>
      <c r="P28" s="100">
        <v>4</v>
      </c>
      <c r="Q28" s="98"/>
      <c r="R28" s="96"/>
      <c r="S28" s="96"/>
      <c r="T28" s="96"/>
      <c r="U28" s="96"/>
      <c r="V28" s="99"/>
      <c r="W28" s="100"/>
      <c r="X28" s="98"/>
      <c r="Y28" s="96"/>
      <c r="Z28" s="96"/>
      <c r="AA28" s="96"/>
      <c r="AB28" s="96"/>
      <c r="AC28" s="99"/>
      <c r="AD28" s="100"/>
      <c r="AE28" s="98"/>
      <c r="AF28" s="96"/>
      <c r="AG28" s="96"/>
      <c r="AH28" s="96"/>
      <c r="AI28" s="96"/>
      <c r="AJ28" s="99"/>
      <c r="AK28" s="100"/>
    </row>
    <row r="29" spans="1:37" s="287" customFormat="1" ht="25.5" customHeight="1">
      <c r="A29" s="260">
        <v>15</v>
      </c>
      <c r="B29" s="93" t="s">
        <v>114</v>
      </c>
      <c r="C29" s="94">
        <f t="shared" si="5"/>
        <v>3</v>
      </c>
      <c r="D29" s="95">
        <v>30</v>
      </c>
      <c r="E29" s="96"/>
      <c r="F29" s="96"/>
      <c r="G29" s="96"/>
      <c r="H29" s="96">
        <v>30</v>
      </c>
      <c r="I29" s="97"/>
      <c r="J29" s="98"/>
      <c r="K29" s="96"/>
      <c r="L29" s="96"/>
      <c r="M29" s="96"/>
      <c r="N29" s="96"/>
      <c r="O29" s="99"/>
      <c r="P29" s="100"/>
      <c r="Q29" s="98"/>
      <c r="R29" s="96"/>
      <c r="S29" s="96"/>
      <c r="T29" s="96">
        <v>30</v>
      </c>
      <c r="U29" s="96"/>
      <c r="V29" s="99" t="s">
        <v>54</v>
      </c>
      <c r="W29" s="100">
        <v>3</v>
      </c>
      <c r="X29" s="98"/>
      <c r="Y29" s="96"/>
      <c r="Z29" s="96"/>
      <c r="AA29" s="96"/>
      <c r="AB29" s="96"/>
      <c r="AC29" s="99"/>
      <c r="AD29" s="100"/>
      <c r="AE29" s="98"/>
      <c r="AF29" s="96"/>
      <c r="AG29" s="96"/>
      <c r="AH29" s="96"/>
      <c r="AI29" s="96"/>
      <c r="AJ29" s="99"/>
      <c r="AK29" s="100"/>
    </row>
    <row r="30" spans="1:37" s="287" customFormat="1" ht="15" customHeight="1">
      <c r="A30" s="260">
        <v>16</v>
      </c>
      <c r="B30" s="93" t="s">
        <v>115</v>
      </c>
      <c r="C30" s="94">
        <f t="shared" si="5"/>
        <v>3</v>
      </c>
      <c r="D30" s="95">
        <v>30</v>
      </c>
      <c r="E30" s="96"/>
      <c r="F30" s="96"/>
      <c r="G30" s="96"/>
      <c r="H30" s="96">
        <v>30</v>
      </c>
      <c r="I30" s="97"/>
      <c r="J30" s="98"/>
      <c r="K30" s="96"/>
      <c r="L30" s="96"/>
      <c r="M30" s="96"/>
      <c r="N30" s="96"/>
      <c r="O30" s="99"/>
      <c r="P30" s="100"/>
      <c r="Q30" s="98"/>
      <c r="R30" s="96"/>
      <c r="S30" s="96"/>
      <c r="T30" s="96">
        <v>30</v>
      </c>
      <c r="U30" s="96"/>
      <c r="V30" s="99" t="s">
        <v>54</v>
      </c>
      <c r="W30" s="100">
        <v>3</v>
      </c>
      <c r="X30" s="98"/>
      <c r="Y30" s="96"/>
      <c r="Z30" s="96"/>
      <c r="AA30" s="96"/>
      <c r="AB30" s="96"/>
      <c r="AC30" s="99"/>
      <c r="AD30" s="100"/>
      <c r="AE30" s="98"/>
      <c r="AF30" s="96"/>
      <c r="AG30" s="96"/>
      <c r="AH30" s="96"/>
      <c r="AI30" s="96"/>
      <c r="AJ30" s="99"/>
      <c r="AK30" s="100"/>
    </row>
    <row r="31" spans="1:37" s="287" customFormat="1" ht="15" customHeight="1">
      <c r="A31" s="260">
        <v>17</v>
      </c>
      <c r="B31" s="117" t="s">
        <v>116</v>
      </c>
      <c r="C31" s="94">
        <f t="shared" si="5"/>
        <v>3</v>
      </c>
      <c r="D31" s="95">
        <v>30</v>
      </c>
      <c r="E31" s="96"/>
      <c r="F31" s="96"/>
      <c r="G31" s="96"/>
      <c r="H31" s="96">
        <v>30</v>
      </c>
      <c r="I31" s="97"/>
      <c r="J31" s="98"/>
      <c r="K31" s="96"/>
      <c r="L31" s="96"/>
      <c r="M31" s="96"/>
      <c r="N31" s="96"/>
      <c r="O31" s="99"/>
      <c r="P31" s="100"/>
      <c r="Q31" s="98"/>
      <c r="R31" s="96"/>
      <c r="S31" s="96"/>
      <c r="T31" s="96">
        <v>30</v>
      </c>
      <c r="U31" s="96"/>
      <c r="V31" s="99" t="s">
        <v>26</v>
      </c>
      <c r="W31" s="100">
        <v>3</v>
      </c>
      <c r="X31" s="98"/>
      <c r="Y31" s="96"/>
      <c r="Z31" s="96"/>
      <c r="AA31" s="96"/>
      <c r="AB31" s="96"/>
      <c r="AC31" s="99"/>
      <c r="AD31" s="100"/>
      <c r="AE31" s="98"/>
      <c r="AF31" s="96"/>
      <c r="AG31" s="96"/>
      <c r="AH31" s="96"/>
      <c r="AI31" s="96"/>
      <c r="AJ31" s="99"/>
      <c r="AK31" s="100"/>
    </row>
    <row r="32" spans="1:37" s="287" customFormat="1" ht="15" customHeight="1">
      <c r="A32" s="260">
        <v>18</v>
      </c>
      <c r="B32" s="117" t="s">
        <v>117</v>
      </c>
      <c r="C32" s="94">
        <f t="shared" si="5"/>
        <v>1</v>
      </c>
      <c r="D32" s="95">
        <v>15</v>
      </c>
      <c r="E32" s="96"/>
      <c r="F32" s="96"/>
      <c r="G32" s="96"/>
      <c r="H32" s="96">
        <v>15</v>
      </c>
      <c r="I32" s="97"/>
      <c r="J32" s="98"/>
      <c r="K32" s="96"/>
      <c r="L32" s="96"/>
      <c r="M32" s="96"/>
      <c r="N32" s="96"/>
      <c r="O32" s="99"/>
      <c r="P32" s="100"/>
      <c r="Q32" s="98"/>
      <c r="R32" s="96"/>
      <c r="S32" s="96"/>
      <c r="T32" s="96">
        <v>15</v>
      </c>
      <c r="U32" s="96"/>
      <c r="V32" s="99" t="s">
        <v>54</v>
      </c>
      <c r="W32" s="100">
        <v>1</v>
      </c>
      <c r="X32" s="98"/>
      <c r="Y32" s="96"/>
      <c r="Z32" s="96"/>
      <c r="AA32" s="96"/>
      <c r="AB32" s="96"/>
      <c r="AC32" s="99"/>
      <c r="AD32" s="100"/>
      <c r="AE32" s="98"/>
      <c r="AF32" s="96"/>
      <c r="AG32" s="96"/>
      <c r="AH32" s="96"/>
      <c r="AI32" s="96"/>
      <c r="AJ32" s="99"/>
      <c r="AK32" s="100"/>
    </row>
    <row r="33" spans="1:37" s="287" customFormat="1" ht="15" customHeight="1">
      <c r="A33" s="260">
        <v>19</v>
      </c>
      <c r="B33" s="117" t="s">
        <v>118</v>
      </c>
      <c r="C33" s="94">
        <f t="shared" si="5"/>
        <v>4</v>
      </c>
      <c r="D33" s="95">
        <v>30</v>
      </c>
      <c r="E33" s="96"/>
      <c r="F33" s="96"/>
      <c r="G33" s="96"/>
      <c r="H33" s="96">
        <v>30</v>
      </c>
      <c r="I33" s="97"/>
      <c r="J33" s="98"/>
      <c r="K33" s="96"/>
      <c r="L33" s="96"/>
      <c r="M33" s="96"/>
      <c r="N33" s="96"/>
      <c r="O33" s="99"/>
      <c r="P33" s="100"/>
      <c r="Q33" s="98"/>
      <c r="R33" s="96"/>
      <c r="S33" s="96"/>
      <c r="T33" s="96"/>
      <c r="U33" s="96"/>
      <c r="V33" s="99"/>
      <c r="W33" s="100"/>
      <c r="X33" s="98"/>
      <c r="Y33" s="96"/>
      <c r="Z33" s="96"/>
      <c r="AA33" s="96">
        <v>30</v>
      </c>
      <c r="AB33" s="96"/>
      <c r="AC33" s="99" t="s">
        <v>54</v>
      </c>
      <c r="AD33" s="100">
        <v>4</v>
      </c>
      <c r="AE33" s="98"/>
      <c r="AF33" s="96"/>
      <c r="AG33" s="96"/>
      <c r="AH33" s="96"/>
      <c r="AI33" s="96"/>
      <c r="AJ33" s="99"/>
      <c r="AK33" s="100"/>
    </row>
    <row r="34" spans="1:37" s="287" customFormat="1" ht="15" customHeight="1">
      <c r="A34" s="260">
        <v>20</v>
      </c>
      <c r="B34" s="117" t="s">
        <v>119</v>
      </c>
      <c r="C34" s="94">
        <f>SUM(P35,W35,AD35,AK35)</f>
        <v>6</v>
      </c>
      <c r="D34" s="95">
        <v>30</v>
      </c>
      <c r="E34" s="96"/>
      <c r="F34" s="96"/>
      <c r="G34" s="96"/>
      <c r="H34" s="96">
        <v>30</v>
      </c>
      <c r="I34" s="97"/>
      <c r="J34" s="98"/>
      <c r="K34" s="96"/>
      <c r="L34" s="96"/>
      <c r="M34" s="96"/>
      <c r="N34" s="96"/>
      <c r="O34" s="99"/>
      <c r="P34" s="100"/>
      <c r="Q34" s="98"/>
      <c r="R34" s="96"/>
      <c r="S34" s="96"/>
      <c r="T34" s="96"/>
      <c r="U34" s="96"/>
      <c r="V34" s="99"/>
      <c r="W34" s="100"/>
      <c r="X34" s="98"/>
      <c r="Y34" s="96"/>
      <c r="Z34" s="96"/>
      <c r="AA34" s="96">
        <v>30</v>
      </c>
      <c r="AB34" s="96"/>
      <c r="AC34" s="99" t="s">
        <v>54</v>
      </c>
      <c r="AD34" s="100">
        <v>6</v>
      </c>
      <c r="AE34" s="98"/>
      <c r="AF34" s="96"/>
      <c r="AG34" s="96"/>
      <c r="AH34" s="96"/>
      <c r="AI34" s="96"/>
      <c r="AJ34" s="99"/>
      <c r="AK34" s="100"/>
    </row>
    <row r="35" spans="1:37" s="287" customFormat="1" ht="24.75" customHeight="1" thickBot="1">
      <c r="A35" s="260">
        <v>21</v>
      </c>
      <c r="B35" s="117" t="s">
        <v>120</v>
      </c>
      <c r="C35" s="94">
        <v>6</v>
      </c>
      <c r="D35" s="95">
        <v>30</v>
      </c>
      <c r="E35" s="96"/>
      <c r="F35" s="96"/>
      <c r="G35" s="96"/>
      <c r="H35" s="96">
        <v>30</v>
      </c>
      <c r="I35" s="97"/>
      <c r="J35" s="98"/>
      <c r="K35" s="96"/>
      <c r="L35" s="96"/>
      <c r="M35" s="96"/>
      <c r="N35" s="96"/>
      <c r="O35" s="99"/>
      <c r="P35" s="100"/>
      <c r="Q35" s="98"/>
      <c r="R35" s="96"/>
      <c r="S35" s="96"/>
      <c r="T35" s="96"/>
      <c r="U35" s="96"/>
      <c r="V35" s="99"/>
      <c r="W35" s="100"/>
      <c r="X35" s="98"/>
      <c r="Y35" s="96"/>
      <c r="Z35" s="96"/>
      <c r="AA35" s="96"/>
      <c r="AB35" s="96"/>
      <c r="AC35" s="99"/>
      <c r="AD35" s="118"/>
      <c r="AE35" s="98"/>
      <c r="AF35" s="96"/>
      <c r="AG35" s="96"/>
      <c r="AH35" s="96">
        <v>30</v>
      </c>
      <c r="AI35" s="96"/>
      <c r="AJ35" s="99" t="s">
        <v>26</v>
      </c>
      <c r="AK35" s="100">
        <v>6</v>
      </c>
    </row>
    <row r="36" spans="1:37" s="287" customFormat="1" ht="15" customHeight="1" thickBot="1">
      <c r="A36" s="677" t="s">
        <v>57</v>
      </c>
      <c r="B36" s="678"/>
      <c r="C36" s="261">
        <f aca="true" t="shared" si="6" ref="C36:M36">SUM(C26:C35)</f>
        <v>36</v>
      </c>
      <c r="D36" s="262">
        <f t="shared" si="6"/>
        <v>285</v>
      </c>
      <c r="E36" s="263">
        <f t="shared" si="6"/>
        <v>60</v>
      </c>
      <c r="F36" s="264">
        <f t="shared" si="6"/>
        <v>0</v>
      </c>
      <c r="G36" s="264">
        <f t="shared" si="6"/>
        <v>0</v>
      </c>
      <c r="H36" s="264">
        <f t="shared" si="6"/>
        <v>225</v>
      </c>
      <c r="I36" s="265">
        <f t="shared" si="6"/>
        <v>0</v>
      </c>
      <c r="J36" s="262">
        <f t="shared" si="6"/>
        <v>60</v>
      </c>
      <c r="K36" s="263">
        <f t="shared" si="6"/>
        <v>0</v>
      </c>
      <c r="L36" s="264">
        <f t="shared" si="6"/>
        <v>0</v>
      </c>
      <c r="M36" s="264">
        <f t="shared" si="6"/>
        <v>30</v>
      </c>
      <c r="N36" s="263">
        <f>SUM(N24,)</f>
        <v>0</v>
      </c>
      <c r="O36" s="262"/>
      <c r="P36" s="265">
        <f aca="true" t="shared" si="7" ref="P36:U36">SUM(P26:P35)</f>
        <v>10</v>
      </c>
      <c r="Q36" s="262">
        <f t="shared" si="7"/>
        <v>0</v>
      </c>
      <c r="R36" s="263">
        <f t="shared" si="7"/>
        <v>0</v>
      </c>
      <c r="S36" s="264">
        <f t="shared" si="7"/>
        <v>0</v>
      </c>
      <c r="T36" s="264">
        <f t="shared" si="7"/>
        <v>105</v>
      </c>
      <c r="U36" s="263">
        <f t="shared" si="7"/>
        <v>0</v>
      </c>
      <c r="V36" s="263"/>
      <c r="W36" s="265">
        <f aca="true" t="shared" si="8" ref="W36:AB36">SUM(W26:W35)</f>
        <v>10</v>
      </c>
      <c r="X36" s="262">
        <f t="shared" si="8"/>
        <v>0</v>
      </c>
      <c r="Y36" s="263">
        <f t="shared" si="8"/>
        <v>0</v>
      </c>
      <c r="Z36" s="264">
        <f t="shared" si="8"/>
        <v>0</v>
      </c>
      <c r="AA36" s="264">
        <f t="shared" si="8"/>
        <v>60</v>
      </c>
      <c r="AB36" s="263">
        <f t="shared" si="8"/>
        <v>0</v>
      </c>
      <c r="AC36" s="263"/>
      <c r="AD36" s="265">
        <f aca="true" t="shared" si="9" ref="AD36:AI36">SUM(AD26:AD35)</f>
        <v>10</v>
      </c>
      <c r="AE36" s="262">
        <f t="shared" si="9"/>
        <v>0</v>
      </c>
      <c r="AF36" s="263">
        <f t="shared" si="9"/>
        <v>0</v>
      </c>
      <c r="AG36" s="264">
        <f t="shared" si="9"/>
        <v>0</v>
      </c>
      <c r="AH36" s="264">
        <f t="shared" si="9"/>
        <v>30</v>
      </c>
      <c r="AI36" s="263">
        <f t="shared" si="9"/>
        <v>0</v>
      </c>
      <c r="AJ36" s="262"/>
      <c r="AK36" s="265">
        <f>SUM(AK26:AK35)</f>
        <v>6</v>
      </c>
    </row>
    <row r="37" spans="1:37" s="165" customFormat="1" ht="15" customHeight="1" thickBot="1">
      <c r="A37" s="675" t="s">
        <v>73</v>
      </c>
      <c r="B37" s="682"/>
      <c r="C37" s="266">
        <f>SUM(C24,C36)</f>
        <v>64</v>
      </c>
      <c r="D37" s="267">
        <f>SUM(D24,D36)</f>
        <v>570</v>
      </c>
      <c r="E37" s="268">
        <f>SUM(E24,E36)</f>
        <v>135</v>
      </c>
      <c r="F37" s="269">
        <f>SUM(F24,F36)</f>
        <v>165</v>
      </c>
      <c r="G37" s="269">
        <v>0</v>
      </c>
      <c r="H37" s="269">
        <f aca="true" t="shared" si="10" ref="H37:N37">SUM(H24,H36)</f>
        <v>270</v>
      </c>
      <c r="I37" s="270">
        <f t="shared" si="10"/>
        <v>0</v>
      </c>
      <c r="J37" s="267">
        <f t="shared" si="10"/>
        <v>75</v>
      </c>
      <c r="K37" s="268">
        <f t="shared" si="10"/>
        <v>105</v>
      </c>
      <c r="L37" s="269">
        <f t="shared" si="10"/>
        <v>0</v>
      </c>
      <c r="M37" s="269">
        <f t="shared" si="10"/>
        <v>30</v>
      </c>
      <c r="N37" s="268">
        <f t="shared" si="10"/>
        <v>0</v>
      </c>
      <c r="O37" s="267"/>
      <c r="P37" s="270">
        <f aca="true" t="shared" si="11" ref="P37:U37">SUM(P24,P36)</f>
        <v>21</v>
      </c>
      <c r="Q37" s="267">
        <f t="shared" si="11"/>
        <v>45</v>
      </c>
      <c r="R37" s="268">
        <f t="shared" si="11"/>
        <v>30</v>
      </c>
      <c r="S37" s="269">
        <f t="shared" si="11"/>
        <v>0</v>
      </c>
      <c r="T37" s="269">
        <f t="shared" si="11"/>
        <v>105</v>
      </c>
      <c r="U37" s="268">
        <f t="shared" si="11"/>
        <v>0</v>
      </c>
      <c r="V37" s="268"/>
      <c r="W37" s="270">
        <f aca="true" t="shared" si="12" ref="W37:AB37">SUM(W24,W36)</f>
        <v>18</v>
      </c>
      <c r="X37" s="267">
        <f t="shared" si="12"/>
        <v>0</v>
      </c>
      <c r="Y37" s="268">
        <f t="shared" si="12"/>
        <v>30</v>
      </c>
      <c r="Z37" s="269">
        <f t="shared" si="12"/>
        <v>0</v>
      </c>
      <c r="AA37" s="269">
        <f t="shared" si="12"/>
        <v>105</v>
      </c>
      <c r="AB37" s="268">
        <f t="shared" si="12"/>
        <v>0</v>
      </c>
      <c r="AC37" s="268"/>
      <c r="AD37" s="270">
        <f aca="true" t="shared" si="13" ref="AD37:AI37">SUM(AD24,AD36)</f>
        <v>17</v>
      </c>
      <c r="AE37" s="267">
        <f t="shared" si="13"/>
        <v>15</v>
      </c>
      <c r="AF37" s="268">
        <f t="shared" si="13"/>
        <v>0</v>
      </c>
      <c r="AG37" s="269">
        <f t="shared" si="13"/>
        <v>0</v>
      </c>
      <c r="AH37" s="269">
        <f t="shared" si="13"/>
        <v>30</v>
      </c>
      <c r="AI37" s="268">
        <f t="shared" si="13"/>
        <v>0</v>
      </c>
      <c r="AJ37" s="267"/>
      <c r="AK37" s="270">
        <f>SUM(AK24,AK36)</f>
        <v>8</v>
      </c>
    </row>
    <row r="38" spans="1:37" s="165" customFormat="1" ht="15" customHeight="1" thickBot="1">
      <c r="A38" s="655" t="s">
        <v>82</v>
      </c>
      <c r="B38" s="656"/>
      <c r="C38" s="656"/>
      <c r="D38" s="656"/>
      <c r="E38" s="656"/>
      <c r="F38" s="656"/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7"/>
    </row>
    <row r="39" spans="1:37" s="287" customFormat="1" ht="15" customHeight="1">
      <c r="A39" s="456">
        <v>22</v>
      </c>
      <c r="B39" s="52" t="s">
        <v>48</v>
      </c>
      <c r="C39" s="30">
        <f>SUM(P39,W39,AD39,AK39)</f>
        <v>4</v>
      </c>
      <c r="D39" s="31">
        <v>60</v>
      </c>
      <c r="E39" s="32"/>
      <c r="F39" s="32"/>
      <c r="G39" s="32"/>
      <c r="H39" s="32">
        <v>60</v>
      </c>
      <c r="I39" s="32"/>
      <c r="J39" s="33"/>
      <c r="K39" s="32"/>
      <c r="L39" s="32"/>
      <c r="M39" s="36">
        <v>30</v>
      </c>
      <c r="N39" s="36"/>
      <c r="O39" s="37" t="s">
        <v>54</v>
      </c>
      <c r="P39" s="30">
        <v>2</v>
      </c>
      <c r="Q39" s="38"/>
      <c r="R39" s="32"/>
      <c r="S39" s="32"/>
      <c r="T39" s="32">
        <v>30</v>
      </c>
      <c r="U39" s="39"/>
      <c r="V39" s="34" t="s">
        <v>26</v>
      </c>
      <c r="W39" s="129">
        <v>2</v>
      </c>
      <c r="X39" s="38"/>
      <c r="Y39" s="32"/>
      <c r="Z39" s="32"/>
      <c r="AA39" s="32"/>
      <c r="AB39" s="39"/>
      <c r="AC39" s="34"/>
      <c r="AD39" s="35"/>
      <c r="AE39" s="33"/>
      <c r="AF39" s="32"/>
      <c r="AG39" s="32"/>
      <c r="AH39" s="32"/>
      <c r="AI39" s="39"/>
      <c r="AJ39" s="457"/>
      <c r="AK39" s="41"/>
    </row>
    <row r="40" spans="1:37" s="287" customFormat="1" ht="15" customHeight="1">
      <c r="A40" s="462">
        <v>23</v>
      </c>
      <c r="B40" s="93" t="s">
        <v>109</v>
      </c>
      <c r="C40" s="253">
        <f>SUM(P40,W40,AD40,AK40)</f>
        <v>30</v>
      </c>
      <c r="D40" s="271">
        <v>120</v>
      </c>
      <c r="E40" s="272"/>
      <c r="F40" s="272"/>
      <c r="G40" s="272"/>
      <c r="H40" s="272"/>
      <c r="I40" s="273">
        <v>120</v>
      </c>
      <c r="J40" s="274"/>
      <c r="K40" s="272"/>
      <c r="L40" s="272"/>
      <c r="M40" s="272"/>
      <c r="N40" s="272">
        <v>30</v>
      </c>
      <c r="O40" s="275" t="s">
        <v>54</v>
      </c>
      <c r="P40" s="276">
        <v>5</v>
      </c>
      <c r="Q40" s="277"/>
      <c r="R40" s="239"/>
      <c r="S40" s="239"/>
      <c r="T40" s="239"/>
      <c r="U40" s="239">
        <v>30</v>
      </c>
      <c r="V40" s="257" t="s">
        <v>54</v>
      </c>
      <c r="W40" s="241">
        <v>8</v>
      </c>
      <c r="X40" s="277"/>
      <c r="Y40" s="239"/>
      <c r="Z40" s="239"/>
      <c r="AA40" s="239"/>
      <c r="AB40" s="239">
        <v>30</v>
      </c>
      <c r="AC40" s="257" t="s">
        <v>54</v>
      </c>
      <c r="AD40" s="241">
        <v>7</v>
      </c>
      <c r="AE40" s="277"/>
      <c r="AF40" s="239"/>
      <c r="AG40" s="239"/>
      <c r="AH40" s="239"/>
      <c r="AI40" s="239">
        <v>30</v>
      </c>
      <c r="AJ40" s="257" t="s">
        <v>54</v>
      </c>
      <c r="AK40" s="241">
        <v>10</v>
      </c>
    </row>
    <row r="41" spans="1:37" s="287" customFormat="1" ht="15" customHeight="1" thickBot="1">
      <c r="A41" s="537">
        <v>24</v>
      </c>
      <c r="B41" s="538" t="s">
        <v>110</v>
      </c>
      <c r="C41" s="539">
        <f>SUM(P41,W41,AD41,AK41)</f>
        <v>8</v>
      </c>
      <c r="D41" s="540">
        <v>120</v>
      </c>
      <c r="E41" s="541"/>
      <c r="F41" s="541"/>
      <c r="G41" s="541"/>
      <c r="H41" s="541">
        <v>120</v>
      </c>
      <c r="I41" s="542"/>
      <c r="J41" s="543"/>
      <c r="K41" s="541"/>
      <c r="L41" s="541"/>
      <c r="M41" s="541">
        <v>30</v>
      </c>
      <c r="N41" s="541"/>
      <c r="O41" s="544" t="s">
        <v>54</v>
      </c>
      <c r="P41" s="545">
        <v>2</v>
      </c>
      <c r="Q41" s="543"/>
      <c r="R41" s="541"/>
      <c r="S41" s="541"/>
      <c r="T41" s="541">
        <v>30</v>
      </c>
      <c r="U41" s="541"/>
      <c r="V41" s="544" t="s">
        <v>54</v>
      </c>
      <c r="W41" s="545">
        <v>2</v>
      </c>
      <c r="X41" s="543"/>
      <c r="Y41" s="541"/>
      <c r="Z41" s="541"/>
      <c r="AA41" s="541">
        <v>30</v>
      </c>
      <c r="AB41" s="541"/>
      <c r="AC41" s="544" t="s">
        <v>54</v>
      </c>
      <c r="AD41" s="545">
        <v>2</v>
      </c>
      <c r="AE41" s="543"/>
      <c r="AF41" s="541"/>
      <c r="AG41" s="541"/>
      <c r="AH41" s="541">
        <v>30</v>
      </c>
      <c r="AI41" s="541"/>
      <c r="AJ41" s="531" t="s">
        <v>54</v>
      </c>
      <c r="AK41" s="545">
        <v>2</v>
      </c>
    </row>
    <row r="42" spans="1:37" s="287" customFormat="1" ht="15" customHeight="1" thickBot="1">
      <c r="A42" s="683" t="s">
        <v>46</v>
      </c>
      <c r="B42" s="684"/>
      <c r="C42" s="546">
        <f>SUM(C39:C41)</f>
        <v>42</v>
      </c>
      <c r="D42" s="547">
        <f aca="true" t="shared" si="14" ref="D42:I42">SUM(D39:D41)</f>
        <v>300</v>
      </c>
      <c r="E42" s="548">
        <f t="shared" si="14"/>
        <v>0</v>
      </c>
      <c r="F42" s="548">
        <f t="shared" si="14"/>
        <v>0</v>
      </c>
      <c r="G42" s="548">
        <f t="shared" si="14"/>
        <v>0</v>
      </c>
      <c r="H42" s="548">
        <f t="shared" si="14"/>
        <v>180</v>
      </c>
      <c r="I42" s="549">
        <f t="shared" si="14"/>
        <v>120</v>
      </c>
      <c r="J42" s="547">
        <f>SUM(J39:J41)</f>
        <v>0</v>
      </c>
      <c r="K42" s="548">
        <f>SUM(K39:K41)</f>
        <v>0</v>
      </c>
      <c r="L42" s="548">
        <f>SUM(L39:L41)</f>
        <v>0</v>
      </c>
      <c r="M42" s="548">
        <f>SUM(M39:M41)</f>
        <v>60</v>
      </c>
      <c r="N42" s="548">
        <f>SUM(N39:N41)</f>
        <v>30</v>
      </c>
      <c r="O42" s="548"/>
      <c r="P42" s="550">
        <f aca="true" t="shared" si="15" ref="P42:U42">SUM(P39:P41)</f>
        <v>9</v>
      </c>
      <c r="Q42" s="547">
        <f t="shared" si="15"/>
        <v>0</v>
      </c>
      <c r="R42" s="548">
        <f t="shared" si="15"/>
        <v>0</v>
      </c>
      <c r="S42" s="548">
        <f t="shared" si="15"/>
        <v>0</v>
      </c>
      <c r="T42" s="548">
        <f t="shared" si="15"/>
        <v>60</v>
      </c>
      <c r="U42" s="548">
        <f t="shared" si="15"/>
        <v>30</v>
      </c>
      <c r="V42" s="548"/>
      <c r="W42" s="550">
        <f aca="true" t="shared" si="16" ref="W42:AB42">SUM(W39:W41)</f>
        <v>12</v>
      </c>
      <c r="X42" s="547">
        <f t="shared" si="16"/>
        <v>0</v>
      </c>
      <c r="Y42" s="548">
        <f t="shared" si="16"/>
        <v>0</v>
      </c>
      <c r="Z42" s="548">
        <f t="shared" si="16"/>
        <v>0</v>
      </c>
      <c r="AA42" s="548">
        <f t="shared" si="16"/>
        <v>30</v>
      </c>
      <c r="AB42" s="548">
        <f t="shared" si="16"/>
        <v>30</v>
      </c>
      <c r="AC42" s="548"/>
      <c r="AD42" s="550">
        <f aca="true" t="shared" si="17" ref="AD42:AI42">SUM(AD39:AD41)</f>
        <v>9</v>
      </c>
      <c r="AE42" s="547">
        <f t="shared" si="17"/>
        <v>0</v>
      </c>
      <c r="AF42" s="548">
        <f t="shared" si="17"/>
        <v>0</v>
      </c>
      <c r="AG42" s="548">
        <f t="shared" si="17"/>
        <v>0</v>
      </c>
      <c r="AH42" s="548">
        <f t="shared" si="17"/>
        <v>30</v>
      </c>
      <c r="AI42" s="548">
        <f t="shared" si="17"/>
        <v>30</v>
      </c>
      <c r="AJ42" s="548"/>
      <c r="AK42" s="550">
        <f>SUM(AK39:AK41)</f>
        <v>12</v>
      </c>
    </row>
    <row r="43" spans="1:37" s="287" customFormat="1" ht="15" customHeight="1" thickBot="1">
      <c r="A43" s="675" t="s">
        <v>74</v>
      </c>
      <c r="B43" s="676"/>
      <c r="C43" s="266">
        <f aca="true" t="shared" si="18" ref="C43:N43">SUM(C37,C42)</f>
        <v>106</v>
      </c>
      <c r="D43" s="278">
        <f t="shared" si="18"/>
        <v>870</v>
      </c>
      <c r="E43" s="268">
        <f t="shared" si="18"/>
        <v>135</v>
      </c>
      <c r="F43" s="268">
        <f t="shared" si="18"/>
        <v>165</v>
      </c>
      <c r="G43" s="268">
        <f t="shared" si="18"/>
        <v>0</v>
      </c>
      <c r="H43" s="268">
        <f t="shared" si="18"/>
        <v>450</v>
      </c>
      <c r="I43" s="269">
        <f t="shared" si="18"/>
        <v>120</v>
      </c>
      <c r="J43" s="278">
        <f t="shared" si="18"/>
        <v>75</v>
      </c>
      <c r="K43" s="268">
        <f t="shared" si="18"/>
        <v>105</v>
      </c>
      <c r="L43" s="268">
        <f t="shared" si="18"/>
        <v>0</v>
      </c>
      <c r="M43" s="268">
        <f t="shared" si="18"/>
        <v>90</v>
      </c>
      <c r="N43" s="268">
        <f t="shared" si="18"/>
        <v>30</v>
      </c>
      <c r="O43" s="268"/>
      <c r="P43" s="270">
        <f aca="true" t="shared" si="19" ref="P43:U43">SUM(P37,P42)</f>
        <v>30</v>
      </c>
      <c r="Q43" s="278">
        <f t="shared" si="19"/>
        <v>45</v>
      </c>
      <c r="R43" s="268">
        <f t="shared" si="19"/>
        <v>30</v>
      </c>
      <c r="S43" s="268">
        <f t="shared" si="19"/>
        <v>0</v>
      </c>
      <c r="T43" s="268">
        <f t="shared" si="19"/>
        <v>165</v>
      </c>
      <c r="U43" s="268">
        <f t="shared" si="19"/>
        <v>30</v>
      </c>
      <c r="V43" s="268"/>
      <c r="W43" s="270">
        <f aca="true" t="shared" si="20" ref="W43:AB43">SUM(W37,W42)</f>
        <v>30</v>
      </c>
      <c r="X43" s="278">
        <f t="shared" si="20"/>
        <v>0</v>
      </c>
      <c r="Y43" s="268">
        <f t="shared" si="20"/>
        <v>30</v>
      </c>
      <c r="Z43" s="268">
        <f t="shared" si="20"/>
        <v>0</v>
      </c>
      <c r="AA43" s="268">
        <f t="shared" si="20"/>
        <v>135</v>
      </c>
      <c r="AB43" s="268">
        <f t="shared" si="20"/>
        <v>30</v>
      </c>
      <c r="AC43" s="268"/>
      <c r="AD43" s="270">
        <f aca="true" t="shared" si="21" ref="AD43:AI43">SUM(AD37,AD42)</f>
        <v>26</v>
      </c>
      <c r="AE43" s="278">
        <f t="shared" si="21"/>
        <v>15</v>
      </c>
      <c r="AF43" s="268">
        <f t="shared" si="21"/>
        <v>0</v>
      </c>
      <c r="AG43" s="268">
        <f t="shared" si="21"/>
        <v>0</v>
      </c>
      <c r="AH43" s="268">
        <f t="shared" si="21"/>
        <v>60</v>
      </c>
      <c r="AI43" s="268">
        <f t="shared" si="21"/>
        <v>30</v>
      </c>
      <c r="AJ43" s="268"/>
      <c r="AK43" s="270">
        <f>SUM(AK37,AK42)</f>
        <v>20</v>
      </c>
    </row>
    <row r="44" spans="1:37" s="287" customFormat="1" ht="15" customHeight="1" thickBot="1">
      <c r="A44" s="670" t="s">
        <v>53</v>
      </c>
      <c r="B44" s="671"/>
      <c r="C44" s="279"/>
      <c r="D44" s="666"/>
      <c r="E44" s="602"/>
      <c r="F44" s="602"/>
      <c r="G44" s="602"/>
      <c r="H44" s="602"/>
      <c r="I44" s="603"/>
      <c r="J44" s="666">
        <f>SUM(J43:N43)</f>
        <v>300</v>
      </c>
      <c r="K44" s="602"/>
      <c r="L44" s="602"/>
      <c r="M44" s="602"/>
      <c r="N44" s="602"/>
      <c r="O44" s="602"/>
      <c r="P44" s="603"/>
      <c r="Q44" s="666">
        <f>SUM(Q43:U43)</f>
        <v>270</v>
      </c>
      <c r="R44" s="602"/>
      <c r="S44" s="602"/>
      <c r="T44" s="602"/>
      <c r="U44" s="602"/>
      <c r="V44" s="602"/>
      <c r="W44" s="603"/>
      <c r="X44" s="666">
        <f>SUM(X43:AB43)</f>
        <v>195</v>
      </c>
      <c r="Y44" s="602"/>
      <c r="Z44" s="602"/>
      <c r="AA44" s="602"/>
      <c r="AB44" s="602"/>
      <c r="AC44" s="602"/>
      <c r="AD44" s="603"/>
      <c r="AE44" s="666">
        <f>SUM(AE43:AI43)</f>
        <v>105</v>
      </c>
      <c r="AF44" s="602"/>
      <c r="AG44" s="602"/>
      <c r="AH44" s="602"/>
      <c r="AI44" s="602"/>
      <c r="AJ44" s="602"/>
      <c r="AK44" s="603"/>
    </row>
    <row r="45" spans="1:37" s="165" customFormat="1" ht="15" customHeight="1" thickBot="1">
      <c r="A45" s="598" t="s">
        <v>20</v>
      </c>
      <c r="B45" s="581"/>
      <c r="C45" s="149">
        <f>SUM(J45,Q45,X45,AE45)</f>
        <v>4</v>
      </c>
      <c r="D45" s="628" t="s">
        <v>142</v>
      </c>
      <c r="E45" s="605"/>
      <c r="F45" s="605"/>
      <c r="G45" s="605"/>
      <c r="H45" s="605"/>
      <c r="I45" s="606"/>
      <c r="J45" s="150"/>
      <c r="K45" s="601"/>
      <c r="L45" s="602"/>
      <c r="M45" s="602"/>
      <c r="N45" s="602"/>
      <c r="O45" s="602"/>
      <c r="P45" s="603"/>
      <c r="Q45" s="150"/>
      <c r="R45" s="604"/>
      <c r="S45" s="605"/>
      <c r="T45" s="605"/>
      <c r="U45" s="605"/>
      <c r="V45" s="605"/>
      <c r="W45" s="606"/>
      <c r="X45" s="150">
        <v>4</v>
      </c>
      <c r="Y45" s="601" t="s">
        <v>55</v>
      </c>
      <c r="Z45" s="602"/>
      <c r="AA45" s="602"/>
      <c r="AB45" s="602"/>
      <c r="AC45" s="602"/>
      <c r="AD45" s="603"/>
      <c r="AE45" s="150"/>
      <c r="AF45" s="601"/>
      <c r="AG45" s="602"/>
      <c r="AH45" s="602"/>
      <c r="AI45" s="602"/>
      <c r="AJ45" s="602"/>
      <c r="AK45" s="603"/>
    </row>
    <row r="46" spans="1:37" s="163" customFormat="1" ht="26.25" customHeight="1" thickBot="1">
      <c r="A46" s="658" t="s">
        <v>24</v>
      </c>
      <c r="B46" s="659"/>
      <c r="C46" s="151">
        <f>SUM(J46,Q46,X46,AE46)</f>
        <v>2</v>
      </c>
      <c r="D46" s="628"/>
      <c r="E46" s="605"/>
      <c r="F46" s="605"/>
      <c r="G46" s="605"/>
      <c r="H46" s="605"/>
      <c r="I46" s="606"/>
      <c r="J46" s="592"/>
      <c r="K46" s="593"/>
      <c r="L46" s="593"/>
      <c r="M46" s="593"/>
      <c r="N46" s="593"/>
      <c r="O46" s="593"/>
      <c r="P46" s="594"/>
      <c r="Q46" s="592"/>
      <c r="R46" s="593"/>
      <c r="S46" s="593"/>
      <c r="T46" s="593"/>
      <c r="U46" s="593"/>
      <c r="V46" s="593"/>
      <c r="W46" s="594"/>
      <c r="X46" s="592"/>
      <c r="Y46" s="593"/>
      <c r="Z46" s="593"/>
      <c r="AA46" s="593"/>
      <c r="AB46" s="593"/>
      <c r="AC46" s="593"/>
      <c r="AD46" s="594"/>
      <c r="AE46" s="592">
        <v>2</v>
      </c>
      <c r="AF46" s="593"/>
      <c r="AG46" s="593"/>
      <c r="AH46" s="593"/>
      <c r="AI46" s="593"/>
      <c r="AJ46" s="593"/>
      <c r="AK46" s="594"/>
    </row>
    <row r="47" spans="1:37" s="165" customFormat="1" ht="26.25" customHeight="1" thickBot="1">
      <c r="A47" s="582" t="s">
        <v>23</v>
      </c>
      <c r="B47" s="583"/>
      <c r="C47" s="369">
        <v>8</v>
      </c>
      <c r="D47" s="571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3">
        <v>8</v>
      </c>
      <c r="AF47" s="574"/>
      <c r="AG47" s="574"/>
      <c r="AH47" s="574"/>
      <c r="AI47" s="574"/>
      <c r="AJ47" s="574"/>
      <c r="AK47" s="575"/>
    </row>
    <row r="48" spans="1:37" s="165" customFormat="1" ht="15" customHeight="1" thickBot="1">
      <c r="A48" s="660" t="s">
        <v>9</v>
      </c>
      <c r="B48" s="661"/>
      <c r="C48" s="661"/>
      <c r="D48" s="661"/>
      <c r="E48" s="661"/>
      <c r="F48" s="661"/>
      <c r="G48" s="661"/>
      <c r="H48" s="661"/>
      <c r="I48" s="662"/>
      <c r="J48" s="655">
        <f>SUM(P43,J45:J45,J46)</f>
        <v>30</v>
      </c>
      <c r="K48" s="656"/>
      <c r="L48" s="656"/>
      <c r="M48" s="656"/>
      <c r="N48" s="656"/>
      <c r="O48" s="656"/>
      <c r="P48" s="657"/>
      <c r="Q48" s="655">
        <f>SUM(W43,Q45:Q45,Q46)</f>
        <v>30</v>
      </c>
      <c r="R48" s="656"/>
      <c r="S48" s="656"/>
      <c r="T48" s="656"/>
      <c r="U48" s="656"/>
      <c r="V48" s="656"/>
      <c r="W48" s="657"/>
      <c r="X48" s="655">
        <f>SUM(AD43,X45:X45,X46)</f>
        <v>30</v>
      </c>
      <c r="Y48" s="656"/>
      <c r="Z48" s="656"/>
      <c r="AA48" s="656"/>
      <c r="AB48" s="656"/>
      <c r="AC48" s="656"/>
      <c r="AD48" s="657"/>
      <c r="AE48" s="655">
        <f>AK43+AE46+AE47</f>
        <v>30</v>
      </c>
      <c r="AF48" s="656"/>
      <c r="AG48" s="656"/>
      <c r="AH48" s="656"/>
      <c r="AI48" s="656"/>
      <c r="AJ48" s="656"/>
      <c r="AK48" s="657"/>
    </row>
    <row r="49" spans="1:37" s="165" customFormat="1" ht="15" customHeight="1" thickBot="1">
      <c r="A49" s="655" t="s">
        <v>18</v>
      </c>
      <c r="B49" s="657"/>
      <c r="C49" s="472">
        <f>SUM(C43:C47)</f>
        <v>120</v>
      </c>
      <c r="D49" s="280">
        <v>915</v>
      </c>
      <c r="E49" s="281">
        <f aca="true" t="shared" si="22" ref="E49:N49">SUM(E43)</f>
        <v>135</v>
      </c>
      <c r="F49" s="282">
        <v>210</v>
      </c>
      <c r="G49" s="282">
        <f t="shared" si="22"/>
        <v>0</v>
      </c>
      <c r="H49" s="282">
        <f t="shared" si="22"/>
        <v>450</v>
      </c>
      <c r="I49" s="282">
        <f t="shared" si="22"/>
        <v>120</v>
      </c>
      <c r="J49" s="280">
        <f t="shared" si="22"/>
        <v>75</v>
      </c>
      <c r="K49" s="281">
        <f t="shared" si="22"/>
        <v>105</v>
      </c>
      <c r="L49" s="282">
        <f t="shared" si="22"/>
        <v>0</v>
      </c>
      <c r="M49" s="282">
        <f t="shared" si="22"/>
        <v>90</v>
      </c>
      <c r="N49" s="281">
        <f t="shared" si="22"/>
        <v>30</v>
      </c>
      <c r="O49" s="281"/>
      <c r="P49" s="473">
        <v>30</v>
      </c>
      <c r="Q49" s="280">
        <f>SUM(Q43)</f>
        <v>45</v>
      </c>
      <c r="R49" s="281">
        <f>SUM(R43)</f>
        <v>30</v>
      </c>
      <c r="S49" s="282">
        <f>SUM(S43)</f>
        <v>0</v>
      </c>
      <c r="T49" s="282">
        <f>SUM(T43)</f>
        <v>165</v>
      </c>
      <c r="U49" s="281">
        <f>SUM(U43)</f>
        <v>30</v>
      </c>
      <c r="V49" s="283"/>
      <c r="W49" s="284">
        <v>30</v>
      </c>
      <c r="X49" s="283">
        <f>SUM(X43)</f>
        <v>0</v>
      </c>
      <c r="Y49" s="281">
        <v>75</v>
      </c>
      <c r="Z49" s="282">
        <f>SUM(Z43)</f>
        <v>0</v>
      </c>
      <c r="AA49" s="282">
        <f>SUM(AA43)</f>
        <v>135</v>
      </c>
      <c r="AB49" s="281">
        <f>SUM(AB43)</f>
        <v>30</v>
      </c>
      <c r="AC49" s="281"/>
      <c r="AD49" s="473">
        <v>30</v>
      </c>
      <c r="AE49" s="280">
        <f>SUM(AE43)</f>
        <v>15</v>
      </c>
      <c r="AF49" s="281">
        <f>SUM(AF43)</f>
        <v>0</v>
      </c>
      <c r="AG49" s="282">
        <f>SUM(AG43)</f>
        <v>0</v>
      </c>
      <c r="AH49" s="282">
        <f>SUM(AH43)</f>
        <v>60</v>
      </c>
      <c r="AI49" s="281">
        <f>SUM(AI42)</f>
        <v>30</v>
      </c>
      <c r="AJ49" s="283"/>
      <c r="AK49" s="284">
        <v>30</v>
      </c>
    </row>
    <row r="50" spans="1:37" s="165" customFormat="1" ht="6.7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</row>
    <row r="51" spans="1:37" s="165" customFormat="1" ht="15" customHeight="1">
      <c r="A51" s="163"/>
      <c r="B51" s="158" t="s">
        <v>143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</row>
    <row r="52" spans="1:37" s="285" customFormat="1" ht="15" customHeight="1">
      <c r="A52" s="163"/>
      <c r="B52" s="567" t="s">
        <v>84</v>
      </c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158"/>
      <c r="V52" s="158"/>
      <c r="W52" s="158"/>
      <c r="X52" s="158"/>
      <c r="Y52" s="158"/>
      <c r="Z52" s="158"/>
      <c r="AA52" s="158"/>
      <c r="AB52" s="158"/>
      <c r="AC52" s="163"/>
      <c r="AD52" s="163"/>
      <c r="AE52" s="163"/>
      <c r="AF52" s="163"/>
      <c r="AG52" s="163"/>
      <c r="AH52" s="163"/>
      <c r="AI52" s="163"/>
      <c r="AJ52" s="163"/>
      <c r="AK52" s="163"/>
    </row>
    <row r="53" spans="1:37" s="165" customFormat="1" ht="15" customHeight="1">
      <c r="A53" s="163"/>
      <c r="B53" s="158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</row>
    <row r="54" spans="1:37" s="165" customFormat="1" ht="15" customHeight="1">
      <c r="A54" s="163"/>
      <c r="B54" s="158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</row>
    <row r="55" spans="1:37" s="165" customFormat="1" ht="12.75" customHeight="1">
      <c r="A55" s="163"/>
      <c r="B55" s="158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</row>
    <row r="56" spans="1:37" s="165" customFormat="1" ht="15" customHeight="1">
      <c r="A56" s="163"/>
      <c r="B56" s="584" t="s">
        <v>146</v>
      </c>
      <c r="C56" s="584"/>
      <c r="D56" s="584"/>
      <c r="E56" s="584"/>
      <c r="F56" s="584"/>
      <c r="G56" s="584"/>
      <c r="H56" s="585"/>
      <c r="I56" s="760" t="s">
        <v>147</v>
      </c>
      <c r="J56" s="761"/>
      <c r="K56" s="761"/>
      <c r="L56" s="761"/>
      <c r="M56" s="761"/>
      <c r="N56" s="761"/>
      <c r="O56" s="762"/>
      <c r="P56" s="288"/>
      <c r="Q56" s="288"/>
      <c r="R56" s="289"/>
      <c r="S56" s="289"/>
      <c r="T56" s="289"/>
      <c r="U56" s="289"/>
      <c r="V56" s="289"/>
      <c r="W56" s="289"/>
      <c r="X56" s="289"/>
      <c r="Y56" s="654"/>
      <c r="Z56" s="654"/>
      <c r="AA56" s="654"/>
      <c r="AB56" s="654"/>
      <c r="AC56" s="654"/>
      <c r="AD56" s="654"/>
      <c r="AE56" s="654"/>
      <c r="AF56" s="654"/>
      <c r="AG56" s="654"/>
      <c r="AH56" s="654"/>
      <c r="AI56" s="654"/>
      <c r="AJ56" s="654"/>
      <c r="AK56" s="163"/>
    </row>
    <row r="57" spans="1:38" s="165" customFormat="1" ht="1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4"/>
    </row>
    <row r="58" spans="1:38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3"/>
    </row>
    <row r="59" spans="1:38" ht="3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1:38" ht="1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3"/>
    </row>
    <row r="61" spans="1:38" ht="15" customHeight="1">
      <c r="A61" s="4"/>
      <c r="B61" s="162" t="s">
        <v>144</v>
      </c>
      <c r="C61" s="162"/>
      <c r="D61" s="162"/>
      <c r="E61" s="162"/>
      <c r="F61" s="162"/>
      <c r="G61" s="16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3"/>
    </row>
    <row r="62" spans="1:37" ht="5.25" customHeight="1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8" s="10" customFormat="1" ht="18.75" customHeight="1">
      <c r="A63" s="315">
        <v>1</v>
      </c>
      <c r="B63" s="316" t="s">
        <v>44</v>
      </c>
      <c r="C63" s="317">
        <v>2</v>
      </c>
      <c r="D63" s="318">
        <v>30</v>
      </c>
      <c r="E63" s="319"/>
      <c r="F63" s="319"/>
      <c r="G63" s="319"/>
      <c r="H63" s="319">
        <v>30</v>
      </c>
      <c r="I63" s="319"/>
      <c r="J63" s="320"/>
      <c r="K63" s="319"/>
      <c r="L63" s="319"/>
      <c r="M63" s="319">
        <v>30</v>
      </c>
      <c r="N63" s="321"/>
      <c r="O63" s="322" t="s">
        <v>50</v>
      </c>
      <c r="P63" s="318">
        <v>2</v>
      </c>
      <c r="Q63" s="320"/>
      <c r="R63" s="319"/>
      <c r="S63" s="319"/>
      <c r="T63" s="319"/>
      <c r="U63" s="321"/>
      <c r="V63" s="321"/>
      <c r="W63" s="323"/>
      <c r="X63" s="318"/>
      <c r="Y63" s="319"/>
      <c r="Z63" s="319"/>
      <c r="AA63" s="319"/>
      <c r="AB63" s="321"/>
      <c r="AC63" s="321"/>
      <c r="AD63" s="318"/>
      <c r="AE63" s="320"/>
      <c r="AF63" s="319"/>
      <c r="AG63" s="319"/>
      <c r="AH63" s="319"/>
      <c r="AI63" s="321"/>
      <c r="AJ63" s="321"/>
      <c r="AK63" s="323"/>
      <c r="AL63" s="560"/>
    </row>
    <row r="64" spans="1:38" s="10" customFormat="1" ht="16.5" customHeight="1">
      <c r="A64" s="324">
        <v>2</v>
      </c>
      <c r="B64" s="325" t="s">
        <v>27</v>
      </c>
      <c r="C64" s="326">
        <v>2</v>
      </c>
      <c r="D64" s="327">
        <v>30</v>
      </c>
      <c r="E64" s="328"/>
      <c r="F64" s="328"/>
      <c r="G64" s="328"/>
      <c r="H64" s="328">
        <v>30</v>
      </c>
      <c r="I64" s="328"/>
      <c r="J64" s="329"/>
      <c r="K64" s="328"/>
      <c r="L64" s="328"/>
      <c r="M64" s="328">
        <v>30</v>
      </c>
      <c r="N64" s="330"/>
      <c r="O64" s="331" t="s">
        <v>50</v>
      </c>
      <c r="P64" s="327">
        <v>2</v>
      </c>
      <c r="Q64" s="329"/>
      <c r="R64" s="328"/>
      <c r="S64" s="328"/>
      <c r="T64" s="328"/>
      <c r="U64" s="330"/>
      <c r="V64" s="330"/>
      <c r="W64" s="332"/>
      <c r="X64" s="327"/>
      <c r="Y64" s="328"/>
      <c r="Z64" s="328"/>
      <c r="AA64" s="328"/>
      <c r="AB64" s="330"/>
      <c r="AC64" s="330"/>
      <c r="AD64" s="327"/>
      <c r="AE64" s="329"/>
      <c r="AF64" s="328"/>
      <c r="AG64" s="328"/>
      <c r="AH64" s="328"/>
      <c r="AI64" s="330"/>
      <c r="AJ64" s="330"/>
      <c r="AK64" s="332"/>
      <c r="AL64" s="560"/>
    </row>
    <row r="65" spans="1:38" s="10" customFormat="1" ht="16.5" customHeight="1">
      <c r="A65" s="333">
        <v>3</v>
      </c>
      <c r="B65" s="325" t="s">
        <v>28</v>
      </c>
      <c r="C65" s="326">
        <v>2</v>
      </c>
      <c r="D65" s="327">
        <v>30</v>
      </c>
      <c r="E65" s="328"/>
      <c r="F65" s="328"/>
      <c r="G65" s="328"/>
      <c r="H65" s="328">
        <v>30</v>
      </c>
      <c r="I65" s="328"/>
      <c r="J65" s="329"/>
      <c r="K65" s="328"/>
      <c r="L65" s="328"/>
      <c r="M65" s="328">
        <v>30</v>
      </c>
      <c r="N65" s="330"/>
      <c r="O65" s="331" t="s">
        <v>50</v>
      </c>
      <c r="P65" s="327">
        <v>2</v>
      </c>
      <c r="Q65" s="329"/>
      <c r="R65" s="328"/>
      <c r="S65" s="328"/>
      <c r="T65" s="328"/>
      <c r="U65" s="330"/>
      <c r="V65" s="330"/>
      <c r="W65" s="332"/>
      <c r="X65" s="327"/>
      <c r="Y65" s="328"/>
      <c r="Z65" s="328"/>
      <c r="AA65" s="328"/>
      <c r="AB65" s="330"/>
      <c r="AC65" s="330"/>
      <c r="AD65" s="327"/>
      <c r="AE65" s="329"/>
      <c r="AF65" s="328"/>
      <c r="AG65" s="328"/>
      <c r="AH65" s="328"/>
      <c r="AI65" s="330"/>
      <c r="AJ65" s="330"/>
      <c r="AK65" s="332"/>
      <c r="AL65" s="560"/>
    </row>
    <row r="66" spans="1:38" s="10" customFormat="1" ht="30" customHeight="1">
      <c r="A66" s="334">
        <v>4</v>
      </c>
      <c r="B66" s="335" t="s">
        <v>29</v>
      </c>
      <c r="C66" s="336">
        <v>2</v>
      </c>
      <c r="D66" s="337">
        <v>30</v>
      </c>
      <c r="E66" s="338"/>
      <c r="F66" s="338"/>
      <c r="G66" s="338"/>
      <c r="H66" s="338">
        <v>30</v>
      </c>
      <c r="I66" s="338"/>
      <c r="J66" s="339"/>
      <c r="K66" s="338"/>
      <c r="L66" s="338"/>
      <c r="M66" s="338">
        <v>30</v>
      </c>
      <c r="N66" s="340"/>
      <c r="O66" s="341" t="s">
        <v>50</v>
      </c>
      <c r="P66" s="337">
        <v>2</v>
      </c>
      <c r="Q66" s="339"/>
      <c r="R66" s="338"/>
      <c r="S66" s="338"/>
      <c r="T66" s="338"/>
      <c r="U66" s="340"/>
      <c r="V66" s="340"/>
      <c r="W66" s="342"/>
      <c r="X66" s="337"/>
      <c r="Y66" s="338"/>
      <c r="Z66" s="338"/>
      <c r="AA66" s="338"/>
      <c r="AB66" s="340"/>
      <c r="AC66" s="340"/>
      <c r="AD66" s="337"/>
      <c r="AE66" s="339"/>
      <c r="AF66" s="338"/>
      <c r="AG66" s="338"/>
      <c r="AH66" s="338"/>
      <c r="AI66" s="340"/>
      <c r="AJ66" s="340"/>
      <c r="AK66" s="342"/>
      <c r="AL66" s="560"/>
    </row>
    <row r="67" spans="1:38" s="10" customFormat="1" ht="19.5" customHeight="1">
      <c r="A67" s="324">
        <v>5</v>
      </c>
      <c r="B67" s="325" t="s">
        <v>30</v>
      </c>
      <c r="C67" s="343">
        <v>2</v>
      </c>
      <c r="D67" s="344">
        <v>30</v>
      </c>
      <c r="E67" s="345"/>
      <c r="F67" s="345"/>
      <c r="G67" s="345"/>
      <c r="H67" s="345">
        <v>30</v>
      </c>
      <c r="I67" s="346"/>
      <c r="J67" s="344"/>
      <c r="K67" s="345"/>
      <c r="L67" s="345"/>
      <c r="M67" s="345">
        <v>30</v>
      </c>
      <c r="N67" s="345"/>
      <c r="O67" s="345" t="s">
        <v>50</v>
      </c>
      <c r="P67" s="346">
        <v>2</v>
      </c>
      <c r="Q67" s="344"/>
      <c r="R67" s="345"/>
      <c r="S67" s="345"/>
      <c r="T67" s="345"/>
      <c r="U67" s="345"/>
      <c r="V67" s="345"/>
      <c r="W67" s="346"/>
      <c r="X67" s="344"/>
      <c r="Y67" s="345"/>
      <c r="Z67" s="345"/>
      <c r="AA67" s="345"/>
      <c r="AB67" s="345"/>
      <c r="AC67" s="345"/>
      <c r="AD67" s="346"/>
      <c r="AE67" s="344"/>
      <c r="AF67" s="345"/>
      <c r="AG67" s="345"/>
      <c r="AH67" s="345"/>
      <c r="AI67" s="345"/>
      <c r="AJ67" s="345"/>
      <c r="AK67" s="346"/>
      <c r="AL67" s="560"/>
    </row>
    <row r="68" spans="1:37" ht="17.25" customHeight="1">
      <c r="A68" s="463">
        <v>6</v>
      </c>
      <c r="B68" s="290" t="s">
        <v>31</v>
      </c>
      <c r="C68" s="292">
        <v>2</v>
      </c>
      <c r="D68" s="293">
        <v>30</v>
      </c>
      <c r="E68" s="294"/>
      <c r="F68" s="294"/>
      <c r="G68" s="294"/>
      <c r="H68" s="294">
        <v>30</v>
      </c>
      <c r="I68" s="295"/>
      <c r="J68" s="293"/>
      <c r="K68" s="294"/>
      <c r="L68" s="294"/>
      <c r="M68" s="294"/>
      <c r="N68" s="294"/>
      <c r="O68" s="294"/>
      <c r="P68" s="295"/>
      <c r="Q68" s="293"/>
      <c r="R68" s="294"/>
      <c r="S68" s="294"/>
      <c r="T68" s="294">
        <v>30</v>
      </c>
      <c r="U68" s="294"/>
      <c r="V68" s="294" t="s">
        <v>50</v>
      </c>
      <c r="W68" s="295">
        <v>2</v>
      </c>
      <c r="X68" s="293"/>
      <c r="Y68" s="294"/>
      <c r="Z68" s="294"/>
      <c r="AA68" s="294"/>
      <c r="AB68" s="294"/>
      <c r="AC68" s="294"/>
      <c r="AD68" s="295"/>
      <c r="AE68" s="293"/>
      <c r="AF68" s="294"/>
      <c r="AG68" s="294"/>
      <c r="AH68" s="294"/>
      <c r="AI68" s="294"/>
      <c r="AJ68" s="294"/>
      <c r="AK68" s="295"/>
    </row>
    <row r="69" spans="1:37" ht="15.75" customHeight="1">
      <c r="A69" s="463">
        <v>7</v>
      </c>
      <c r="B69" s="290" t="s">
        <v>32</v>
      </c>
      <c r="C69" s="292">
        <v>2</v>
      </c>
      <c r="D69" s="293">
        <v>30</v>
      </c>
      <c r="E69" s="294"/>
      <c r="F69" s="294"/>
      <c r="G69" s="294"/>
      <c r="H69" s="294">
        <v>30</v>
      </c>
      <c r="I69" s="295"/>
      <c r="J69" s="293"/>
      <c r="K69" s="294"/>
      <c r="L69" s="294"/>
      <c r="M69" s="294"/>
      <c r="N69" s="294"/>
      <c r="O69" s="294"/>
      <c r="P69" s="295"/>
      <c r="Q69" s="293"/>
      <c r="R69" s="294"/>
      <c r="S69" s="294"/>
      <c r="T69" s="294">
        <v>30</v>
      </c>
      <c r="U69" s="294"/>
      <c r="V69" s="294" t="s">
        <v>50</v>
      </c>
      <c r="W69" s="295">
        <v>2</v>
      </c>
      <c r="X69" s="293"/>
      <c r="Y69" s="294"/>
      <c r="Z69" s="294"/>
      <c r="AA69" s="294"/>
      <c r="AB69" s="294"/>
      <c r="AC69" s="294"/>
      <c r="AD69" s="295"/>
      <c r="AE69" s="293"/>
      <c r="AF69" s="294"/>
      <c r="AG69" s="294"/>
      <c r="AH69" s="294"/>
      <c r="AI69" s="294"/>
      <c r="AJ69" s="294"/>
      <c r="AK69" s="295"/>
    </row>
    <row r="70" spans="1:37" ht="16.5" customHeight="1">
      <c r="A70" s="463">
        <v>8</v>
      </c>
      <c r="B70" s="290" t="s">
        <v>33</v>
      </c>
      <c r="C70" s="292">
        <v>2</v>
      </c>
      <c r="D70" s="293">
        <v>30</v>
      </c>
      <c r="E70" s="294"/>
      <c r="F70" s="294"/>
      <c r="G70" s="294"/>
      <c r="H70" s="294">
        <v>30</v>
      </c>
      <c r="I70" s="295"/>
      <c r="J70" s="293"/>
      <c r="K70" s="294"/>
      <c r="L70" s="294"/>
      <c r="M70" s="294"/>
      <c r="N70" s="294"/>
      <c r="O70" s="294"/>
      <c r="P70" s="295"/>
      <c r="Q70" s="293"/>
      <c r="R70" s="294"/>
      <c r="S70" s="294"/>
      <c r="T70" s="294">
        <v>30</v>
      </c>
      <c r="U70" s="294"/>
      <c r="V70" s="294" t="s">
        <v>50</v>
      </c>
      <c r="W70" s="295">
        <v>2</v>
      </c>
      <c r="X70" s="293"/>
      <c r="Y70" s="294"/>
      <c r="Z70" s="294"/>
      <c r="AA70" s="294"/>
      <c r="AB70" s="294"/>
      <c r="AC70" s="294"/>
      <c r="AD70" s="295"/>
      <c r="AE70" s="293"/>
      <c r="AF70" s="294"/>
      <c r="AG70" s="294"/>
      <c r="AH70" s="294"/>
      <c r="AI70" s="294"/>
      <c r="AJ70" s="294"/>
      <c r="AK70" s="295"/>
    </row>
    <row r="71" spans="1:37" ht="16.5" customHeight="1">
      <c r="A71" s="463">
        <v>9</v>
      </c>
      <c r="B71" s="290" t="s">
        <v>34</v>
      </c>
      <c r="C71" s="292">
        <v>2</v>
      </c>
      <c r="D71" s="293">
        <v>30</v>
      </c>
      <c r="E71" s="294"/>
      <c r="F71" s="294"/>
      <c r="G71" s="294"/>
      <c r="H71" s="294">
        <v>30</v>
      </c>
      <c r="I71" s="295"/>
      <c r="J71" s="293"/>
      <c r="K71" s="294"/>
      <c r="L71" s="294"/>
      <c r="M71" s="294"/>
      <c r="N71" s="294"/>
      <c r="O71" s="294"/>
      <c r="P71" s="295"/>
      <c r="Q71" s="293"/>
      <c r="R71" s="294"/>
      <c r="S71" s="294"/>
      <c r="T71" s="294">
        <v>30</v>
      </c>
      <c r="U71" s="294"/>
      <c r="V71" s="294" t="s">
        <v>50</v>
      </c>
      <c r="W71" s="295">
        <v>2</v>
      </c>
      <c r="X71" s="293"/>
      <c r="Y71" s="294"/>
      <c r="Z71" s="294"/>
      <c r="AA71" s="294"/>
      <c r="AB71" s="294"/>
      <c r="AC71" s="294"/>
      <c r="AD71" s="295"/>
      <c r="AE71" s="293"/>
      <c r="AF71" s="294"/>
      <c r="AG71" s="294"/>
      <c r="AH71" s="294"/>
      <c r="AI71" s="294"/>
      <c r="AJ71" s="294"/>
      <c r="AK71" s="295"/>
    </row>
    <row r="72" spans="1:37" ht="16.5" customHeight="1">
      <c r="A72" s="463">
        <v>10</v>
      </c>
      <c r="B72" s="290" t="s">
        <v>35</v>
      </c>
      <c r="C72" s="292">
        <v>2</v>
      </c>
      <c r="D72" s="293">
        <v>30</v>
      </c>
      <c r="E72" s="294"/>
      <c r="F72" s="294"/>
      <c r="G72" s="294"/>
      <c r="H72" s="294">
        <v>30</v>
      </c>
      <c r="I72" s="295"/>
      <c r="J72" s="293"/>
      <c r="K72" s="294"/>
      <c r="L72" s="294"/>
      <c r="M72" s="294"/>
      <c r="N72" s="294"/>
      <c r="O72" s="294"/>
      <c r="P72" s="295"/>
      <c r="Q72" s="293"/>
      <c r="R72" s="294"/>
      <c r="S72" s="294"/>
      <c r="T72" s="294">
        <v>30</v>
      </c>
      <c r="U72" s="294"/>
      <c r="V72" s="294" t="s">
        <v>50</v>
      </c>
      <c r="W72" s="295">
        <v>2</v>
      </c>
      <c r="X72" s="293"/>
      <c r="Y72" s="294"/>
      <c r="Z72" s="294"/>
      <c r="AA72" s="294"/>
      <c r="AB72" s="294"/>
      <c r="AC72" s="294"/>
      <c r="AD72" s="295"/>
      <c r="AE72" s="293"/>
      <c r="AF72" s="294"/>
      <c r="AG72" s="294"/>
      <c r="AH72" s="294"/>
      <c r="AI72" s="294"/>
      <c r="AJ72" s="294"/>
      <c r="AK72" s="295"/>
    </row>
    <row r="73" spans="1:37" ht="17.25" customHeight="1">
      <c r="A73" s="464">
        <v>11</v>
      </c>
      <c r="B73" s="291" t="s">
        <v>36</v>
      </c>
      <c r="C73" s="296">
        <v>2</v>
      </c>
      <c r="D73" s="297">
        <v>30</v>
      </c>
      <c r="E73" s="298"/>
      <c r="F73" s="298"/>
      <c r="G73" s="298"/>
      <c r="H73" s="298">
        <v>30</v>
      </c>
      <c r="I73" s="299"/>
      <c r="J73" s="297"/>
      <c r="K73" s="298"/>
      <c r="L73" s="298"/>
      <c r="M73" s="298"/>
      <c r="N73" s="298"/>
      <c r="O73" s="298"/>
      <c r="P73" s="299"/>
      <c r="Q73" s="297"/>
      <c r="R73" s="298"/>
      <c r="S73" s="298"/>
      <c r="T73" s="298">
        <v>30</v>
      </c>
      <c r="U73" s="298"/>
      <c r="V73" s="298" t="s">
        <v>50</v>
      </c>
      <c r="W73" s="299">
        <v>2</v>
      </c>
      <c r="X73" s="297"/>
      <c r="Y73" s="298"/>
      <c r="Z73" s="298"/>
      <c r="AA73" s="298"/>
      <c r="AB73" s="298"/>
      <c r="AC73" s="298"/>
      <c r="AD73" s="299"/>
      <c r="AE73" s="297"/>
      <c r="AF73" s="298"/>
      <c r="AG73" s="298"/>
      <c r="AH73" s="298"/>
      <c r="AI73" s="298"/>
      <c r="AJ73" s="298"/>
      <c r="AK73" s="299"/>
    </row>
    <row r="74" spans="1:38" s="10" customFormat="1" ht="30" customHeight="1">
      <c r="A74" s="465">
        <v>12</v>
      </c>
      <c r="B74" s="335" t="s">
        <v>37</v>
      </c>
      <c r="C74" s="347">
        <v>2</v>
      </c>
      <c r="D74" s="348">
        <v>30</v>
      </c>
      <c r="E74" s="349"/>
      <c r="F74" s="349"/>
      <c r="G74" s="349"/>
      <c r="H74" s="349">
        <v>30</v>
      </c>
      <c r="I74" s="350"/>
      <c r="J74" s="348"/>
      <c r="K74" s="349"/>
      <c r="L74" s="349"/>
      <c r="M74" s="349"/>
      <c r="N74" s="349"/>
      <c r="O74" s="349"/>
      <c r="P74" s="350"/>
      <c r="Q74" s="348"/>
      <c r="R74" s="349"/>
      <c r="S74" s="349"/>
      <c r="T74" s="349"/>
      <c r="U74" s="349"/>
      <c r="V74" s="349"/>
      <c r="W74" s="350"/>
      <c r="X74" s="348"/>
      <c r="Y74" s="349"/>
      <c r="Z74" s="349"/>
      <c r="AA74" s="349">
        <v>30</v>
      </c>
      <c r="AB74" s="349"/>
      <c r="AC74" s="349" t="s">
        <v>50</v>
      </c>
      <c r="AD74" s="350">
        <v>2</v>
      </c>
      <c r="AE74" s="348"/>
      <c r="AF74" s="349"/>
      <c r="AG74" s="349"/>
      <c r="AH74" s="349"/>
      <c r="AI74" s="349"/>
      <c r="AJ74" s="349"/>
      <c r="AK74" s="350"/>
      <c r="AL74" s="560"/>
    </row>
    <row r="75" spans="1:38" s="10" customFormat="1" ht="16.5" customHeight="1">
      <c r="A75" s="465">
        <v>13</v>
      </c>
      <c r="B75" s="335" t="s">
        <v>38</v>
      </c>
      <c r="C75" s="347">
        <v>2</v>
      </c>
      <c r="D75" s="348">
        <v>30</v>
      </c>
      <c r="E75" s="349"/>
      <c r="F75" s="349"/>
      <c r="G75" s="349"/>
      <c r="H75" s="349">
        <v>30</v>
      </c>
      <c r="I75" s="350"/>
      <c r="J75" s="348"/>
      <c r="K75" s="349"/>
      <c r="L75" s="349"/>
      <c r="M75" s="349"/>
      <c r="N75" s="349"/>
      <c r="O75" s="349"/>
      <c r="P75" s="350"/>
      <c r="Q75" s="348"/>
      <c r="R75" s="349"/>
      <c r="S75" s="349"/>
      <c r="T75" s="349"/>
      <c r="U75" s="349"/>
      <c r="V75" s="349"/>
      <c r="W75" s="350"/>
      <c r="X75" s="348"/>
      <c r="Y75" s="349"/>
      <c r="Z75" s="349"/>
      <c r="AA75" s="349">
        <v>30</v>
      </c>
      <c r="AB75" s="349"/>
      <c r="AC75" s="349" t="s">
        <v>50</v>
      </c>
      <c r="AD75" s="350">
        <v>2</v>
      </c>
      <c r="AE75" s="348"/>
      <c r="AF75" s="349"/>
      <c r="AG75" s="349"/>
      <c r="AH75" s="349"/>
      <c r="AI75" s="349"/>
      <c r="AJ75" s="349"/>
      <c r="AK75" s="350"/>
      <c r="AL75" s="560"/>
    </row>
    <row r="76" spans="1:38" s="10" customFormat="1" ht="18" customHeight="1">
      <c r="A76" s="465">
        <v>14</v>
      </c>
      <c r="B76" s="335" t="s">
        <v>39</v>
      </c>
      <c r="C76" s="347">
        <v>2</v>
      </c>
      <c r="D76" s="348">
        <v>30</v>
      </c>
      <c r="E76" s="349"/>
      <c r="F76" s="349"/>
      <c r="G76" s="349"/>
      <c r="H76" s="349">
        <v>30</v>
      </c>
      <c r="I76" s="350"/>
      <c r="J76" s="348"/>
      <c r="K76" s="349"/>
      <c r="L76" s="349"/>
      <c r="M76" s="349"/>
      <c r="N76" s="349"/>
      <c r="O76" s="349"/>
      <c r="P76" s="350"/>
      <c r="Q76" s="348"/>
      <c r="R76" s="349"/>
      <c r="S76" s="349"/>
      <c r="T76" s="349"/>
      <c r="U76" s="349"/>
      <c r="V76" s="349"/>
      <c r="W76" s="350"/>
      <c r="X76" s="348"/>
      <c r="Y76" s="349"/>
      <c r="Z76" s="349"/>
      <c r="AA76" s="349">
        <v>30</v>
      </c>
      <c r="AB76" s="349"/>
      <c r="AC76" s="349" t="s">
        <v>50</v>
      </c>
      <c r="AD76" s="350">
        <v>2</v>
      </c>
      <c r="AE76" s="348"/>
      <c r="AF76" s="349"/>
      <c r="AG76" s="349"/>
      <c r="AH76" s="349"/>
      <c r="AI76" s="349"/>
      <c r="AJ76" s="349"/>
      <c r="AK76" s="350"/>
      <c r="AL76" s="560"/>
    </row>
    <row r="77" spans="1:38" s="10" customFormat="1" ht="18" customHeight="1">
      <c r="A77" s="465">
        <v>15</v>
      </c>
      <c r="B77" s="335" t="s">
        <v>137</v>
      </c>
      <c r="C77" s="347">
        <v>2</v>
      </c>
      <c r="D77" s="348">
        <v>30</v>
      </c>
      <c r="E77" s="349"/>
      <c r="F77" s="349"/>
      <c r="G77" s="349"/>
      <c r="H77" s="349">
        <v>30</v>
      </c>
      <c r="I77" s="350"/>
      <c r="J77" s="348"/>
      <c r="K77" s="349"/>
      <c r="L77" s="349"/>
      <c r="M77" s="349"/>
      <c r="N77" s="349"/>
      <c r="O77" s="349"/>
      <c r="P77" s="350"/>
      <c r="Q77" s="348"/>
      <c r="R77" s="349"/>
      <c r="S77" s="349"/>
      <c r="T77" s="349"/>
      <c r="U77" s="349"/>
      <c r="V77" s="349"/>
      <c r="W77" s="350"/>
      <c r="X77" s="348"/>
      <c r="Y77" s="349"/>
      <c r="Z77" s="349"/>
      <c r="AA77" s="349">
        <v>30</v>
      </c>
      <c r="AB77" s="349"/>
      <c r="AC77" s="349" t="s">
        <v>50</v>
      </c>
      <c r="AD77" s="350">
        <v>2</v>
      </c>
      <c r="AE77" s="348"/>
      <c r="AF77" s="349"/>
      <c r="AG77" s="349"/>
      <c r="AH77" s="349"/>
      <c r="AI77" s="349"/>
      <c r="AJ77" s="349"/>
      <c r="AK77" s="350"/>
      <c r="AL77" s="560"/>
    </row>
    <row r="78" spans="1:37" ht="30" customHeight="1">
      <c r="A78" s="464">
        <v>16</v>
      </c>
      <c r="B78" s="291" t="s">
        <v>49</v>
      </c>
      <c r="C78" s="296">
        <v>2</v>
      </c>
      <c r="D78" s="297">
        <v>30</v>
      </c>
      <c r="E78" s="298"/>
      <c r="F78" s="298"/>
      <c r="G78" s="298"/>
      <c r="H78" s="298">
        <v>30</v>
      </c>
      <c r="I78" s="299"/>
      <c r="J78" s="297"/>
      <c r="K78" s="298"/>
      <c r="L78" s="298"/>
      <c r="M78" s="298"/>
      <c r="N78" s="298"/>
      <c r="O78" s="298"/>
      <c r="P78" s="299"/>
      <c r="Q78" s="297"/>
      <c r="R78" s="298"/>
      <c r="S78" s="298"/>
      <c r="T78" s="298"/>
      <c r="U78" s="298"/>
      <c r="V78" s="298"/>
      <c r="W78" s="299"/>
      <c r="X78" s="297"/>
      <c r="Y78" s="298"/>
      <c r="Z78" s="298"/>
      <c r="AA78" s="298"/>
      <c r="AB78" s="298"/>
      <c r="AC78" s="298"/>
      <c r="AD78" s="299"/>
      <c r="AE78" s="297"/>
      <c r="AF78" s="298"/>
      <c r="AG78" s="298"/>
      <c r="AH78" s="298">
        <v>30</v>
      </c>
      <c r="AI78" s="298"/>
      <c r="AJ78" s="298" t="s">
        <v>47</v>
      </c>
      <c r="AK78" s="299">
        <v>2</v>
      </c>
    </row>
    <row r="79" spans="1:37" ht="16.5" customHeight="1">
      <c r="A79" s="464">
        <v>17</v>
      </c>
      <c r="B79" s="291" t="s">
        <v>40</v>
      </c>
      <c r="C79" s="296">
        <v>2</v>
      </c>
      <c r="D79" s="297">
        <v>30</v>
      </c>
      <c r="E79" s="298"/>
      <c r="F79" s="298"/>
      <c r="G79" s="298"/>
      <c r="H79" s="298">
        <v>30</v>
      </c>
      <c r="I79" s="299"/>
      <c r="J79" s="297"/>
      <c r="K79" s="298"/>
      <c r="L79" s="298"/>
      <c r="M79" s="298"/>
      <c r="N79" s="298"/>
      <c r="O79" s="298"/>
      <c r="P79" s="299"/>
      <c r="Q79" s="297"/>
      <c r="R79" s="298"/>
      <c r="S79" s="298"/>
      <c r="T79" s="298"/>
      <c r="U79" s="298"/>
      <c r="V79" s="298"/>
      <c r="W79" s="299"/>
      <c r="X79" s="297"/>
      <c r="Y79" s="298"/>
      <c r="Z79" s="298"/>
      <c r="AA79" s="298"/>
      <c r="AB79" s="298"/>
      <c r="AC79" s="298"/>
      <c r="AD79" s="299"/>
      <c r="AE79" s="297"/>
      <c r="AF79" s="298"/>
      <c r="AG79" s="298"/>
      <c r="AH79" s="298">
        <v>30</v>
      </c>
      <c r="AI79" s="298"/>
      <c r="AJ79" s="298" t="s">
        <v>50</v>
      </c>
      <c r="AK79" s="299">
        <v>2</v>
      </c>
    </row>
    <row r="80" spans="1:37" ht="24" customHeight="1">
      <c r="A80" s="464">
        <v>18</v>
      </c>
      <c r="B80" s="291" t="s">
        <v>41</v>
      </c>
      <c r="C80" s="296">
        <v>2</v>
      </c>
      <c r="D80" s="297">
        <v>30</v>
      </c>
      <c r="E80" s="298"/>
      <c r="F80" s="298"/>
      <c r="G80" s="298"/>
      <c r="H80" s="298">
        <v>30</v>
      </c>
      <c r="I80" s="299"/>
      <c r="J80" s="297"/>
      <c r="K80" s="298"/>
      <c r="L80" s="298"/>
      <c r="M80" s="298"/>
      <c r="N80" s="298"/>
      <c r="O80" s="298"/>
      <c r="P80" s="299"/>
      <c r="Q80" s="297"/>
      <c r="R80" s="298"/>
      <c r="S80" s="298"/>
      <c r="T80" s="298"/>
      <c r="U80" s="298"/>
      <c r="V80" s="298"/>
      <c r="W80" s="299"/>
      <c r="X80" s="297"/>
      <c r="Y80" s="298"/>
      <c r="Z80" s="298"/>
      <c r="AA80" s="298"/>
      <c r="AB80" s="298"/>
      <c r="AC80" s="298"/>
      <c r="AD80" s="299"/>
      <c r="AE80" s="297"/>
      <c r="AF80" s="298"/>
      <c r="AG80" s="298"/>
      <c r="AH80" s="298">
        <v>30</v>
      </c>
      <c r="AI80" s="298"/>
      <c r="AJ80" s="298" t="s">
        <v>50</v>
      </c>
      <c r="AK80" s="299">
        <v>2</v>
      </c>
    </row>
    <row r="81" spans="1:37" ht="17.25" customHeight="1">
      <c r="A81" s="464">
        <v>19</v>
      </c>
      <c r="B81" s="291" t="s">
        <v>42</v>
      </c>
      <c r="C81" s="296">
        <v>2</v>
      </c>
      <c r="D81" s="297">
        <v>30</v>
      </c>
      <c r="E81" s="298"/>
      <c r="F81" s="298"/>
      <c r="G81" s="298"/>
      <c r="H81" s="298">
        <v>30</v>
      </c>
      <c r="I81" s="299"/>
      <c r="J81" s="297"/>
      <c r="K81" s="298"/>
      <c r="L81" s="298"/>
      <c r="M81" s="298"/>
      <c r="N81" s="298"/>
      <c r="O81" s="298"/>
      <c r="P81" s="299"/>
      <c r="Q81" s="297"/>
      <c r="R81" s="298"/>
      <c r="S81" s="298"/>
      <c r="T81" s="298"/>
      <c r="U81" s="298"/>
      <c r="V81" s="298"/>
      <c r="W81" s="299"/>
      <c r="X81" s="297"/>
      <c r="Y81" s="298"/>
      <c r="Z81" s="298"/>
      <c r="AA81" s="298"/>
      <c r="AB81" s="298"/>
      <c r="AC81" s="298"/>
      <c r="AD81" s="299"/>
      <c r="AE81" s="297"/>
      <c r="AF81" s="298"/>
      <c r="AG81" s="298"/>
      <c r="AH81" s="298">
        <v>30</v>
      </c>
      <c r="AI81" s="298"/>
      <c r="AJ81" s="298" t="s">
        <v>50</v>
      </c>
      <c r="AK81" s="299">
        <v>2</v>
      </c>
    </row>
    <row r="82" spans="1:37" ht="18" customHeight="1" thickBot="1">
      <c r="A82" s="466">
        <v>20</v>
      </c>
      <c r="B82" s="300" t="s">
        <v>43</v>
      </c>
      <c r="C82" s="301">
        <v>2</v>
      </c>
      <c r="D82" s="302">
        <v>30</v>
      </c>
      <c r="E82" s="303"/>
      <c r="F82" s="303"/>
      <c r="G82" s="303"/>
      <c r="H82" s="303">
        <v>30</v>
      </c>
      <c r="I82" s="304"/>
      <c r="J82" s="302"/>
      <c r="K82" s="303"/>
      <c r="L82" s="303"/>
      <c r="M82" s="303"/>
      <c r="N82" s="303"/>
      <c r="O82" s="303"/>
      <c r="P82" s="304"/>
      <c r="Q82" s="302"/>
      <c r="R82" s="303"/>
      <c r="S82" s="303"/>
      <c r="T82" s="303"/>
      <c r="U82" s="303"/>
      <c r="V82" s="303"/>
      <c r="W82" s="304"/>
      <c r="X82" s="302"/>
      <c r="Y82" s="303"/>
      <c r="Z82" s="303"/>
      <c r="AA82" s="303"/>
      <c r="AB82" s="303"/>
      <c r="AC82" s="303"/>
      <c r="AD82" s="304"/>
      <c r="AE82" s="302"/>
      <c r="AF82" s="303"/>
      <c r="AG82" s="303"/>
      <c r="AH82" s="303">
        <v>30</v>
      </c>
      <c r="AI82" s="303"/>
      <c r="AJ82" s="303" t="s">
        <v>50</v>
      </c>
      <c r="AK82" s="304">
        <v>2</v>
      </c>
    </row>
    <row r="83" spans="1:37" ht="15" customHeight="1" thickBot="1">
      <c r="A83" s="305" t="s">
        <v>46</v>
      </c>
      <c r="B83" s="306"/>
      <c r="C83" s="307"/>
      <c r="D83" s="308">
        <v>120</v>
      </c>
      <c r="E83" s="309"/>
      <c r="F83" s="310"/>
      <c r="G83" s="310"/>
      <c r="H83" s="310">
        <v>120</v>
      </c>
      <c r="I83" s="310"/>
      <c r="J83" s="311"/>
      <c r="K83" s="309"/>
      <c r="L83" s="310"/>
      <c r="M83" s="310">
        <v>30</v>
      </c>
      <c r="N83" s="309"/>
      <c r="O83" s="308"/>
      <c r="P83" s="312">
        <v>2</v>
      </c>
      <c r="Q83" s="311"/>
      <c r="R83" s="309"/>
      <c r="S83" s="310"/>
      <c r="T83" s="310">
        <v>30</v>
      </c>
      <c r="U83" s="309"/>
      <c r="V83" s="309"/>
      <c r="W83" s="313">
        <v>2</v>
      </c>
      <c r="X83" s="308"/>
      <c r="Y83" s="309"/>
      <c r="Z83" s="310"/>
      <c r="AA83" s="310">
        <v>30</v>
      </c>
      <c r="AB83" s="309"/>
      <c r="AC83" s="309"/>
      <c r="AD83" s="312">
        <v>2</v>
      </c>
      <c r="AE83" s="311"/>
      <c r="AF83" s="309"/>
      <c r="AG83" s="310"/>
      <c r="AH83" s="310">
        <v>30</v>
      </c>
      <c r="AI83" s="309"/>
      <c r="AJ83" s="308"/>
      <c r="AK83" s="314">
        <v>2</v>
      </c>
    </row>
    <row r="84" spans="1:37" ht="1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</row>
    <row r="85" spans="1:37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</sheetData>
  <sheetProtection/>
  <mergeCells count="61">
    <mergeCell ref="V1:AK1"/>
    <mergeCell ref="A38:AK38"/>
    <mergeCell ref="A45:B45"/>
    <mergeCell ref="AB6:AK6"/>
    <mergeCell ref="Y45:AD45"/>
    <mergeCell ref="AF45:AK45"/>
    <mergeCell ref="A24:B24"/>
    <mergeCell ref="A25:AK25"/>
    <mergeCell ref="A37:B37"/>
    <mergeCell ref="A36:B36"/>
    <mergeCell ref="A42:B42"/>
    <mergeCell ref="A44:B44"/>
    <mergeCell ref="J7:W7"/>
    <mergeCell ref="A16:AK16"/>
    <mergeCell ref="E8:I8"/>
    <mergeCell ref="AE8:AK8"/>
    <mergeCell ref="R45:W45"/>
    <mergeCell ref="A43:B43"/>
    <mergeCell ref="J44:P44"/>
    <mergeCell ref="AE44:AK44"/>
    <mergeCell ref="Q44:W44"/>
    <mergeCell ref="X44:AD44"/>
    <mergeCell ref="B1:U1"/>
    <mergeCell ref="A10:AK10"/>
    <mergeCell ref="D8:D9"/>
    <mergeCell ref="A7:A9"/>
    <mergeCell ref="B7:B9"/>
    <mergeCell ref="C7:C9"/>
    <mergeCell ref="D7:I7"/>
    <mergeCell ref="X8:AB8"/>
    <mergeCell ref="J8:P8"/>
    <mergeCell ref="Q8:W8"/>
    <mergeCell ref="C2:AE2"/>
    <mergeCell ref="C3:AE3"/>
    <mergeCell ref="C4:Q4"/>
    <mergeCell ref="C5:Q5"/>
    <mergeCell ref="D45:I45"/>
    <mergeCell ref="K45:P45"/>
    <mergeCell ref="C6:X6"/>
    <mergeCell ref="A11:AK11"/>
    <mergeCell ref="D44:I44"/>
    <mergeCell ref="X7:AK7"/>
    <mergeCell ref="B52:T52"/>
    <mergeCell ref="A48:I48"/>
    <mergeCell ref="J48:P48"/>
    <mergeCell ref="D47:AD47"/>
    <mergeCell ref="X46:AD46"/>
    <mergeCell ref="A49:B49"/>
    <mergeCell ref="Q48:W48"/>
    <mergeCell ref="Q46:W46"/>
    <mergeCell ref="A47:B47"/>
    <mergeCell ref="Y56:AJ56"/>
    <mergeCell ref="AE46:AK46"/>
    <mergeCell ref="D46:I46"/>
    <mergeCell ref="X48:AD48"/>
    <mergeCell ref="B56:H56"/>
    <mergeCell ref="A46:B46"/>
    <mergeCell ref="AE48:AK48"/>
    <mergeCell ref="I56:O56"/>
    <mergeCell ref="AE47:AK47"/>
    <mergeCell ref="J46:P46"/>
  </mergeCells>
  <printOptions horizontalCentered="1"/>
  <pageMargins left="0.03937007874015748" right="0.03937007874015748" top="0" bottom="0" header="0" footer="0"/>
  <pageSetup horizontalDpi="600" verticalDpi="600" orientation="landscape" paperSize="9" scale="60" r:id="rId1"/>
  <rowBreaks count="1" manualBreakCount="1">
    <brk id="57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6"/>
  <sheetViews>
    <sheetView view="pageBreakPreview" zoomScale="90" zoomScaleNormal="115" zoomScaleSheetLayoutView="90" zoomScalePageLayoutView="0" workbookViewId="0" topLeftCell="A34">
      <selection activeCell="B55" sqref="B55:H55"/>
    </sheetView>
  </sheetViews>
  <sheetFormatPr defaultColWidth="8.796875" defaultRowHeight="14.25"/>
  <cols>
    <col min="1" max="1" width="3.19921875" style="0" customWidth="1"/>
    <col min="2" max="2" width="32.59765625" style="0" customWidth="1"/>
    <col min="3" max="3" width="4.59765625" style="0" customWidth="1"/>
    <col min="4" max="4" width="5.59765625" style="0" customWidth="1"/>
    <col min="5" max="16" width="4.09765625" style="0" customWidth="1"/>
    <col min="17" max="18" width="4.09765625" style="10" customWidth="1"/>
    <col min="19" max="23" width="4.09765625" style="0" customWidth="1"/>
    <col min="24" max="25" width="4.09765625" style="10" customWidth="1"/>
    <col min="26" max="37" width="4.09765625" style="0" customWidth="1"/>
  </cols>
  <sheetData>
    <row r="1" spans="1:37" ht="17.25" customHeight="1">
      <c r="A1" s="16"/>
      <c r="B1" s="587" t="s">
        <v>139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63" t="s">
        <v>145</v>
      </c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</row>
    <row r="2" spans="1:37" ht="15.75">
      <c r="A2" s="17"/>
      <c r="B2" s="352" t="s">
        <v>13</v>
      </c>
      <c r="C2" s="587" t="s">
        <v>25</v>
      </c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1"/>
      <c r="AG2" s="1"/>
      <c r="AH2" s="1"/>
      <c r="AI2" s="1"/>
      <c r="AJ2" s="1"/>
      <c r="AK2" s="1"/>
    </row>
    <row r="3" spans="1:37" ht="15.75" customHeight="1">
      <c r="A3" s="18"/>
      <c r="B3" s="354" t="s">
        <v>14</v>
      </c>
      <c r="C3" s="588" t="s">
        <v>71</v>
      </c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18"/>
      <c r="AG3" s="18"/>
      <c r="AH3" s="18"/>
      <c r="AI3" s="18"/>
      <c r="AJ3" s="18"/>
      <c r="AK3" s="18"/>
    </row>
    <row r="4" spans="1:37" ht="11.25" customHeight="1">
      <c r="A4" s="18"/>
      <c r="B4" s="354" t="s">
        <v>15</v>
      </c>
      <c r="C4" s="589" t="s">
        <v>140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352"/>
      <c r="S4" s="352"/>
      <c r="T4" s="352"/>
      <c r="U4" s="352"/>
      <c r="V4" s="352"/>
      <c r="W4" s="352"/>
      <c r="X4" s="352"/>
      <c r="Y4" s="352"/>
      <c r="Z4" s="352"/>
      <c r="AA4" s="354"/>
      <c r="AB4" s="354"/>
      <c r="AC4" s="354"/>
      <c r="AD4" s="354"/>
      <c r="AE4" s="354"/>
      <c r="AF4" s="18"/>
      <c r="AG4" s="18"/>
      <c r="AH4" s="18"/>
      <c r="AI4" s="18"/>
      <c r="AJ4" s="18"/>
      <c r="AK4" s="18"/>
    </row>
    <row r="5" spans="1:37" ht="11.25" customHeight="1">
      <c r="A5" s="17"/>
      <c r="B5" s="354" t="s">
        <v>16</v>
      </c>
      <c r="C5" s="589" t="s">
        <v>86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352"/>
      <c r="S5" s="352"/>
      <c r="T5" s="352"/>
      <c r="U5" s="352"/>
      <c r="V5" s="352"/>
      <c r="W5" s="352"/>
      <c r="X5" s="352"/>
      <c r="Y5" s="352"/>
      <c r="Z5" s="352"/>
      <c r="AA5" s="354"/>
      <c r="AB5" s="354"/>
      <c r="AC5" s="354"/>
      <c r="AD5" s="354"/>
      <c r="AE5" s="354"/>
      <c r="AF5" s="1"/>
      <c r="AG5" s="1"/>
      <c r="AH5" s="1"/>
      <c r="AI5" s="1"/>
      <c r="AJ5" s="1"/>
      <c r="AK5" s="1"/>
    </row>
    <row r="6" spans="1:37" ht="11.25" customHeight="1" thickBot="1">
      <c r="A6" s="17"/>
      <c r="B6" s="355" t="s">
        <v>17</v>
      </c>
      <c r="C6" s="576" t="s">
        <v>87</v>
      </c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356"/>
      <c r="Z6" s="356"/>
      <c r="AA6" s="590"/>
      <c r="AB6" s="591"/>
      <c r="AC6" s="591"/>
      <c r="AD6" s="591"/>
      <c r="AE6" s="591"/>
      <c r="AF6" s="591"/>
      <c r="AG6" s="591"/>
      <c r="AH6" s="591"/>
      <c r="AI6" s="591"/>
      <c r="AJ6" s="591"/>
      <c r="AK6" s="19"/>
    </row>
    <row r="7" spans="1:37" ht="18.75" customHeight="1" thickBot="1">
      <c r="A7" s="612" t="s">
        <v>0</v>
      </c>
      <c r="B7" s="615" t="s">
        <v>19</v>
      </c>
      <c r="C7" s="618" t="s">
        <v>2</v>
      </c>
      <c r="D7" s="621" t="s">
        <v>21</v>
      </c>
      <c r="E7" s="621"/>
      <c r="F7" s="621"/>
      <c r="G7" s="621"/>
      <c r="H7" s="621"/>
      <c r="I7" s="621"/>
      <c r="J7" s="629" t="s">
        <v>3</v>
      </c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1"/>
      <c r="X7" s="629" t="s">
        <v>4</v>
      </c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1"/>
    </row>
    <row r="8" spans="1:37" ht="15" thickBot="1">
      <c r="A8" s="613"/>
      <c r="B8" s="616"/>
      <c r="C8" s="619"/>
      <c r="D8" s="610" t="s">
        <v>5</v>
      </c>
      <c r="E8" s="632" t="s">
        <v>6</v>
      </c>
      <c r="F8" s="633"/>
      <c r="G8" s="633"/>
      <c r="H8" s="633"/>
      <c r="I8" s="633"/>
      <c r="J8" s="625">
        <v>1</v>
      </c>
      <c r="K8" s="626"/>
      <c r="L8" s="626"/>
      <c r="M8" s="626"/>
      <c r="N8" s="626"/>
      <c r="O8" s="626"/>
      <c r="P8" s="627"/>
      <c r="Q8" s="625">
        <v>2</v>
      </c>
      <c r="R8" s="626"/>
      <c r="S8" s="626"/>
      <c r="T8" s="626"/>
      <c r="U8" s="626"/>
      <c r="V8" s="626"/>
      <c r="W8" s="627"/>
      <c r="X8" s="622">
        <v>3</v>
      </c>
      <c r="Y8" s="623"/>
      <c r="Z8" s="623"/>
      <c r="AA8" s="623"/>
      <c r="AB8" s="624"/>
      <c r="AC8" s="471"/>
      <c r="AD8" s="471"/>
      <c r="AE8" s="629">
        <v>4</v>
      </c>
      <c r="AF8" s="630"/>
      <c r="AG8" s="630"/>
      <c r="AH8" s="630"/>
      <c r="AI8" s="630"/>
      <c r="AJ8" s="630"/>
      <c r="AK8" s="631"/>
    </row>
    <row r="9" spans="1:37" ht="34.5" customHeight="1" thickBot="1">
      <c r="A9" s="614"/>
      <c r="B9" s="617"/>
      <c r="C9" s="620"/>
      <c r="D9" s="611"/>
      <c r="E9" s="494" t="s">
        <v>7</v>
      </c>
      <c r="F9" s="495" t="s">
        <v>8</v>
      </c>
      <c r="G9" s="495" t="s">
        <v>10</v>
      </c>
      <c r="H9" s="495" t="s">
        <v>11</v>
      </c>
      <c r="I9" s="496" t="s">
        <v>12</v>
      </c>
      <c r="J9" s="490" t="s">
        <v>7</v>
      </c>
      <c r="K9" s="497" t="s">
        <v>8</v>
      </c>
      <c r="L9" s="491" t="s">
        <v>10</v>
      </c>
      <c r="M9" s="491" t="s">
        <v>11</v>
      </c>
      <c r="N9" s="498" t="s">
        <v>12</v>
      </c>
      <c r="O9" s="493" t="s">
        <v>1</v>
      </c>
      <c r="P9" s="499" t="s">
        <v>2</v>
      </c>
      <c r="Q9" s="490" t="s">
        <v>7</v>
      </c>
      <c r="R9" s="497" t="s">
        <v>8</v>
      </c>
      <c r="S9" s="491" t="s">
        <v>10</v>
      </c>
      <c r="T9" s="491" t="s">
        <v>11</v>
      </c>
      <c r="U9" s="498" t="s">
        <v>12</v>
      </c>
      <c r="V9" s="493" t="s">
        <v>1</v>
      </c>
      <c r="W9" s="499" t="s">
        <v>2</v>
      </c>
      <c r="X9" s="490" t="s">
        <v>7</v>
      </c>
      <c r="Y9" s="497" t="s">
        <v>8</v>
      </c>
      <c r="Z9" s="491" t="s">
        <v>10</v>
      </c>
      <c r="AA9" s="491" t="s">
        <v>11</v>
      </c>
      <c r="AB9" s="498" t="s">
        <v>12</v>
      </c>
      <c r="AC9" s="493" t="s">
        <v>1</v>
      </c>
      <c r="AD9" s="499" t="s">
        <v>2</v>
      </c>
      <c r="AE9" s="490" t="s">
        <v>7</v>
      </c>
      <c r="AF9" s="491" t="s">
        <v>8</v>
      </c>
      <c r="AG9" s="491" t="s">
        <v>10</v>
      </c>
      <c r="AH9" s="491" t="s">
        <v>11</v>
      </c>
      <c r="AI9" s="492" t="s">
        <v>12</v>
      </c>
      <c r="AJ9" s="493" t="s">
        <v>1</v>
      </c>
      <c r="AK9" s="499" t="s">
        <v>2</v>
      </c>
    </row>
    <row r="10" spans="1:37" s="165" customFormat="1" ht="15" customHeight="1">
      <c r="A10" s="667" t="s">
        <v>45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8"/>
      <c r="AJ10" s="668"/>
      <c r="AK10" s="669"/>
    </row>
    <row r="11" spans="1:37" s="285" customFormat="1" ht="15" customHeight="1" thickBot="1">
      <c r="A11" s="663" t="s">
        <v>51</v>
      </c>
      <c r="B11" s="664"/>
      <c r="C11" s="700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5"/>
    </row>
    <row r="12" spans="1:37" s="165" customFormat="1" ht="15" customHeight="1">
      <c r="A12" s="453">
        <v>1</v>
      </c>
      <c r="B12" s="29" t="s">
        <v>89</v>
      </c>
      <c r="C12" s="486">
        <f>SUM(P12,W12,AD12,AK12)</f>
        <v>4</v>
      </c>
      <c r="D12" s="31">
        <v>45</v>
      </c>
      <c r="E12" s="32">
        <v>15</v>
      </c>
      <c r="F12" s="32">
        <v>30</v>
      </c>
      <c r="G12" s="32"/>
      <c r="H12" s="379"/>
      <c r="I12" s="32"/>
      <c r="J12" s="33">
        <v>15</v>
      </c>
      <c r="K12" s="32">
        <v>30</v>
      </c>
      <c r="L12" s="32"/>
      <c r="M12" s="32"/>
      <c r="N12" s="32"/>
      <c r="O12" s="34" t="s">
        <v>26</v>
      </c>
      <c r="P12" s="35">
        <v>4</v>
      </c>
      <c r="Q12" s="33"/>
      <c r="R12" s="36"/>
      <c r="S12" s="36"/>
      <c r="T12" s="36"/>
      <c r="U12" s="36"/>
      <c r="V12" s="37"/>
      <c r="W12" s="30"/>
      <c r="X12" s="38"/>
      <c r="Y12" s="32"/>
      <c r="Z12" s="32"/>
      <c r="AA12" s="32"/>
      <c r="AB12" s="39"/>
      <c r="AC12" s="34"/>
      <c r="AD12" s="35"/>
      <c r="AE12" s="33"/>
      <c r="AF12" s="32"/>
      <c r="AG12" s="32"/>
      <c r="AH12" s="32"/>
      <c r="AI12" s="39"/>
      <c r="AJ12" s="40"/>
      <c r="AK12" s="41"/>
    </row>
    <row r="13" spans="1:37" s="165" customFormat="1" ht="15" customHeight="1">
      <c r="A13" s="454">
        <v>2</v>
      </c>
      <c r="B13" s="42" t="s">
        <v>90</v>
      </c>
      <c r="C13" s="43">
        <f>SUM(P13,W13,AD13,AK13)</f>
        <v>4</v>
      </c>
      <c r="D13" s="44">
        <v>45</v>
      </c>
      <c r="E13" s="45">
        <v>15</v>
      </c>
      <c r="F13" s="45">
        <v>30</v>
      </c>
      <c r="G13" s="45"/>
      <c r="H13" s="45"/>
      <c r="I13" s="46"/>
      <c r="J13" s="47"/>
      <c r="K13" s="45"/>
      <c r="L13" s="45"/>
      <c r="M13" s="45"/>
      <c r="N13" s="45"/>
      <c r="O13" s="48"/>
      <c r="P13" s="49"/>
      <c r="Q13" s="47">
        <v>15</v>
      </c>
      <c r="R13" s="45">
        <v>30</v>
      </c>
      <c r="S13" s="45"/>
      <c r="T13" s="45"/>
      <c r="U13" s="45"/>
      <c r="V13" s="48" t="s">
        <v>26</v>
      </c>
      <c r="W13" s="49">
        <v>4</v>
      </c>
      <c r="X13" s="47"/>
      <c r="Y13" s="45"/>
      <c r="Z13" s="45"/>
      <c r="AA13" s="45"/>
      <c r="AB13" s="45"/>
      <c r="AC13" s="48"/>
      <c r="AD13" s="49"/>
      <c r="AE13" s="47"/>
      <c r="AF13" s="45"/>
      <c r="AG13" s="45"/>
      <c r="AH13" s="45"/>
      <c r="AI13" s="36"/>
      <c r="AJ13" s="50"/>
      <c r="AK13" s="51"/>
    </row>
    <row r="14" spans="1:37" s="165" customFormat="1" ht="15" customHeight="1">
      <c r="A14" s="454">
        <v>3</v>
      </c>
      <c r="B14" s="52" t="s">
        <v>91</v>
      </c>
      <c r="C14" s="53">
        <f>SUM(P14,W14,AD14,AK14)</f>
        <v>2</v>
      </c>
      <c r="D14" s="31">
        <v>30</v>
      </c>
      <c r="E14" s="32"/>
      <c r="F14" s="32"/>
      <c r="G14" s="32"/>
      <c r="H14" s="32">
        <v>30</v>
      </c>
      <c r="I14" s="32"/>
      <c r="J14" s="33"/>
      <c r="K14" s="32"/>
      <c r="L14" s="32"/>
      <c r="M14" s="32"/>
      <c r="N14" s="32"/>
      <c r="O14" s="34"/>
      <c r="P14" s="35"/>
      <c r="Q14" s="33"/>
      <c r="R14" s="36"/>
      <c r="S14" s="36"/>
      <c r="T14" s="36"/>
      <c r="U14" s="36"/>
      <c r="V14" s="37"/>
      <c r="W14" s="30"/>
      <c r="X14" s="38"/>
      <c r="Y14" s="32"/>
      <c r="Z14" s="32"/>
      <c r="AA14" s="32">
        <v>30</v>
      </c>
      <c r="AB14" s="39"/>
      <c r="AC14" s="34" t="s">
        <v>54</v>
      </c>
      <c r="AD14" s="35">
        <v>2</v>
      </c>
      <c r="AE14" s="33"/>
      <c r="AF14" s="32"/>
      <c r="AG14" s="32"/>
      <c r="AH14" s="32"/>
      <c r="AI14" s="39"/>
      <c r="AJ14" s="40"/>
      <c r="AK14" s="41"/>
    </row>
    <row r="15" spans="1:37" s="165" customFormat="1" ht="15" customHeight="1" thickBot="1">
      <c r="A15" s="453">
        <v>4</v>
      </c>
      <c r="B15" s="52" t="s">
        <v>92</v>
      </c>
      <c r="C15" s="487">
        <f>SUM(P15,W15,AD15,AK15)</f>
        <v>2</v>
      </c>
      <c r="D15" s="55">
        <v>15</v>
      </c>
      <c r="E15" s="56">
        <v>15</v>
      </c>
      <c r="F15" s="56"/>
      <c r="G15" s="56"/>
      <c r="H15" s="56"/>
      <c r="I15" s="56"/>
      <c r="J15" s="57"/>
      <c r="K15" s="56"/>
      <c r="L15" s="56"/>
      <c r="M15" s="56"/>
      <c r="N15" s="56"/>
      <c r="O15" s="50"/>
      <c r="P15" s="58"/>
      <c r="Q15" s="57"/>
      <c r="R15" s="36"/>
      <c r="S15" s="36"/>
      <c r="T15" s="36"/>
      <c r="U15" s="36"/>
      <c r="V15" s="37"/>
      <c r="W15" s="54"/>
      <c r="X15" s="59"/>
      <c r="Y15" s="56"/>
      <c r="Z15" s="56"/>
      <c r="AA15" s="56"/>
      <c r="AB15" s="36"/>
      <c r="AC15" s="50"/>
      <c r="AD15" s="58"/>
      <c r="AE15" s="57">
        <v>15</v>
      </c>
      <c r="AF15" s="56"/>
      <c r="AG15" s="56"/>
      <c r="AH15" s="56"/>
      <c r="AI15" s="36"/>
      <c r="AJ15" s="37" t="s">
        <v>54</v>
      </c>
      <c r="AK15" s="51">
        <v>2</v>
      </c>
    </row>
    <row r="16" spans="1:37" s="165" customFormat="1" ht="15" customHeight="1" thickBot="1">
      <c r="A16" s="672" t="s">
        <v>83</v>
      </c>
      <c r="B16" s="673"/>
      <c r="C16" s="702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4"/>
    </row>
    <row r="17" spans="1:37" s="165" customFormat="1" ht="15" customHeight="1">
      <c r="A17" s="116">
        <v>5</v>
      </c>
      <c r="B17" s="60" t="s">
        <v>93</v>
      </c>
      <c r="C17" s="483">
        <f aca="true" t="shared" si="0" ref="C17:C23">SUM(P17,W17,AD17,AK17)</f>
        <v>3</v>
      </c>
      <c r="D17" s="62">
        <v>30</v>
      </c>
      <c r="E17" s="63"/>
      <c r="F17" s="64">
        <v>30</v>
      </c>
      <c r="G17" s="64"/>
      <c r="H17" s="64"/>
      <c r="I17" s="64"/>
      <c r="J17" s="65"/>
      <c r="K17" s="63">
        <v>30</v>
      </c>
      <c r="L17" s="64"/>
      <c r="M17" s="64"/>
      <c r="N17" s="64"/>
      <c r="O17" s="66" t="s">
        <v>26</v>
      </c>
      <c r="P17" s="67">
        <v>3</v>
      </c>
      <c r="Q17" s="65"/>
      <c r="R17" s="63"/>
      <c r="S17" s="64"/>
      <c r="T17" s="64"/>
      <c r="U17" s="63"/>
      <c r="V17" s="68"/>
      <c r="W17" s="61"/>
      <c r="X17" s="69"/>
      <c r="Y17" s="63"/>
      <c r="Z17" s="64"/>
      <c r="AA17" s="64"/>
      <c r="AB17" s="63"/>
      <c r="AC17" s="66"/>
      <c r="AD17" s="67"/>
      <c r="AE17" s="65"/>
      <c r="AF17" s="63"/>
      <c r="AG17" s="64"/>
      <c r="AH17" s="64"/>
      <c r="AI17" s="70"/>
      <c r="AJ17" s="71"/>
      <c r="AK17" s="72"/>
    </row>
    <row r="18" spans="1:37" s="165" customFormat="1" ht="15" customHeight="1">
      <c r="A18" s="116">
        <v>6</v>
      </c>
      <c r="B18" s="60" t="s">
        <v>94</v>
      </c>
      <c r="C18" s="484">
        <v>2</v>
      </c>
      <c r="D18" s="74">
        <v>15</v>
      </c>
      <c r="E18" s="75"/>
      <c r="F18" s="75">
        <v>15</v>
      </c>
      <c r="G18" s="75"/>
      <c r="H18" s="75"/>
      <c r="I18" s="75"/>
      <c r="J18" s="76"/>
      <c r="K18" s="75">
        <v>15</v>
      </c>
      <c r="L18" s="75"/>
      <c r="M18" s="75"/>
      <c r="N18" s="75"/>
      <c r="O18" s="77" t="s">
        <v>54</v>
      </c>
      <c r="P18" s="78">
        <v>2</v>
      </c>
      <c r="Q18" s="76"/>
      <c r="R18" s="70"/>
      <c r="S18" s="70"/>
      <c r="T18" s="70"/>
      <c r="U18" s="70"/>
      <c r="V18" s="71"/>
      <c r="W18" s="73"/>
      <c r="X18" s="79"/>
      <c r="Y18" s="75"/>
      <c r="Z18" s="75"/>
      <c r="AA18" s="75"/>
      <c r="AB18" s="80"/>
      <c r="AC18" s="77"/>
      <c r="AD18" s="78"/>
      <c r="AE18" s="76"/>
      <c r="AF18" s="75"/>
      <c r="AG18" s="75"/>
      <c r="AH18" s="75"/>
      <c r="AI18" s="80"/>
      <c r="AJ18" s="81"/>
      <c r="AK18" s="82"/>
    </row>
    <row r="19" spans="1:37" s="165" customFormat="1" ht="15" customHeight="1">
      <c r="A19" s="455">
        <v>7</v>
      </c>
      <c r="B19" s="60" t="s">
        <v>95</v>
      </c>
      <c r="C19" s="484">
        <f t="shared" si="0"/>
        <v>2</v>
      </c>
      <c r="D19" s="74">
        <v>30</v>
      </c>
      <c r="E19" s="75"/>
      <c r="F19" s="75">
        <v>30</v>
      </c>
      <c r="G19" s="75"/>
      <c r="H19" s="75"/>
      <c r="I19" s="75"/>
      <c r="J19" s="76"/>
      <c r="K19" s="75">
        <v>30</v>
      </c>
      <c r="L19" s="75"/>
      <c r="M19" s="75"/>
      <c r="N19" s="75"/>
      <c r="O19" s="77" t="s">
        <v>54</v>
      </c>
      <c r="P19" s="78">
        <v>2</v>
      </c>
      <c r="Q19" s="76"/>
      <c r="R19" s="70"/>
      <c r="S19" s="70"/>
      <c r="T19" s="70"/>
      <c r="U19" s="70"/>
      <c r="V19" s="71"/>
      <c r="W19" s="73"/>
      <c r="X19" s="79"/>
      <c r="Y19" s="75"/>
      <c r="Z19" s="75"/>
      <c r="AA19" s="75"/>
      <c r="AB19" s="80"/>
      <c r="AC19" s="77"/>
      <c r="AD19" s="78"/>
      <c r="AE19" s="76"/>
      <c r="AF19" s="75"/>
      <c r="AG19" s="75"/>
      <c r="AH19" s="75"/>
      <c r="AI19" s="80"/>
      <c r="AJ19" s="81"/>
      <c r="AK19" s="82"/>
    </row>
    <row r="20" spans="1:37" s="165" customFormat="1" ht="15" customHeight="1">
      <c r="A20" s="455">
        <v>8</v>
      </c>
      <c r="B20" s="83" t="s">
        <v>96</v>
      </c>
      <c r="C20" s="484">
        <f t="shared" si="0"/>
        <v>2</v>
      </c>
      <c r="D20" s="74">
        <v>15</v>
      </c>
      <c r="E20" s="75">
        <v>15</v>
      </c>
      <c r="F20" s="75"/>
      <c r="G20" s="75"/>
      <c r="H20" s="75"/>
      <c r="I20" s="75"/>
      <c r="J20" s="76"/>
      <c r="K20" s="75"/>
      <c r="L20" s="75"/>
      <c r="M20" s="75"/>
      <c r="N20" s="75"/>
      <c r="O20" s="77"/>
      <c r="P20" s="78"/>
      <c r="Q20" s="76">
        <v>15</v>
      </c>
      <c r="R20" s="70"/>
      <c r="S20" s="70"/>
      <c r="T20" s="70"/>
      <c r="U20" s="70"/>
      <c r="V20" s="71" t="s">
        <v>54</v>
      </c>
      <c r="W20" s="73">
        <v>2</v>
      </c>
      <c r="X20" s="79"/>
      <c r="Y20" s="75"/>
      <c r="Z20" s="75"/>
      <c r="AA20" s="75"/>
      <c r="AB20" s="80"/>
      <c r="AC20" s="77"/>
      <c r="AD20" s="78"/>
      <c r="AE20" s="76"/>
      <c r="AF20" s="75"/>
      <c r="AG20" s="75"/>
      <c r="AH20" s="75"/>
      <c r="AI20" s="80"/>
      <c r="AJ20" s="81"/>
      <c r="AK20" s="82"/>
    </row>
    <row r="21" spans="1:37" s="165" customFormat="1" ht="15" customHeight="1">
      <c r="A21" s="455">
        <v>9</v>
      </c>
      <c r="B21" s="60" t="s">
        <v>97</v>
      </c>
      <c r="C21" s="485">
        <f t="shared" si="0"/>
        <v>2</v>
      </c>
      <c r="D21" s="74">
        <v>15</v>
      </c>
      <c r="E21" s="75">
        <v>15</v>
      </c>
      <c r="F21" s="75"/>
      <c r="G21" s="75"/>
      <c r="H21" s="75"/>
      <c r="I21" s="75"/>
      <c r="J21" s="76"/>
      <c r="K21" s="75"/>
      <c r="L21" s="75"/>
      <c r="M21" s="75"/>
      <c r="N21" s="75"/>
      <c r="O21" s="77"/>
      <c r="P21" s="78"/>
      <c r="Q21" s="76">
        <v>15</v>
      </c>
      <c r="R21" s="75"/>
      <c r="S21" s="75"/>
      <c r="T21" s="75"/>
      <c r="U21" s="85"/>
      <c r="V21" s="86" t="s">
        <v>54</v>
      </c>
      <c r="W21" s="87">
        <v>2</v>
      </c>
      <c r="X21" s="79"/>
      <c r="Y21" s="75"/>
      <c r="Z21" s="75"/>
      <c r="AA21" s="75"/>
      <c r="AB21" s="80"/>
      <c r="AC21" s="77"/>
      <c r="AD21" s="78"/>
      <c r="AE21" s="76"/>
      <c r="AF21" s="75"/>
      <c r="AG21" s="75"/>
      <c r="AH21" s="75"/>
      <c r="AI21" s="80"/>
      <c r="AJ21" s="81"/>
      <c r="AK21" s="82"/>
    </row>
    <row r="22" spans="1:37" s="165" customFormat="1" ht="15" customHeight="1">
      <c r="A22" s="455">
        <v>10</v>
      </c>
      <c r="B22" s="60" t="s">
        <v>98</v>
      </c>
      <c r="C22" s="485">
        <f t="shared" si="0"/>
        <v>3</v>
      </c>
      <c r="D22" s="74">
        <v>30</v>
      </c>
      <c r="E22" s="75"/>
      <c r="F22" s="75">
        <v>30</v>
      </c>
      <c r="G22" s="75"/>
      <c r="H22" s="75"/>
      <c r="I22" s="75"/>
      <c r="J22" s="76"/>
      <c r="K22" s="75"/>
      <c r="L22" s="75"/>
      <c r="M22" s="75"/>
      <c r="N22" s="75"/>
      <c r="O22" s="77"/>
      <c r="P22" s="78"/>
      <c r="Q22" s="76"/>
      <c r="R22" s="70"/>
      <c r="S22" s="70"/>
      <c r="T22" s="70"/>
      <c r="U22" s="70"/>
      <c r="V22" s="71"/>
      <c r="W22" s="72"/>
      <c r="X22" s="79"/>
      <c r="Y22" s="75">
        <v>30</v>
      </c>
      <c r="Z22" s="75"/>
      <c r="AA22" s="75"/>
      <c r="AB22" s="80"/>
      <c r="AC22" s="77" t="s">
        <v>54</v>
      </c>
      <c r="AD22" s="78">
        <v>3</v>
      </c>
      <c r="AE22" s="76"/>
      <c r="AF22" s="75"/>
      <c r="AG22" s="75"/>
      <c r="AH22" s="75"/>
      <c r="AI22" s="80"/>
      <c r="AJ22" s="81"/>
      <c r="AK22" s="82"/>
    </row>
    <row r="23" spans="1:37" s="285" customFormat="1" ht="15" customHeight="1" thickBot="1">
      <c r="A23" s="515">
        <v>11</v>
      </c>
      <c r="B23" s="516" t="s">
        <v>99</v>
      </c>
      <c r="C23" s="517">
        <f t="shared" si="0"/>
        <v>2</v>
      </c>
      <c r="D23" s="518">
        <v>15</v>
      </c>
      <c r="E23" s="85"/>
      <c r="F23" s="85"/>
      <c r="G23" s="85"/>
      <c r="H23" s="85">
        <v>15</v>
      </c>
      <c r="I23" s="132"/>
      <c r="J23" s="519"/>
      <c r="K23" s="85"/>
      <c r="L23" s="85"/>
      <c r="M23" s="85"/>
      <c r="N23" s="85"/>
      <c r="O23" s="520"/>
      <c r="P23" s="135"/>
      <c r="Q23" s="519"/>
      <c r="R23" s="85"/>
      <c r="S23" s="85"/>
      <c r="T23" s="85"/>
      <c r="U23" s="131"/>
      <c r="V23" s="134"/>
      <c r="W23" s="135"/>
      <c r="X23" s="519"/>
      <c r="Y23" s="85"/>
      <c r="Z23" s="85"/>
      <c r="AA23" s="85">
        <v>15</v>
      </c>
      <c r="AB23" s="85"/>
      <c r="AC23" s="520" t="s">
        <v>54</v>
      </c>
      <c r="AD23" s="135">
        <v>2</v>
      </c>
      <c r="AE23" s="519"/>
      <c r="AF23" s="85"/>
      <c r="AG23" s="85"/>
      <c r="AH23" s="85"/>
      <c r="AI23" s="85"/>
      <c r="AJ23" s="520"/>
      <c r="AK23" s="135"/>
    </row>
    <row r="24" spans="1:37" s="163" customFormat="1" ht="15" customHeight="1" thickBot="1">
      <c r="A24" s="641" t="s">
        <v>52</v>
      </c>
      <c r="B24" s="642"/>
      <c r="C24" s="119">
        <f aca="true" t="shared" si="1" ref="C24:N24">SUM(C12:C23)</f>
        <v>28</v>
      </c>
      <c r="D24" s="120">
        <f t="shared" si="1"/>
        <v>285</v>
      </c>
      <c r="E24" s="121">
        <f t="shared" si="1"/>
        <v>75</v>
      </c>
      <c r="F24" s="122">
        <f t="shared" si="1"/>
        <v>165</v>
      </c>
      <c r="G24" s="122">
        <f t="shared" si="1"/>
        <v>0</v>
      </c>
      <c r="H24" s="122">
        <f t="shared" si="1"/>
        <v>45</v>
      </c>
      <c r="I24" s="123">
        <f t="shared" si="1"/>
        <v>0</v>
      </c>
      <c r="J24" s="120">
        <f t="shared" si="1"/>
        <v>15</v>
      </c>
      <c r="K24" s="121">
        <f t="shared" si="1"/>
        <v>105</v>
      </c>
      <c r="L24" s="122">
        <f t="shared" si="1"/>
        <v>0</v>
      </c>
      <c r="M24" s="122">
        <f t="shared" si="1"/>
        <v>0</v>
      </c>
      <c r="N24" s="122">
        <f t="shared" si="1"/>
        <v>0</v>
      </c>
      <c r="O24" s="121"/>
      <c r="P24" s="521">
        <f aca="true" t="shared" si="2" ref="P24:U24">SUM(P12:P23)</f>
        <v>11</v>
      </c>
      <c r="Q24" s="522">
        <f t="shared" si="2"/>
        <v>45</v>
      </c>
      <c r="R24" s="121">
        <f t="shared" si="2"/>
        <v>30</v>
      </c>
      <c r="S24" s="122">
        <f t="shared" si="2"/>
        <v>0</v>
      </c>
      <c r="T24" s="122">
        <f t="shared" si="2"/>
        <v>0</v>
      </c>
      <c r="U24" s="121">
        <f t="shared" si="2"/>
        <v>0</v>
      </c>
      <c r="V24" s="120"/>
      <c r="W24" s="521">
        <f aca="true" t="shared" si="3" ref="W24:AB24">SUM(W12:W23)</f>
        <v>8</v>
      </c>
      <c r="X24" s="120">
        <f t="shared" si="3"/>
        <v>0</v>
      </c>
      <c r="Y24" s="121">
        <f t="shared" si="3"/>
        <v>30</v>
      </c>
      <c r="Z24" s="122">
        <f t="shared" si="3"/>
        <v>0</v>
      </c>
      <c r="AA24" s="122">
        <f t="shared" si="3"/>
        <v>45</v>
      </c>
      <c r="AB24" s="121">
        <f t="shared" si="3"/>
        <v>0</v>
      </c>
      <c r="AC24" s="121"/>
      <c r="AD24" s="523">
        <f aca="true" t="shared" si="4" ref="AD24:AI24">SUM(AD12:AD23)</f>
        <v>7</v>
      </c>
      <c r="AE24" s="522">
        <f t="shared" si="4"/>
        <v>15</v>
      </c>
      <c r="AF24" s="121">
        <f t="shared" si="4"/>
        <v>0</v>
      </c>
      <c r="AG24" s="122">
        <f t="shared" si="4"/>
        <v>0</v>
      </c>
      <c r="AH24" s="122">
        <f t="shared" si="4"/>
        <v>0</v>
      </c>
      <c r="AI24" s="121">
        <f t="shared" si="4"/>
        <v>0</v>
      </c>
      <c r="AJ24" s="120"/>
      <c r="AK24" s="123">
        <f>SUM(AK12:AK23)</f>
        <v>2</v>
      </c>
    </row>
    <row r="25" spans="1:37" s="163" customFormat="1" ht="15" customHeight="1" thickBot="1">
      <c r="A25" s="695" t="s">
        <v>80</v>
      </c>
      <c r="B25" s="696"/>
      <c r="C25" s="697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8"/>
    </row>
    <row r="26" spans="1:37" s="286" customFormat="1" ht="37.5" customHeight="1">
      <c r="A26" s="459">
        <v>12</v>
      </c>
      <c r="B26" s="500" t="s">
        <v>121</v>
      </c>
      <c r="C26" s="504">
        <f aca="true" t="shared" si="5" ref="C26:C33">SUM(P26,W26,AD26,AK26)</f>
        <v>2</v>
      </c>
      <c r="D26" s="358">
        <v>15</v>
      </c>
      <c r="E26" s="359">
        <v>15</v>
      </c>
      <c r="F26" s="359"/>
      <c r="G26" s="359"/>
      <c r="H26" s="359"/>
      <c r="I26" s="360"/>
      <c r="J26" s="371">
        <v>15</v>
      </c>
      <c r="K26" s="372"/>
      <c r="L26" s="372"/>
      <c r="M26" s="372"/>
      <c r="N26" s="372"/>
      <c r="O26" s="373" t="s">
        <v>54</v>
      </c>
      <c r="P26" s="374">
        <v>2</v>
      </c>
      <c r="Q26" s="371"/>
      <c r="R26" s="372"/>
      <c r="S26" s="372"/>
      <c r="T26" s="372"/>
      <c r="U26" s="372"/>
      <c r="V26" s="373"/>
      <c r="W26" s="374"/>
      <c r="X26" s="371"/>
      <c r="Y26" s="372"/>
      <c r="Z26" s="372"/>
      <c r="AA26" s="372"/>
      <c r="AB26" s="372"/>
      <c r="AC26" s="373"/>
      <c r="AD26" s="375"/>
      <c r="AE26" s="371"/>
      <c r="AF26" s="372"/>
      <c r="AG26" s="372"/>
      <c r="AH26" s="372"/>
      <c r="AI26" s="372"/>
      <c r="AJ26" s="373"/>
      <c r="AK26" s="376"/>
    </row>
    <row r="27" spans="1:37" s="287" customFormat="1" ht="25.5" customHeight="1">
      <c r="A27" s="370">
        <v>13</v>
      </c>
      <c r="B27" s="501" t="s">
        <v>122</v>
      </c>
      <c r="C27" s="361">
        <f t="shared" si="5"/>
        <v>4</v>
      </c>
      <c r="D27" s="362">
        <v>45</v>
      </c>
      <c r="E27" s="363">
        <v>15</v>
      </c>
      <c r="F27" s="363"/>
      <c r="G27" s="363"/>
      <c r="H27" s="363">
        <v>30</v>
      </c>
      <c r="I27" s="364"/>
      <c r="J27" s="371">
        <v>15</v>
      </c>
      <c r="K27" s="372"/>
      <c r="L27" s="372"/>
      <c r="M27" s="372">
        <v>30</v>
      </c>
      <c r="N27" s="372"/>
      <c r="O27" s="373" t="s">
        <v>26</v>
      </c>
      <c r="P27" s="374">
        <v>4</v>
      </c>
      <c r="Q27" s="371"/>
      <c r="R27" s="372"/>
      <c r="S27" s="372"/>
      <c r="T27" s="372"/>
      <c r="U27" s="372"/>
      <c r="V27" s="373"/>
      <c r="W27" s="374"/>
      <c r="X27" s="371"/>
      <c r="Y27" s="372"/>
      <c r="Z27" s="372"/>
      <c r="AA27" s="372"/>
      <c r="AB27" s="372"/>
      <c r="AC27" s="373"/>
      <c r="AD27" s="375"/>
      <c r="AE27" s="371"/>
      <c r="AF27" s="372"/>
      <c r="AG27" s="372"/>
      <c r="AH27" s="372"/>
      <c r="AI27" s="372"/>
      <c r="AJ27" s="373"/>
      <c r="AK27" s="376"/>
    </row>
    <row r="28" spans="1:37" s="287" customFormat="1" ht="15.75" customHeight="1">
      <c r="A28" s="370">
        <v>14</v>
      </c>
      <c r="B28" s="502" t="s">
        <v>123</v>
      </c>
      <c r="C28" s="357">
        <f t="shared" si="5"/>
        <v>4</v>
      </c>
      <c r="D28" s="358">
        <v>30</v>
      </c>
      <c r="E28" s="359">
        <v>15</v>
      </c>
      <c r="F28" s="359"/>
      <c r="G28" s="359"/>
      <c r="H28" s="359">
        <v>15</v>
      </c>
      <c r="I28" s="360"/>
      <c r="J28" s="371"/>
      <c r="K28" s="372"/>
      <c r="L28" s="372"/>
      <c r="M28" s="372"/>
      <c r="N28" s="372"/>
      <c r="O28" s="373"/>
      <c r="P28" s="374"/>
      <c r="Q28" s="371">
        <v>15</v>
      </c>
      <c r="R28" s="372"/>
      <c r="S28" s="372"/>
      <c r="T28" s="372">
        <v>15</v>
      </c>
      <c r="U28" s="372"/>
      <c r="V28" s="373" t="s">
        <v>26</v>
      </c>
      <c r="W28" s="374">
        <v>4</v>
      </c>
      <c r="X28" s="371"/>
      <c r="Y28" s="372"/>
      <c r="Z28" s="372"/>
      <c r="AA28" s="372"/>
      <c r="AB28" s="372"/>
      <c r="AC28" s="373"/>
      <c r="AD28" s="375"/>
      <c r="AE28" s="371"/>
      <c r="AF28" s="372"/>
      <c r="AG28" s="372"/>
      <c r="AH28" s="372"/>
      <c r="AI28" s="372"/>
      <c r="AJ28" s="373"/>
      <c r="AK28" s="376"/>
    </row>
    <row r="29" spans="1:37" s="287" customFormat="1" ht="18" customHeight="1">
      <c r="A29" s="370">
        <v>15</v>
      </c>
      <c r="B29" s="502" t="s">
        <v>124</v>
      </c>
      <c r="C29" s="357">
        <f t="shared" si="5"/>
        <v>2</v>
      </c>
      <c r="D29" s="358">
        <v>15</v>
      </c>
      <c r="E29" s="359"/>
      <c r="F29" s="359"/>
      <c r="G29" s="359"/>
      <c r="H29" s="359">
        <v>15</v>
      </c>
      <c r="I29" s="360"/>
      <c r="J29" s="371"/>
      <c r="K29" s="372"/>
      <c r="L29" s="372"/>
      <c r="M29" s="372"/>
      <c r="N29" s="372"/>
      <c r="O29" s="373"/>
      <c r="P29" s="374"/>
      <c r="Q29" s="371"/>
      <c r="R29" s="372"/>
      <c r="S29" s="372"/>
      <c r="T29" s="372">
        <v>15</v>
      </c>
      <c r="U29" s="372"/>
      <c r="V29" s="373" t="s">
        <v>54</v>
      </c>
      <c r="W29" s="374">
        <v>2</v>
      </c>
      <c r="X29" s="371"/>
      <c r="Y29" s="372"/>
      <c r="Z29" s="372"/>
      <c r="AA29" s="372"/>
      <c r="AB29" s="372"/>
      <c r="AC29" s="373"/>
      <c r="AD29" s="375"/>
      <c r="AE29" s="371"/>
      <c r="AF29" s="372"/>
      <c r="AG29" s="372"/>
      <c r="AH29" s="372"/>
      <c r="AI29" s="372"/>
      <c r="AJ29" s="373"/>
      <c r="AK29" s="376"/>
    </row>
    <row r="30" spans="1:37" s="287" customFormat="1" ht="16.5" customHeight="1">
      <c r="A30" s="370">
        <v>16</v>
      </c>
      <c r="B30" s="502" t="s">
        <v>125</v>
      </c>
      <c r="C30" s="357">
        <f t="shared" si="5"/>
        <v>3</v>
      </c>
      <c r="D30" s="358">
        <v>15</v>
      </c>
      <c r="E30" s="359"/>
      <c r="F30" s="359"/>
      <c r="G30" s="359"/>
      <c r="H30" s="359">
        <v>15</v>
      </c>
      <c r="I30" s="360"/>
      <c r="J30" s="371"/>
      <c r="K30" s="372"/>
      <c r="L30" s="372"/>
      <c r="M30" s="372"/>
      <c r="N30" s="372"/>
      <c r="O30" s="373"/>
      <c r="P30" s="374"/>
      <c r="Q30" s="371"/>
      <c r="R30" s="372"/>
      <c r="S30" s="372"/>
      <c r="T30" s="372"/>
      <c r="U30" s="372"/>
      <c r="V30" s="373"/>
      <c r="W30" s="374"/>
      <c r="X30" s="371"/>
      <c r="Y30" s="372"/>
      <c r="Z30" s="372"/>
      <c r="AA30" s="372">
        <v>15</v>
      </c>
      <c r="AB30" s="372"/>
      <c r="AC30" s="365" t="s">
        <v>54</v>
      </c>
      <c r="AD30" s="375">
        <v>3</v>
      </c>
      <c r="AE30" s="371"/>
      <c r="AF30" s="372"/>
      <c r="AG30" s="372"/>
      <c r="AH30" s="372"/>
      <c r="AI30" s="372"/>
      <c r="AJ30" s="373"/>
      <c r="AK30" s="376"/>
    </row>
    <row r="31" spans="1:37" s="287" customFormat="1" ht="24.75" customHeight="1">
      <c r="A31" s="370">
        <v>17</v>
      </c>
      <c r="B31" s="502" t="s">
        <v>126</v>
      </c>
      <c r="C31" s="357">
        <f t="shared" si="5"/>
        <v>4</v>
      </c>
      <c r="D31" s="358">
        <v>15</v>
      </c>
      <c r="E31" s="359"/>
      <c r="F31" s="359"/>
      <c r="G31" s="359"/>
      <c r="H31" s="359">
        <v>15</v>
      </c>
      <c r="I31" s="360"/>
      <c r="J31" s="371"/>
      <c r="K31" s="372"/>
      <c r="L31" s="372"/>
      <c r="M31" s="372"/>
      <c r="N31" s="372"/>
      <c r="O31" s="373"/>
      <c r="P31" s="374"/>
      <c r="Q31" s="371"/>
      <c r="R31" s="372"/>
      <c r="S31" s="372"/>
      <c r="T31" s="372"/>
      <c r="U31" s="372"/>
      <c r="V31" s="373"/>
      <c r="W31" s="374"/>
      <c r="X31" s="371"/>
      <c r="Y31" s="372"/>
      <c r="Z31" s="372"/>
      <c r="AA31" s="372">
        <v>15</v>
      </c>
      <c r="AB31" s="372"/>
      <c r="AC31" s="365" t="s">
        <v>54</v>
      </c>
      <c r="AD31" s="375">
        <v>4</v>
      </c>
      <c r="AE31" s="371"/>
      <c r="AF31" s="372"/>
      <c r="AG31" s="372"/>
      <c r="AH31" s="372"/>
      <c r="AI31" s="372"/>
      <c r="AJ31" s="373"/>
      <c r="AK31" s="376"/>
    </row>
    <row r="32" spans="1:37" s="287" customFormat="1" ht="24.75" customHeight="1">
      <c r="A32" s="370">
        <v>18</v>
      </c>
      <c r="B32" s="501" t="s">
        <v>127</v>
      </c>
      <c r="C32" s="357">
        <f t="shared" si="5"/>
        <v>3</v>
      </c>
      <c r="D32" s="358">
        <v>15</v>
      </c>
      <c r="E32" s="359"/>
      <c r="F32" s="359"/>
      <c r="G32" s="359"/>
      <c r="H32" s="359">
        <v>15</v>
      </c>
      <c r="I32" s="360"/>
      <c r="J32" s="371"/>
      <c r="K32" s="372"/>
      <c r="L32" s="372"/>
      <c r="M32" s="372"/>
      <c r="N32" s="372"/>
      <c r="O32" s="373"/>
      <c r="P32" s="374"/>
      <c r="Q32" s="371"/>
      <c r="R32" s="372"/>
      <c r="S32" s="372"/>
      <c r="T32" s="372"/>
      <c r="U32" s="372"/>
      <c r="V32" s="373"/>
      <c r="W32" s="374"/>
      <c r="X32" s="371"/>
      <c r="Y32" s="372"/>
      <c r="Z32" s="372"/>
      <c r="AA32" s="372">
        <v>15</v>
      </c>
      <c r="AB32" s="372"/>
      <c r="AC32" s="365" t="s">
        <v>54</v>
      </c>
      <c r="AD32" s="375">
        <v>3</v>
      </c>
      <c r="AE32" s="371"/>
      <c r="AF32" s="372"/>
      <c r="AG32" s="372"/>
      <c r="AH32" s="372"/>
      <c r="AI32" s="372"/>
      <c r="AJ32" s="373"/>
      <c r="AK32" s="376"/>
    </row>
    <row r="33" spans="1:37" s="287" customFormat="1" ht="27" customHeight="1">
      <c r="A33" s="370">
        <v>19</v>
      </c>
      <c r="B33" s="501" t="s">
        <v>128</v>
      </c>
      <c r="C33" s="357">
        <f t="shared" si="5"/>
        <v>2</v>
      </c>
      <c r="D33" s="358">
        <f>SUM(J33:N33,Q33:U33,X33:AB33,AE33:AI33,)</f>
        <v>15</v>
      </c>
      <c r="E33" s="359"/>
      <c r="F33" s="359"/>
      <c r="G33" s="359"/>
      <c r="H33" s="359">
        <v>15</v>
      </c>
      <c r="I33" s="360"/>
      <c r="J33" s="371"/>
      <c r="K33" s="372"/>
      <c r="L33" s="372"/>
      <c r="M33" s="372"/>
      <c r="N33" s="372"/>
      <c r="O33" s="373"/>
      <c r="P33" s="374"/>
      <c r="Q33" s="371"/>
      <c r="R33" s="372"/>
      <c r="S33" s="372"/>
      <c r="T33" s="372"/>
      <c r="U33" s="372"/>
      <c r="V33" s="373"/>
      <c r="W33" s="374"/>
      <c r="X33" s="371"/>
      <c r="Y33" s="372"/>
      <c r="Z33" s="372"/>
      <c r="AA33" s="372"/>
      <c r="AB33" s="372"/>
      <c r="AC33" s="373"/>
      <c r="AD33" s="375"/>
      <c r="AE33" s="371"/>
      <c r="AF33" s="372"/>
      <c r="AG33" s="372"/>
      <c r="AH33" s="372">
        <v>15</v>
      </c>
      <c r="AI33" s="372"/>
      <c r="AJ33" s="365" t="s">
        <v>54</v>
      </c>
      <c r="AK33" s="376">
        <v>2</v>
      </c>
    </row>
    <row r="34" spans="1:37" s="287" customFormat="1" ht="25.5" customHeight="1">
      <c r="A34" s="370">
        <v>20</v>
      </c>
      <c r="B34" s="501" t="s">
        <v>129</v>
      </c>
      <c r="C34" s="357">
        <f>SUM(P34,W34,AD34,AK34)</f>
        <v>2</v>
      </c>
      <c r="D34" s="358">
        <f>SUM(J34:N34,Q34:U34,AE34:AI34)</f>
        <v>15</v>
      </c>
      <c r="E34" s="359"/>
      <c r="F34" s="359"/>
      <c r="G34" s="359"/>
      <c r="H34" s="359">
        <v>15</v>
      </c>
      <c r="I34" s="360"/>
      <c r="J34" s="371"/>
      <c r="K34" s="372"/>
      <c r="L34" s="372"/>
      <c r="M34" s="372"/>
      <c r="N34" s="372"/>
      <c r="O34" s="373"/>
      <c r="P34" s="374"/>
      <c r="Q34" s="371"/>
      <c r="R34" s="372"/>
      <c r="S34" s="372"/>
      <c r="T34" s="372"/>
      <c r="U34" s="372"/>
      <c r="V34" s="373"/>
      <c r="W34" s="374"/>
      <c r="X34" s="371"/>
      <c r="Y34" s="372"/>
      <c r="Z34" s="372"/>
      <c r="AA34" s="372"/>
      <c r="AB34" s="372"/>
      <c r="AC34" s="373"/>
      <c r="AD34" s="375"/>
      <c r="AE34" s="371"/>
      <c r="AF34" s="372"/>
      <c r="AG34" s="372"/>
      <c r="AH34" s="372">
        <v>15</v>
      </c>
      <c r="AI34" s="372"/>
      <c r="AJ34" s="365" t="s">
        <v>54</v>
      </c>
      <c r="AK34" s="376">
        <v>2</v>
      </c>
    </row>
    <row r="35" spans="1:37" s="287" customFormat="1" ht="24.75" customHeight="1">
      <c r="A35" s="370">
        <v>21</v>
      </c>
      <c r="B35" s="501" t="s">
        <v>59</v>
      </c>
      <c r="C35" s="357">
        <f>SUM(P35,W35,AD35,AK35)</f>
        <v>2</v>
      </c>
      <c r="D35" s="358">
        <f>SUM(J35:N35,Q35:U35,X35:AB35,AE35:AI35)</f>
        <v>15</v>
      </c>
      <c r="E35" s="359"/>
      <c r="F35" s="359"/>
      <c r="G35" s="359"/>
      <c r="H35" s="359">
        <v>15</v>
      </c>
      <c r="I35" s="360"/>
      <c r="J35" s="371"/>
      <c r="K35" s="372"/>
      <c r="L35" s="372"/>
      <c r="M35" s="372"/>
      <c r="N35" s="372"/>
      <c r="O35" s="373"/>
      <c r="P35" s="374"/>
      <c r="Q35" s="371"/>
      <c r="R35" s="372"/>
      <c r="S35" s="372"/>
      <c r="T35" s="372"/>
      <c r="U35" s="372"/>
      <c r="V35" s="373"/>
      <c r="W35" s="374"/>
      <c r="X35" s="371"/>
      <c r="Y35" s="372"/>
      <c r="Z35" s="372"/>
      <c r="AA35" s="372"/>
      <c r="AB35" s="372"/>
      <c r="AC35" s="373"/>
      <c r="AD35" s="375"/>
      <c r="AE35" s="371"/>
      <c r="AF35" s="372"/>
      <c r="AG35" s="372"/>
      <c r="AH35" s="372">
        <v>15</v>
      </c>
      <c r="AI35" s="372"/>
      <c r="AJ35" s="365" t="s">
        <v>54</v>
      </c>
      <c r="AK35" s="376">
        <v>2</v>
      </c>
    </row>
    <row r="36" spans="1:37" s="287" customFormat="1" ht="27" customHeight="1" thickBot="1">
      <c r="A36" s="370">
        <v>22</v>
      </c>
      <c r="B36" s="503" t="s">
        <v>78</v>
      </c>
      <c r="C36" s="509">
        <f>SUM(P36,W36,AD36,AK36)</f>
        <v>8</v>
      </c>
      <c r="D36" s="510">
        <v>60</v>
      </c>
      <c r="E36" s="477"/>
      <c r="F36" s="477"/>
      <c r="G36" s="477"/>
      <c r="H36" s="477">
        <v>60</v>
      </c>
      <c r="I36" s="478"/>
      <c r="J36" s="511"/>
      <c r="K36" s="476"/>
      <c r="L36" s="476"/>
      <c r="M36" s="476">
        <v>30</v>
      </c>
      <c r="N36" s="476"/>
      <c r="O36" s="479" t="s">
        <v>54</v>
      </c>
      <c r="P36" s="512">
        <v>4</v>
      </c>
      <c r="Q36" s="511"/>
      <c r="R36" s="476"/>
      <c r="S36" s="476"/>
      <c r="T36" s="476">
        <v>30</v>
      </c>
      <c r="U36" s="476"/>
      <c r="V36" s="479" t="s">
        <v>54</v>
      </c>
      <c r="W36" s="512">
        <v>4</v>
      </c>
      <c r="X36" s="511"/>
      <c r="Y36" s="476"/>
      <c r="Z36" s="476"/>
      <c r="AA36" s="476"/>
      <c r="AB36" s="476"/>
      <c r="AC36" s="479"/>
      <c r="AD36" s="513"/>
      <c r="AE36" s="511"/>
      <c r="AF36" s="476"/>
      <c r="AG36" s="476"/>
      <c r="AH36" s="476"/>
      <c r="AI36" s="476"/>
      <c r="AJ36" s="479"/>
      <c r="AK36" s="514"/>
    </row>
    <row r="37" spans="1:37" s="287" customFormat="1" ht="15" customHeight="1" thickBot="1">
      <c r="A37" s="699" t="s">
        <v>75</v>
      </c>
      <c r="B37" s="642"/>
      <c r="C37" s="119">
        <f aca="true" t="shared" si="6" ref="C37:M37">SUM(C26:C36)</f>
        <v>36</v>
      </c>
      <c r="D37" s="120">
        <f t="shared" si="6"/>
        <v>255</v>
      </c>
      <c r="E37" s="121">
        <f t="shared" si="6"/>
        <v>45</v>
      </c>
      <c r="F37" s="122">
        <f t="shared" si="6"/>
        <v>0</v>
      </c>
      <c r="G37" s="122">
        <f t="shared" si="6"/>
        <v>0</v>
      </c>
      <c r="H37" s="122">
        <f t="shared" si="6"/>
        <v>210</v>
      </c>
      <c r="I37" s="123">
        <f t="shared" si="6"/>
        <v>0</v>
      </c>
      <c r="J37" s="120">
        <f t="shared" si="6"/>
        <v>30</v>
      </c>
      <c r="K37" s="121">
        <f t="shared" si="6"/>
        <v>0</v>
      </c>
      <c r="L37" s="122">
        <f t="shared" si="6"/>
        <v>0</v>
      </c>
      <c r="M37" s="122">
        <f t="shared" si="6"/>
        <v>60</v>
      </c>
      <c r="N37" s="121">
        <f>SUM(N24,)</f>
        <v>0</v>
      </c>
      <c r="O37" s="120"/>
      <c r="P37" s="123">
        <f aca="true" t="shared" si="7" ref="P37:U37">SUM(P26:P36)</f>
        <v>10</v>
      </c>
      <c r="Q37" s="120">
        <f t="shared" si="7"/>
        <v>15</v>
      </c>
      <c r="R37" s="121">
        <f t="shared" si="7"/>
        <v>0</v>
      </c>
      <c r="S37" s="122">
        <f t="shared" si="7"/>
        <v>0</v>
      </c>
      <c r="T37" s="122">
        <f t="shared" si="7"/>
        <v>60</v>
      </c>
      <c r="U37" s="121">
        <f t="shared" si="7"/>
        <v>0</v>
      </c>
      <c r="V37" s="121"/>
      <c r="W37" s="123">
        <f aca="true" t="shared" si="8" ref="W37:AB37">SUM(W26:W36)</f>
        <v>10</v>
      </c>
      <c r="X37" s="120">
        <f t="shared" si="8"/>
        <v>0</v>
      </c>
      <c r="Y37" s="121">
        <f t="shared" si="8"/>
        <v>0</v>
      </c>
      <c r="Z37" s="122">
        <f t="shared" si="8"/>
        <v>0</v>
      </c>
      <c r="AA37" s="122">
        <f t="shared" si="8"/>
        <v>45</v>
      </c>
      <c r="AB37" s="121">
        <f t="shared" si="8"/>
        <v>0</v>
      </c>
      <c r="AC37" s="121"/>
      <c r="AD37" s="123">
        <f aca="true" t="shared" si="9" ref="AD37:AI37">SUM(AD26:AD36)</f>
        <v>10</v>
      </c>
      <c r="AE37" s="120">
        <f t="shared" si="9"/>
        <v>0</v>
      </c>
      <c r="AF37" s="121">
        <f t="shared" si="9"/>
        <v>0</v>
      </c>
      <c r="AG37" s="122">
        <f t="shared" si="9"/>
        <v>0</v>
      </c>
      <c r="AH37" s="122">
        <f t="shared" si="9"/>
        <v>45</v>
      </c>
      <c r="AI37" s="121">
        <f t="shared" si="9"/>
        <v>0</v>
      </c>
      <c r="AJ37" s="120"/>
      <c r="AK37" s="123">
        <f>SUM(AK26:AK36)</f>
        <v>6</v>
      </c>
    </row>
    <row r="38" spans="1:37" s="165" customFormat="1" ht="15" customHeight="1" thickBot="1">
      <c r="A38" s="639" t="s">
        <v>73</v>
      </c>
      <c r="B38" s="640"/>
      <c r="C38" s="124">
        <f>SUM(C24,C37)</f>
        <v>64</v>
      </c>
      <c r="D38" s="125">
        <f>SUM(D24,D37)</f>
        <v>540</v>
      </c>
      <c r="E38" s="126">
        <f>SUM(E24,E37)</f>
        <v>120</v>
      </c>
      <c r="F38" s="127">
        <f>SUM(F24,F37)</f>
        <v>165</v>
      </c>
      <c r="G38" s="127">
        <v>0</v>
      </c>
      <c r="H38" s="127">
        <f aca="true" t="shared" si="10" ref="H38:N38">SUM(H24,H37)</f>
        <v>255</v>
      </c>
      <c r="I38" s="128">
        <f t="shared" si="10"/>
        <v>0</v>
      </c>
      <c r="J38" s="125">
        <f t="shared" si="10"/>
        <v>45</v>
      </c>
      <c r="K38" s="126">
        <f t="shared" si="10"/>
        <v>105</v>
      </c>
      <c r="L38" s="127">
        <f t="shared" si="10"/>
        <v>0</v>
      </c>
      <c r="M38" s="127">
        <f t="shared" si="10"/>
        <v>60</v>
      </c>
      <c r="N38" s="126">
        <f t="shared" si="10"/>
        <v>0</v>
      </c>
      <c r="O38" s="125"/>
      <c r="P38" s="128">
        <f aca="true" t="shared" si="11" ref="P38:U38">SUM(P24,P37)</f>
        <v>21</v>
      </c>
      <c r="Q38" s="125">
        <f t="shared" si="11"/>
        <v>60</v>
      </c>
      <c r="R38" s="126">
        <f t="shared" si="11"/>
        <v>30</v>
      </c>
      <c r="S38" s="127">
        <f t="shared" si="11"/>
        <v>0</v>
      </c>
      <c r="T38" s="127">
        <f t="shared" si="11"/>
        <v>60</v>
      </c>
      <c r="U38" s="126">
        <f t="shared" si="11"/>
        <v>0</v>
      </c>
      <c r="V38" s="126"/>
      <c r="W38" s="128">
        <f aca="true" t="shared" si="12" ref="W38:AB38">SUM(W24,W37)</f>
        <v>18</v>
      </c>
      <c r="X38" s="125">
        <f t="shared" si="12"/>
        <v>0</v>
      </c>
      <c r="Y38" s="126">
        <f t="shared" si="12"/>
        <v>30</v>
      </c>
      <c r="Z38" s="127">
        <f t="shared" si="12"/>
        <v>0</v>
      </c>
      <c r="AA38" s="127">
        <f t="shared" si="12"/>
        <v>90</v>
      </c>
      <c r="AB38" s="126">
        <f t="shared" si="12"/>
        <v>0</v>
      </c>
      <c r="AC38" s="126"/>
      <c r="AD38" s="128">
        <f aca="true" t="shared" si="13" ref="AD38:AI38">SUM(AD24,AD37)</f>
        <v>17</v>
      </c>
      <c r="AE38" s="125">
        <f t="shared" si="13"/>
        <v>15</v>
      </c>
      <c r="AF38" s="126">
        <f t="shared" si="13"/>
        <v>0</v>
      </c>
      <c r="AG38" s="127">
        <f t="shared" si="13"/>
        <v>0</v>
      </c>
      <c r="AH38" s="127">
        <f t="shared" si="13"/>
        <v>45</v>
      </c>
      <c r="AI38" s="126">
        <f t="shared" si="13"/>
        <v>0</v>
      </c>
      <c r="AJ38" s="125"/>
      <c r="AK38" s="128">
        <f>SUM(AK24,AK37)</f>
        <v>8</v>
      </c>
    </row>
    <row r="39" spans="1:37" s="165" customFormat="1" ht="15" customHeight="1" thickBot="1">
      <c r="A39" s="564" t="s">
        <v>82</v>
      </c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6"/>
    </row>
    <row r="40" spans="1:37" s="287" customFormat="1" ht="15" customHeight="1">
      <c r="A40" s="456">
        <v>23</v>
      </c>
      <c r="B40" s="52" t="s">
        <v>48</v>
      </c>
      <c r="C40" s="30">
        <f>SUM(P40,W40,AD40,AK40)</f>
        <v>4</v>
      </c>
      <c r="D40" s="31">
        <v>60</v>
      </c>
      <c r="E40" s="32"/>
      <c r="F40" s="32"/>
      <c r="G40" s="32"/>
      <c r="H40" s="32">
        <v>60</v>
      </c>
      <c r="I40" s="32"/>
      <c r="J40" s="33"/>
      <c r="K40" s="32"/>
      <c r="L40" s="32"/>
      <c r="M40" s="36">
        <v>30</v>
      </c>
      <c r="N40" s="36"/>
      <c r="O40" s="377" t="s">
        <v>54</v>
      </c>
      <c r="P40" s="30">
        <v>2</v>
      </c>
      <c r="Q40" s="38"/>
      <c r="R40" s="32"/>
      <c r="S40" s="32"/>
      <c r="T40" s="32">
        <v>30</v>
      </c>
      <c r="U40" s="39"/>
      <c r="V40" s="34" t="s">
        <v>26</v>
      </c>
      <c r="W40" s="129">
        <v>2</v>
      </c>
      <c r="X40" s="38"/>
      <c r="Y40" s="32"/>
      <c r="Z40" s="32"/>
      <c r="AA40" s="32"/>
      <c r="AB40" s="39"/>
      <c r="AC40" s="34"/>
      <c r="AD40" s="35"/>
      <c r="AE40" s="33"/>
      <c r="AF40" s="32"/>
      <c r="AG40" s="32"/>
      <c r="AH40" s="32"/>
      <c r="AI40" s="39"/>
      <c r="AJ40" s="457"/>
      <c r="AK40" s="41"/>
    </row>
    <row r="41" spans="1:37" s="287" customFormat="1" ht="15" customHeight="1">
      <c r="A41" s="458">
        <v>24</v>
      </c>
      <c r="B41" s="60" t="s">
        <v>109</v>
      </c>
      <c r="C41" s="84">
        <f>SUM(P41,W41,AD41,AK41)</f>
        <v>30</v>
      </c>
      <c r="D41" s="130">
        <v>120</v>
      </c>
      <c r="E41" s="131"/>
      <c r="F41" s="131"/>
      <c r="G41" s="131"/>
      <c r="H41" s="131"/>
      <c r="I41" s="132">
        <v>120</v>
      </c>
      <c r="J41" s="133"/>
      <c r="K41" s="131"/>
      <c r="L41" s="131"/>
      <c r="M41" s="131"/>
      <c r="N41" s="131">
        <v>30</v>
      </c>
      <c r="O41" s="378" t="s">
        <v>54</v>
      </c>
      <c r="P41" s="135">
        <v>5</v>
      </c>
      <c r="Q41" s="136"/>
      <c r="R41" s="70"/>
      <c r="S41" s="70"/>
      <c r="T41" s="70"/>
      <c r="U41" s="70">
        <v>30</v>
      </c>
      <c r="V41" s="91" t="s">
        <v>54</v>
      </c>
      <c r="W41" s="72">
        <v>8</v>
      </c>
      <c r="X41" s="136"/>
      <c r="Y41" s="70"/>
      <c r="Z41" s="70"/>
      <c r="AA41" s="70"/>
      <c r="AB41" s="70">
        <v>30</v>
      </c>
      <c r="AC41" s="66" t="s">
        <v>54</v>
      </c>
      <c r="AD41" s="72">
        <v>7</v>
      </c>
      <c r="AE41" s="136"/>
      <c r="AF41" s="70"/>
      <c r="AG41" s="70"/>
      <c r="AH41" s="70"/>
      <c r="AI41" s="70">
        <v>30</v>
      </c>
      <c r="AJ41" s="91" t="s">
        <v>54</v>
      </c>
      <c r="AK41" s="72">
        <v>10</v>
      </c>
    </row>
    <row r="42" spans="1:37" s="287" customFormat="1" ht="15" customHeight="1" thickBot="1">
      <c r="A42" s="524">
        <v>25</v>
      </c>
      <c r="B42" s="408" t="s">
        <v>110</v>
      </c>
      <c r="C42" s="525">
        <f>SUM(P42,W42,AD42,AK42)</f>
        <v>8</v>
      </c>
      <c r="D42" s="526">
        <v>120</v>
      </c>
      <c r="E42" s="527"/>
      <c r="F42" s="527"/>
      <c r="G42" s="527"/>
      <c r="H42" s="527">
        <v>120</v>
      </c>
      <c r="I42" s="528"/>
      <c r="J42" s="529"/>
      <c r="K42" s="527"/>
      <c r="L42" s="527"/>
      <c r="M42" s="527">
        <v>30</v>
      </c>
      <c r="N42" s="527"/>
      <c r="O42" s="378" t="s">
        <v>54</v>
      </c>
      <c r="P42" s="530">
        <v>2</v>
      </c>
      <c r="Q42" s="529"/>
      <c r="R42" s="527"/>
      <c r="S42" s="527"/>
      <c r="T42" s="527">
        <v>30</v>
      </c>
      <c r="U42" s="527"/>
      <c r="V42" s="378" t="s">
        <v>54</v>
      </c>
      <c r="W42" s="530">
        <v>2</v>
      </c>
      <c r="X42" s="529"/>
      <c r="Y42" s="527"/>
      <c r="Z42" s="527"/>
      <c r="AA42" s="527">
        <v>30</v>
      </c>
      <c r="AB42" s="527"/>
      <c r="AC42" s="378" t="s">
        <v>54</v>
      </c>
      <c r="AD42" s="530">
        <v>2</v>
      </c>
      <c r="AE42" s="529"/>
      <c r="AF42" s="527"/>
      <c r="AG42" s="527"/>
      <c r="AH42" s="527">
        <v>30</v>
      </c>
      <c r="AI42" s="527"/>
      <c r="AJ42" s="531" t="s">
        <v>54</v>
      </c>
      <c r="AK42" s="530">
        <v>2</v>
      </c>
    </row>
    <row r="43" spans="1:37" s="287" customFormat="1" ht="15" customHeight="1" thickBot="1">
      <c r="A43" s="685" t="s">
        <v>46</v>
      </c>
      <c r="B43" s="686"/>
      <c r="C43" s="532">
        <f aca="true" t="shared" si="14" ref="C43:N43">SUM(C40:C42)</f>
        <v>42</v>
      </c>
      <c r="D43" s="533">
        <f t="shared" si="14"/>
        <v>300</v>
      </c>
      <c r="E43" s="534">
        <f t="shared" si="14"/>
        <v>0</v>
      </c>
      <c r="F43" s="534">
        <f t="shared" si="14"/>
        <v>0</v>
      </c>
      <c r="G43" s="534">
        <f t="shared" si="14"/>
        <v>0</v>
      </c>
      <c r="H43" s="534">
        <f t="shared" si="14"/>
        <v>180</v>
      </c>
      <c r="I43" s="535">
        <f t="shared" si="14"/>
        <v>120</v>
      </c>
      <c r="J43" s="533">
        <f t="shared" si="14"/>
        <v>0</v>
      </c>
      <c r="K43" s="534">
        <f t="shared" si="14"/>
        <v>0</v>
      </c>
      <c r="L43" s="534">
        <f t="shared" si="14"/>
        <v>0</v>
      </c>
      <c r="M43" s="534">
        <f t="shared" si="14"/>
        <v>60</v>
      </c>
      <c r="N43" s="534">
        <f t="shared" si="14"/>
        <v>30</v>
      </c>
      <c r="O43" s="534"/>
      <c r="P43" s="536">
        <f aca="true" t="shared" si="15" ref="P43:U43">SUM(P40:P42)</f>
        <v>9</v>
      </c>
      <c r="Q43" s="533">
        <f t="shared" si="15"/>
        <v>0</v>
      </c>
      <c r="R43" s="534">
        <f t="shared" si="15"/>
        <v>0</v>
      </c>
      <c r="S43" s="534">
        <f t="shared" si="15"/>
        <v>0</v>
      </c>
      <c r="T43" s="534">
        <f t="shared" si="15"/>
        <v>60</v>
      </c>
      <c r="U43" s="534">
        <f t="shared" si="15"/>
        <v>30</v>
      </c>
      <c r="V43" s="534"/>
      <c r="W43" s="536">
        <f aca="true" t="shared" si="16" ref="W43:AB43">SUM(W40:W42)</f>
        <v>12</v>
      </c>
      <c r="X43" s="533">
        <f t="shared" si="16"/>
        <v>0</v>
      </c>
      <c r="Y43" s="534">
        <f t="shared" si="16"/>
        <v>0</v>
      </c>
      <c r="Z43" s="534">
        <f t="shared" si="16"/>
        <v>0</v>
      </c>
      <c r="AA43" s="534">
        <f t="shared" si="16"/>
        <v>30</v>
      </c>
      <c r="AB43" s="534">
        <f t="shared" si="16"/>
        <v>30</v>
      </c>
      <c r="AC43" s="534"/>
      <c r="AD43" s="536">
        <f aca="true" t="shared" si="17" ref="AD43:AI43">SUM(AD40:AD42)</f>
        <v>9</v>
      </c>
      <c r="AE43" s="533">
        <f t="shared" si="17"/>
        <v>0</v>
      </c>
      <c r="AF43" s="534">
        <f t="shared" si="17"/>
        <v>0</v>
      </c>
      <c r="AG43" s="534">
        <f t="shared" si="17"/>
        <v>0</v>
      </c>
      <c r="AH43" s="534">
        <f t="shared" si="17"/>
        <v>30</v>
      </c>
      <c r="AI43" s="534">
        <f t="shared" si="17"/>
        <v>30</v>
      </c>
      <c r="AJ43" s="534"/>
      <c r="AK43" s="536">
        <f>SUM(AK40:AK42)</f>
        <v>12</v>
      </c>
    </row>
    <row r="44" spans="1:37" s="287" customFormat="1" ht="15" customHeight="1" thickBot="1">
      <c r="A44" s="639" t="s">
        <v>58</v>
      </c>
      <c r="B44" s="653"/>
      <c r="C44" s="124">
        <f aca="true" t="shared" si="18" ref="C44:N44">SUM(C38,C43)</f>
        <v>106</v>
      </c>
      <c r="D44" s="147">
        <f t="shared" si="18"/>
        <v>840</v>
      </c>
      <c r="E44" s="126">
        <f t="shared" si="18"/>
        <v>120</v>
      </c>
      <c r="F44" s="126">
        <f t="shared" si="18"/>
        <v>165</v>
      </c>
      <c r="G44" s="126">
        <f t="shared" si="18"/>
        <v>0</v>
      </c>
      <c r="H44" s="126">
        <f t="shared" si="18"/>
        <v>435</v>
      </c>
      <c r="I44" s="127">
        <f t="shared" si="18"/>
        <v>120</v>
      </c>
      <c r="J44" s="147">
        <f t="shared" si="18"/>
        <v>45</v>
      </c>
      <c r="K44" s="126">
        <f t="shared" si="18"/>
        <v>105</v>
      </c>
      <c r="L44" s="126">
        <f t="shared" si="18"/>
        <v>0</v>
      </c>
      <c r="M44" s="126">
        <f t="shared" si="18"/>
        <v>120</v>
      </c>
      <c r="N44" s="126">
        <f t="shared" si="18"/>
        <v>30</v>
      </c>
      <c r="O44" s="126"/>
      <c r="P44" s="128">
        <f aca="true" t="shared" si="19" ref="P44:U44">SUM(P38,P43)</f>
        <v>30</v>
      </c>
      <c r="Q44" s="147">
        <f t="shared" si="19"/>
        <v>60</v>
      </c>
      <c r="R44" s="126">
        <f t="shared" si="19"/>
        <v>30</v>
      </c>
      <c r="S44" s="126">
        <f t="shared" si="19"/>
        <v>0</v>
      </c>
      <c r="T44" s="126">
        <f t="shared" si="19"/>
        <v>120</v>
      </c>
      <c r="U44" s="126">
        <f t="shared" si="19"/>
        <v>30</v>
      </c>
      <c r="V44" s="126"/>
      <c r="W44" s="128">
        <f aca="true" t="shared" si="20" ref="W44:AB44">SUM(W38,W43)</f>
        <v>30</v>
      </c>
      <c r="X44" s="147">
        <f t="shared" si="20"/>
        <v>0</v>
      </c>
      <c r="Y44" s="126">
        <f t="shared" si="20"/>
        <v>30</v>
      </c>
      <c r="Z44" s="126">
        <f t="shared" si="20"/>
        <v>0</v>
      </c>
      <c r="AA44" s="126">
        <f t="shared" si="20"/>
        <v>120</v>
      </c>
      <c r="AB44" s="126">
        <f t="shared" si="20"/>
        <v>30</v>
      </c>
      <c r="AC44" s="126"/>
      <c r="AD44" s="128">
        <f aca="true" t="shared" si="21" ref="AD44:AI44">SUM(AD38,AD43)</f>
        <v>26</v>
      </c>
      <c r="AE44" s="147">
        <f t="shared" si="21"/>
        <v>15</v>
      </c>
      <c r="AF44" s="126">
        <f t="shared" si="21"/>
        <v>0</v>
      </c>
      <c r="AG44" s="126">
        <f t="shared" si="21"/>
        <v>0</v>
      </c>
      <c r="AH44" s="126">
        <f t="shared" si="21"/>
        <v>75</v>
      </c>
      <c r="AI44" s="126">
        <f t="shared" si="21"/>
        <v>30</v>
      </c>
      <c r="AJ44" s="126"/>
      <c r="AK44" s="128">
        <f>SUM(AK38,AK43)</f>
        <v>20</v>
      </c>
    </row>
    <row r="45" spans="1:37" s="287" customFormat="1" ht="15" customHeight="1" thickBot="1">
      <c r="A45" s="645" t="s">
        <v>53</v>
      </c>
      <c r="B45" s="646"/>
      <c r="C45" s="148"/>
      <c r="D45" s="595"/>
      <c r="E45" s="596"/>
      <c r="F45" s="596"/>
      <c r="G45" s="596"/>
      <c r="H45" s="596"/>
      <c r="I45" s="597"/>
      <c r="J45" s="595">
        <f>SUM(J44:N44)</f>
        <v>300</v>
      </c>
      <c r="K45" s="596"/>
      <c r="L45" s="596"/>
      <c r="M45" s="596"/>
      <c r="N45" s="596"/>
      <c r="O45" s="596"/>
      <c r="P45" s="597"/>
      <c r="Q45" s="595">
        <f>SUM(Q44:U44)</f>
        <v>240</v>
      </c>
      <c r="R45" s="596"/>
      <c r="S45" s="596"/>
      <c r="T45" s="596"/>
      <c r="U45" s="596"/>
      <c r="V45" s="596"/>
      <c r="W45" s="597"/>
      <c r="X45" s="595">
        <f>SUM(X44:AB44)</f>
        <v>180</v>
      </c>
      <c r="Y45" s="596"/>
      <c r="Z45" s="596"/>
      <c r="AA45" s="596"/>
      <c r="AB45" s="596"/>
      <c r="AC45" s="596"/>
      <c r="AD45" s="597"/>
      <c r="AE45" s="595">
        <f>SUM(AE44:AI44)</f>
        <v>120</v>
      </c>
      <c r="AF45" s="596"/>
      <c r="AG45" s="596"/>
      <c r="AH45" s="596"/>
      <c r="AI45" s="596"/>
      <c r="AJ45" s="596"/>
      <c r="AK45" s="597"/>
    </row>
    <row r="46" spans="1:37" s="165" customFormat="1" ht="15" customHeight="1" thickBot="1">
      <c r="A46" s="580" t="s">
        <v>20</v>
      </c>
      <c r="B46" s="581"/>
      <c r="C46" s="366">
        <f>SUM(J46,Q46,X46,AE46)</f>
        <v>4</v>
      </c>
      <c r="D46" s="573" t="s">
        <v>142</v>
      </c>
      <c r="E46" s="691"/>
      <c r="F46" s="691"/>
      <c r="G46" s="691"/>
      <c r="H46" s="691"/>
      <c r="I46" s="692"/>
      <c r="J46" s="367"/>
      <c r="K46" s="693"/>
      <c r="L46" s="596"/>
      <c r="M46" s="596"/>
      <c r="N46" s="596"/>
      <c r="O46" s="596"/>
      <c r="P46" s="597"/>
      <c r="Q46" s="367"/>
      <c r="R46" s="694"/>
      <c r="S46" s="691"/>
      <c r="T46" s="691"/>
      <c r="U46" s="691"/>
      <c r="V46" s="691"/>
      <c r="W46" s="692"/>
      <c r="X46" s="367">
        <v>4</v>
      </c>
      <c r="Y46" s="693" t="s">
        <v>55</v>
      </c>
      <c r="Z46" s="596"/>
      <c r="AA46" s="596"/>
      <c r="AB46" s="596"/>
      <c r="AC46" s="596"/>
      <c r="AD46" s="597"/>
      <c r="AE46" s="367"/>
      <c r="AF46" s="693"/>
      <c r="AG46" s="596"/>
      <c r="AH46" s="596"/>
      <c r="AI46" s="596"/>
      <c r="AJ46" s="596"/>
      <c r="AK46" s="597"/>
    </row>
    <row r="47" spans="1:37" s="163" customFormat="1" ht="24.75" customHeight="1" thickBot="1">
      <c r="A47" s="634" t="s">
        <v>24</v>
      </c>
      <c r="B47" s="687"/>
      <c r="C47" s="368">
        <f>SUM(J47,Q47,X47,AE47)</f>
        <v>2</v>
      </c>
      <c r="D47" s="573"/>
      <c r="E47" s="691"/>
      <c r="F47" s="691"/>
      <c r="G47" s="691"/>
      <c r="H47" s="691"/>
      <c r="I47" s="692"/>
      <c r="J47" s="688"/>
      <c r="K47" s="689"/>
      <c r="L47" s="689"/>
      <c r="M47" s="689"/>
      <c r="N47" s="689"/>
      <c r="O47" s="689"/>
      <c r="P47" s="690"/>
      <c r="Q47" s="688"/>
      <c r="R47" s="689"/>
      <c r="S47" s="689"/>
      <c r="T47" s="689"/>
      <c r="U47" s="689"/>
      <c r="V47" s="689"/>
      <c r="W47" s="690"/>
      <c r="X47" s="688"/>
      <c r="Y47" s="689"/>
      <c r="Z47" s="689"/>
      <c r="AA47" s="689"/>
      <c r="AB47" s="689"/>
      <c r="AC47" s="689"/>
      <c r="AD47" s="690"/>
      <c r="AE47" s="688">
        <v>2</v>
      </c>
      <c r="AF47" s="689"/>
      <c r="AG47" s="689"/>
      <c r="AH47" s="689"/>
      <c r="AI47" s="689"/>
      <c r="AJ47" s="689"/>
      <c r="AK47" s="690"/>
    </row>
    <row r="48" spans="1:37" s="165" customFormat="1" ht="26.25" customHeight="1" thickBot="1">
      <c r="A48" s="582" t="s">
        <v>23</v>
      </c>
      <c r="B48" s="583"/>
      <c r="C48" s="369">
        <v>8</v>
      </c>
      <c r="D48" s="571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72"/>
      <c r="V48" s="572"/>
      <c r="W48" s="572"/>
      <c r="X48" s="572"/>
      <c r="Y48" s="572"/>
      <c r="Z48" s="572"/>
      <c r="AA48" s="572"/>
      <c r="AB48" s="572"/>
      <c r="AC48" s="572"/>
      <c r="AD48" s="572"/>
      <c r="AE48" s="573">
        <v>8</v>
      </c>
      <c r="AF48" s="574"/>
      <c r="AG48" s="574"/>
      <c r="AH48" s="574"/>
      <c r="AI48" s="574"/>
      <c r="AJ48" s="574"/>
      <c r="AK48" s="575"/>
    </row>
    <row r="49" spans="1:37" s="165" customFormat="1" ht="15" customHeight="1" thickBot="1">
      <c r="A49" s="568" t="s">
        <v>9</v>
      </c>
      <c r="B49" s="569"/>
      <c r="C49" s="569"/>
      <c r="D49" s="569"/>
      <c r="E49" s="569"/>
      <c r="F49" s="569"/>
      <c r="G49" s="569"/>
      <c r="H49" s="569"/>
      <c r="I49" s="570"/>
      <c r="J49" s="564">
        <f>SUM(P44,J46:J46,J47)</f>
        <v>30</v>
      </c>
      <c r="K49" s="565"/>
      <c r="L49" s="565"/>
      <c r="M49" s="565"/>
      <c r="N49" s="565"/>
      <c r="O49" s="565"/>
      <c r="P49" s="566"/>
      <c r="Q49" s="564">
        <f>SUM(W44,Q46:Q46,Q47)</f>
        <v>30</v>
      </c>
      <c r="R49" s="565"/>
      <c r="S49" s="565"/>
      <c r="T49" s="565"/>
      <c r="U49" s="565"/>
      <c r="V49" s="565"/>
      <c r="W49" s="566"/>
      <c r="X49" s="564">
        <f>SUM(AD44,X46:X46,X47)</f>
        <v>30</v>
      </c>
      <c r="Y49" s="565"/>
      <c r="Z49" s="565"/>
      <c r="AA49" s="565"/>
      <c r="AB49" s="565"/>
      <c r="AC49" s="565"/>
      <c r="AD49" s="566"/>
      <c r="AE49" s="564">
        <f>AK44+AE47+AE48</f>
        <v>30</v>
      </c>
      <c r="AF49" s="565"/>
      <c r="AG49" s="565"/>
      <c r="AH49" s="565"/>
      <c r="AI49" s="565"/>
      <c r="AJ49" s="565"/>
      <c r="AK49" s="566"/>
    </row>
    <row r="50" spans="1:37" s="165" customFormat="1" ht="15" customHeight="1" thickBot="1">
      <c r="A50" s="564" t="s">
        <v>18</v>
      </c>
      <c r="B50" s="566"/>
      <c r="C50" s="469">
        <f>SUM(C44:C48)</f>
        <v>120</v>
      </c>
      <c r="D50" s="152">
        <v>885</v>
      </c>
      <c r="E50" s="153">
        <f aca="true" t="shared" si="22" ref="E50:N50">SUM(E44)</f>
        <v>120</v>
      </c>
      <c r="F50" s="154">
        <v>210</v>
      </c>
      <c r="G50" s="154">
        <f t="shared" si="22"/>
        <v>0</v>
      </c>
      <c r="H50" s="154">
        <f t="shared" si="22"/>
        <v>435</v>
      </c>
      <c r="I50" s="154">
        <f t="shared" si="22"/>
        <v>120</v>
      </c>
      <c r="J50" s="152">
        <f t="shared" si="22"/>
        <v>45</v>
      </c>
      <c r="K50" s="153">
        <f t="shared" si="22"/>
        <v>105</v>
      </c>
      <c r="L50" s="154">
        <f t="shared" si="22"/>
        <v>0</v>
      </c>
      <c r="M50" s="154">
        <f t="shared" si="22"/>
        <v>120</v>
      </c>
      <c r="N50" s="153">
        <f t="shared" si="22"/>
        <v>30</v>
      </c>
      <c r="O50" s="153"/>
      <c r="P50" s="470">
        <v>30</v>
      </c>
      <c r="Q50" s="152">
        <f>SUM(Q44)</f>
        <v>60</v>
      </c>
      <c r="R50" s="153">
        <f>SUM(R44)</f>
        <v>30</v>
      </c>
      <c r="S50" s="154">
        <f>SUM(S44)</f>
        <v>0</v>
      </c>
      <c r="T50" s="154">
        <f>SUM(T44)</f>
        <v>120</v>
      </c>
      <c r="U50" s="153">
        <f>SUM(U44)</f>
        <v>30</v>
      </c>
      <c r="V50" s="155"/>
      <c r="W50" s="156">
        <v>30</v>
      </c>
      <c r="X50" s="155">
        <f>SUM(X44)</f>
        <v>0</v>
      </c>
      <c r="Y50" s="153">
        <v>75</v>
      </c>
      <c r="Z50" s="154">
        <f>SUM(Z44)</f>
        <v>0</v>
      </c>
      <c r="AA50" s="154">
        <f>SUM(AA44)</f>
        <v>120</v>
      </c>
      <c r="AB50" s="153">
        <f>SUM(AB44)</f>
        <v>30</v>
      </c>
      <c r="AC50" s="153"/>
      <c r="AD50" s="470">
        <v>30</v>
      </c>
      <c r="AE50" s="152">
        <f>SUM(AE44)</f>
        <v>15</v>
      </c>
      <c r="AF50" s="153">
        <f>SUM(AF44)</f>
        <v>0</v>
      </c>
      <c r="AG50" s="154">
        <f>SUM(AG44)</f>
        <v>0</v>
      </c>
      <c r="AH50" s="154">
        <f>SUM(AH44)</f>
        <v>75</v>
      </c>
      <c r="AI50" s="153">
        <f>SUM(AI43)</f>
        <v>30</v>
      </c>
      <c r="AJ50" s="155"/>
      <c r="AK50" s="156">
        <v>30</v>
      </c>
    </row>
    <row r="51" spans="1:37" s="165" customFormat="1" ht="15" customHeight="1">
      <c r="A51" s="163"/>
      <c r="B51" s="159" t="s">
        <v>143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</row>
    <row r="52" spans="1:37" s="165" customFormat="1" ht="15" customHeight="1">
      <c r="A52" s="163"/>
      <c r="B52" s="409" t="s">
        <v>79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</row>
    <row r="53" spans="1:37" s="285" customFormat="1" ht="14.25" customHeight="1">
      <c r="A53" s="163"/>
      <c r="B53" s="701" t="s">
        <v>84</v>
      </c>
      <c r="C53" s="701"/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158"/>
      <c r="V53" s="158"/>
      <c r="W53" s="158"/>
      <c r="X53" s="158"/>
      <c r="Y53" s="158"/>
      <c r="Z53" s="158"/>
      <c r="AA53" s="158"/>
      <c r="AB53" s="158"/>
      <c r="AC53" s="163"/>
      <c r="AD53" s="163"/>
      <c r="AE53" s="163"/>
      <c r="AF53" s="163"/>
      <c r="AG53" s="163"/>
      <c r="AH53" s="163"/>
      <c r="AI53" s="163"/>
      <c r="AJ53" s="163"/>
      <c r="AK53" s="163"/>
    </row>
    <row r="54" spans="1:37" s="285" customFormat="1" ht="23.25" customHeight="1">
      <c r="A54" s="163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8"/>
      <c r="V54" s="158"/>
      <c r="W54" s="158"/>
      <c r="X54" s="158"/>
      <c r="Y54" s="158"/>
      <c r="Z54" s="158"/>
      <c r="AA54" s="158"/>
      <c r="AB54" s="158"/>
      <c r="AC54" s="163"/>
      <c r="AD54" s="163"/>
      <c r="AE54" s="163"/>
      <c r="AF54" s="163"/>
      <c r="AG54" s="163"/>
      <c r="AH54" s="163"/>
      <c r="AI54" s="163"/>
      <c r="AJ54" s="163"/>
      <c r="AK54" s="163"/>
    </row>
    <row r="55" spans="1:37" s="165" customFormat="1" ht="26.25" customHeight="1">
      <c r="A55" s="163"/>
      <c r="B55" s="584" t="s">
        <v>146</v>
      </c>
      <c r="C55" s="584"/>
      <c r="D55" s="584"/>
      <c r="E55" s="584"/>
      <c r="F55" s="584"/>
      <c r="G55" s="584"/>
      <c r="H55" s="585"/>
      <c r="I55" s="760" t="s">
        <v>147</v>
      </c>
      <c r="J55" s="761"/>
      <c r="K55" s="761"/>
      <c r="L55" s="761"/>
      <c r="M55" s="761"/>
      <c r="N55" s="761"/>
      <c r="O55" s="762"/>
      <c r="P55" s="288"/>
      <c r="Q55" s="288"/>
      <c r="R55" s="289"/>
      <c r="S55" s="289"/>
      <c r="T55" s="289"/>
      <c r="U55" s="289"/>
      <c r="V55" s="289"/>
      <c r="W55" s="289"/>
      <c r="X55" s="289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163"/>
    </row>
    <row r="56" spans="1:38" s="165" customFormat="1" ht="1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4"/>
    </row>
    <row r="57" spans="1:38" s="165" customFormat="1" ht="7.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4"/>
    </row>
    <row r="58" spans="1:38" ht="1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3"/>
    </row>
    <row r="59" spans="1:38" ht="15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</row>
    <row r="60" spans="1:38" ht="15" customHeight="1">
      <c r="A60" s="92"/>
      <c r="B60" s="162" t="s">
        <v>144</v>
      </c>
      <c r="C60" s="162"/>
      <c r="D60" s="162"/>
      <c r="E60" s="162"/>
      <c r="F60" s="162"/>
      <c r="G60" s="2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3"/>
    </row>
    <row r="61" spans="1:37" ht="7.5" customHeight="1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22.5" customHeight="1">
      <c r="A62" s="195">
        <v>1</v>
      </c>
      <c r="B62" s="196" t="s">
        <v>44</v>
      </c>
      <c r="C62" s="197">
        <v>2</v>
      </c>
      <c r="D62" s="198">
        <v>30</v>
      </c>
      <c r="E62" s="199"/>
      <c r="F62" s="199"/>
      <c r="G62" s="199"/>
      <c r="H62" s="199">
        <v>30</v>
      </c>
      <c r="I62" s="199"/>
      <c r="J62" s="200"/>
      <c r="K62" s="199"/>
      <c r="L62" s="199"/>
      <c r="M62" s="199">
        <v>30</v>
      </c>
      <c r="N62" s="201"/>
      <c r="O62" s="202" t="s">
        <v>50</v>
      </c>
      <c r="P62" s="198">
        <v>2</v>
      </c>
      <c r="Q62" s="200"/>
      <c r="R62" s="199"/>
      <c r="S62" s="199"/>
      <c r="T62" s="199"/>
      <c r="U62" s="201"/>
      <c r="V62" s="201"/>
      <c r="W62" s="203"/>
      <c r="X62" s="198"/>
      <c r="Y62" s="199"/>
      <c r="Z62" s="199"/>
      <c r="AA62" s="199"/>
      <c r="AB62" s="201"/>
      <c r="AC62" s="201"/>
      <c r="AD62" s="198"/>
      <c r="AE62" s="200"/>
      <c r="AF62" s="199"/>
      <c r="AG62" s="199"/>
      <c r="AH62" s="199"/>
      <c r="AI62" s="201"/>
      <c r="AJ62" s="201"/>
      <c r="AK62" s="203"/>
    </row>
    <row r="63" spans="1:37" ht="17.25" customHeight="1">
      <c r="A63" s="205">
        <v>2</v>
      </c>
      <c r="B63" s="206" t="s">
        <v>27</v>
      </c>
      <c r="C63" s="207">
        <v>2</v>
      </c>
      <c r="D63" s="208">
        <v>30</v>
      </c>
      <c r="E63" s="209"/>
      <c r="F63" s="209"/>
      <c r="G63" s="209"/>
      <c r="H63" s="209">
        <v>30</v>
      </c>
      <c r="I63" s="209"/>
      <c r="J63" s="210"/>
      <c r="K63" s="209"/>
      <c r="L63" s="209"/>
      <c r="M63" s="209">
        <v>30</v>
      </c>
      <c r="N63" s="211"/>
      <c r="O63" s="212" t="s">
        <v>50</v>
      </c>
      <c r="P63" s="208">
        <v>2</v>
      </c>
      <c r="Q63" s="210"/>
      <c r="R63" s="209"/>
      <c r="S63" s="209"/>
      <c r="T63" s="209"/>
      <c r="U63" s="211"/>
      <c r="V63" s="211"/>
      <c r="W63" s="213"/>
      <c r="X63" s="208"/>
      <c r="Y63" s="209"/>
      <c r="Z63" s="209"/>
      <c r="AA63" s="209"/>
      <c r="AB63" s="211"/>
      <c r="AC63" s="211"/>
      <c r="AD63" s="208"/>
      <c r="AE63" s="210"/>
      <c r="AF63" s="209"/>
      <c r="AG63" s="209"/>
      <c r="AH63" s="209"/>
      <c r="AI63" s="211"/>
      <c r="AJ63" s="211"/>
      <c r="AK63" s="213"/>
    </row>
    <row r="64" spans="1:37" ht="19.5" customHeight="1">
      <c r="A64" s="214">
        <v>3</v>
      </c>
      <c r="B64" s="206" t="s">
        <v>28</v>
      </c>
      <c r="C64" s="207">
        <v>2</v>
      </c>
      <c r="D64" s="208">
        <v>30</v>
      </c>
      <c r="E64" s="209"/>
      <c r="F64" s="209"/>
      <c r="G64" s="209"/>
      <c r="H64" s="209">
        <v>30</v>
      </c>
      <c r="I64" s="209"/>
      <c r="J64" s="210"/>
      <c r="K64" s="209"/>
      <c r="L64" s="209"/>
      <c r="M64" s="209">
        <v>30</v>
      </c>
      <c r="N64" s="211"/>
      <c r="O64" s="212" t="s">
        <v>50</v>
      </c>
      <c r="P64" s="208">
        <v>2</v>
      </c>
      <c r="Q64" s="210"/>
      <c r="R64" s="209"/>
      <c r="S64" s="209"/>
      <c r="T64" s="209"/>
      <c r="U64" s="211"/>
      <c r="V64" s="211"/>
      <c r="W64" s="213"/>
      <c r="X64" s="208"/>
      <c r="Y64" s="209"/>
      <c r="Z64" s="209"/>
      <c r="AA64" s="209"/>
      <c r="AB64" s="211"/>
      <c r="AC64" s="211"/>
      <c r="AD64" s="208"/>
      <c r="AE64" s="210"/>
      <c r="AF64" s="209"/>
      <c r="AG64" s="209"/>
      <c r="AH64" s="209"/>
      <c r="AI64" s="211"/>
      <c r="AJ64" s="211"/>
      <c r="AK64" s="213"/>
    </row>
    <row r="65" spans="1:37" ht="30.75" customHeight="1">
      <c r="A65" s="215">
        <v>4</v>
      </c>
      <c r="B65" s="216" t="s">
        <v>29</v>
      </c>
      <c r="C65" s="217">
        <v>2</v>
      </c>
      <c r="D65" s="218">
        <v>30</v>
      </c>
      <c r="E65" s="219"/>
      <c r="F65" s="219"/>
      <c r="G65" s="219"/>
      <c r="H65" s="219">
        <v>30</v>
      </c>
      <c r="I65" s="219"/>
      <c r="J65" s="220"/>
      <c r="K65" s="219"/>
      <c r="L65" s="219"/>
      <c r="M65" s="219">
        <v>30</v>
      </c>
      <c r="N65" s="221"/>
      <c r="O65" s="222" t="s">
        <v>50</v>
      </c>
      <c r="P65" s="218">
        <v>2</v>
      </c>
      <c r="Q65" s="220"/>
      <c r="R65" s="219"/>
      <c r="S65" s="219"/>
      <c r="T65" s="219"/>
      <c r="U65" s="221"/>
      <c r="V65" s="221"/>
      <c r="W65" s="223"/>
      <c r="X65" s="218"/>
      <c r="Y65" s="219"/>
      <c r="Z65" s="219"/>
      <c r="AA65" s="219"/>
      <c r="AB65" s="221"/>
      <c r="AC65" s="221"/>
      <c r="AD65" s="218"/>
      <c r="AE65" s="220"/>
      <c r="AF65" s="219"/>
      <c r="AG65" s="219"/>
      <c r="AH65" s="219"/>
      <c r="AI65" s="221"/>
      <c r="AJ65" s="221"/>
      <c r="AK65" s="223"/>
    </row>
    <row r="66" spans="1:37" ht="20.25" customHeight="1">
      <c r="A66" s="205">
        <v>5</v>
      </c>
      <c r="B66" s="206" t="s">
        <v>30</v>
      </c>
      <c r="C66" s="225">
        <v>2</v>
      </c>
      <c r="D66" s="226">
        <v>30</v>
      </c>
      <c r="E66" s="227"/>
      <c r="F66" s="227"/>
      <c r="G66" s="227"/>
      <c r="H66" s="227">
        <v>30</v>
      </c>
      <c r="I66" s="228"/>
      <c r="J66" s="226"/>
      <c r="K66" s="227"/>
      <c r="L66" s="227"/>
      <c r="M66" s="227">
        <v>30</v>
      </c>
      <c r="N66" s="227"/>
      <c r="O66" s="227" t="s">
        <v>50</v>
      </c>
      <c r="P66" s="228">
        <v>2</v>
      </c>
      <c r="Q66" s="226"/>
      <c r="R66" s="227"/>
      <c r="S66" s="227"/>
      <c r="T66" s="227"/>
      <c r="U66" s="227"/>
      <c r="V66" s="227"/>
      <c r="W66" s="228"/>
      <c r="X66" s="226"/>
      <c r="Y66" s="227"/>
      <c r="Z66" s="227"/>
      <c r="AA66" s="227"/>
      <c r="AB66" s="227"/>
      <c r="AC66" s="227"/>
      <c r="AD66" s="228"/>
      <c r="AE66" s="226"/>
      <c r="AF66" s="227"/>
      <c r="AG66" s="227"/>
      <c r="AH66" s="227"/>
      <c r="AI66" s="227"/>
      <c r="AJ66" s="227"/>
      <c r="AK66" s="228"/>
    </row>
    <row r="67" spans="1:37" ht="17.25" customHeight="1">
      <c r="A67" s="505">
        <v>6</v>
      </c>
      <c r="B67" s="167" t="s">
        <v>31</v>
      </c>
      <c r="C67" s="170">
        <v>2</v>
      </c>
      <c r="D67" s="171">
        <v>30</v>
      </c>
      <c r="E67" s="172"/>
      <c r="F67" s="172"/>
      <c r="G67" s="172"/>
      <c r="H67" s="172">
        <v>30</v>
      </c>
      <c r="I67" s="173"/>
      <c r="J67" s="171"/>
      <c r="K67" s="172"/>
      <c r="L67" s="172"/>
      <c r="M67" s="172"/>
      <c r="N67" s="172"/>
      <c r="O67" s="172"/>
      <c r="P67" s="173"/>
      <c r="Q67" s="171"/>
      <c r="R67" s="172"/>
      <c r="S67" s="172"/>
      <c r="T67" s="172">
        <v>30</v>
      </c>
      <c r="U67" s="172"/>
      <c r="V67" s="172" t="s">
        <v>50</v>
      </c>
      <c r="W67" s="173">
        <v>2</v>
      </c>
      <c r="X67" s="171"/>
      <c r="Y67" s="172"/>
      <c r="Z67" s="172"/>
      <c r="AA67" s="172"/>
      <c r="AB67" s="172"/>
      <c r="AC67" s="172"/>
      <c r="AD67" s="173"/>
      <c r="AE67" s="171"/>
      <c r="AF67" s="172"/>
      <c r="AG67" s="172"/>
      <c r="AH67" s="172"/>
      <c r="AI67" s="172"/>
      <c r="AJ67" s="172"/>
      <c r="AK67" s="173"/>
    </row>
    <row r="68" spans="1:37" ht="16.5" customHeight="1">
      <c r="A68" s="505">
        <v>7</v>
      </c>
      <c r="B68" s="167" t="s">
        <v>32</v>
      </c>
      <c r="C68" s="170">
        <v>2</v>
      </c>
      <c r="D68" s="171">
        <v>30</v>
      </c>
      <c r="E68" s="172"/>
      <c r="F68" s="172"/>
      <c r="G68" s="172"/>
      <c r="H68" s="172">
        <v>30</v>
      </c>
      <c r="I68" s="173"/>
      <c r="J68" s="171"/>
      <c r="K68" s="172"/>
      <c r="L68" s="172"/>
      <c r="M68" s="172"/>
      <c r="N68" s="172"/>
      <c r="O68" s="172"/>
      <c r="P68" s="173"/>
      <c r="Q68" s="171"/>
      <c r="R68" s="172"/>
      <c r="S68" s="172"/>
      <c r="T68" s="172">
        <v>30</v>
      </c>
      <c r="U68" s="172"/>
      <c r="V68" s="172" t="s">
        <v>50</v>
      </c>
      <c r="W68" s="173">
        <v>2</v>
      </c>
      <c r="X68" s="171"/>
      <c r="Y68" s="172"/>
      <c r="Z68" s="172"/>
      <c r="AA68" s="172"/>
      <c r="AB68" s="172"/>
      <c r="AC68" s="172"/>
      <c r="AD68" s="173"/>
      <c r="AE68" s="171"/>
      <c r="AF68" s="172"/>
      <c r="AG68" s="172"/>
      <c r="AH68" s="172"/>
      <c r="AI68" s="172"/>
      <c r="AJ68" s="172"/>
      <c r="AK68" s="173"/>
    </row>
    <row r="69" spans="1:37" ht="17.25" customHeight="1">
      <c r="A69" s="505">
        <v>8</v>
      </c>
      <c r="B69" s="167" t="s">
        <v>33</v>
      </c>
      <c r="C69" s="170">
        <v>2</v>
      </c>
      <c r="D69" s="171">
        <v>30</v>
      </c>
      <c r="E69" s="172"/>
      <c r="F69" s="172"/>
      <c r="G69" s="172"/>
      <c r="H69" s="172">
        <v>30</v>
      </c>
      <c r="I69" s="173"/>
      <c r="J69" s="171"/>
      <c r="K69" s="172"/>
      <c r="L69" s="172"/>
      <c r="M69" s="172"/>
      <c r="N69" s="172"/>
      <c r="O69" s="172"/>
      <c r="P69" s="173"/>
      <c r="Q69" s="171"/>
      <c r="R69" s="172"/>
      <c r="S69" s="172"/>
      <c r="T69" s="172">
        <v>30</v>
      </c>
      <c r="U69" s="172"/>
      <c r="V69" s="172" t="s">
        <v>50</v>
      </c>
      <c r="W69" s="173">
        <v>2</v>
      </c>
      <c r="X69" s="171"/>
      <c r="Y69" s="172"/>
      <c r="Z69" s="172"/>
      <c r="AA69" s="172"/>
      <c r="AB69" s="172"/>
      <c r="AC69" s="172"/>
      <c r="AD69" s="173"/>
      <c r="AE69" s="171"/>
      <c r="AF69" s="172"/>
      <c r="AG69" s="172"/>
      <c r="AH69" s="172"/>
      <c r="AI69" s="172"/>
      <c r="AJ69" s="172"/>
      <c r="AK69" s="173"/>
    </row>
    <row r="70" spans="1:37" ht="18.75" customHeight="1">
      <c r="A70" s="505">
        <v>9</v>
      </c>
      <c r="B70" s="167" t="s">
        <v>34</v>
      </c>
      <c r="C70" s="170">
        <v>2</v>
      </c>
      <c r="D70" s="171">
        <v>30</v>
      </c>
      <c r="E70" s="172"/>
      <c r="F70" s="172"/>
      <c r="G70" s="172"/>
      <c r="H70" s="172">
        <v>30</v>
      </c>
      <c r="I70" s="173"/>
      <c r="J70" s="171"/>
      <c r="K70" s="172"/>
      <c r="L70" s="172"/>
      <c r="M70" s="172"/>
      <c r="N70" s="172"/>
      <c r="O70" s="172"/>
      <c r="P70" s="173"/>
      <c r="Q70" s="171"/>
      <c r="R70" s="172"/>
      <c r="S70" s="172"/>
      <c r="T70" s="172">
        <v>30</v>
      </c>
      <c r="U70" s="172"/>
      <c r="V70" s="172" t="s">
        <v>50</v>
      </c>
      <c r="W70" s="173">
        <v>2</v>
      </c>
      <c r="X70" s="171"/>
      <c r="Y70" s="172"/>
      <c r="Z70" s="172"/>
      <c r="AA70" s="172"/>
      <c r="AB70" s="172"/>
      <c r="AC70" s="172"/>
      <c r="AD70" s="173"/>
      <c r="AE70" s="171"/>
      <c r="AF70" s="172"/>
      <c r="AG70" s="172"/>
      <c r="AH70" s="172"/>
      <c r="AI70" s="172"/>
      <c r="AJ70" s="172"/>
      <c r="AK70" s="173"/>
    </row>
    <row r="71" spans="1:37" ht="18" customHeight="1">
      <c r="A71" s="505">
        <v>10</v>
      </c>
      <c r="B71" s="167" t="s">
        <v>35</v>
      </c>
      <c r="C71" s="170">
        <v>2</v>
      </c>
      <c r="D71" s="171">
        <v>30</v>
      </c>
      <c r="E71" s="172"/>
      <c r="F71" s="172"/>
      <c r="G71" s="172"/>
      <c r="H71" s="172">
        <v>30</v>
      </c>
      <c r="I71" s="173"/>
      <c r="J71" s="171"/>
      <c r="K71" s="172"/>
      <c r="L71" s="172"/>
      <c r="M71" s="172"/>
      <c r="N71" s="172"/>
      <c r="O71" s="172"/>
      <c r="P71" s="173"/>
      <c r="Q71" s="171"/>
      <c r="R71" s="172"/>
      <c r="S71" s="172"/>
      <c r="T71" s="172">
        <v>30</v>
      </c>
      <c r="U71" s="172"/>
      <c r="V71" s="172" t="s">
        <v>50</v>
      </c>
      <c r="W71" s="173">
        <v>2</v>
      </c>
      <c r="X71" s="171"/>
      <c r="Y71" s="172"/>
      <c r="Z71" s="172"/>
      <c r="AA71" s="172"/>
      <c r="AB71" s="172"/>
      <c r="AC71" s="172"/>
      <c r="AD71" s="173"/>
      <c r="AE71" s="171"/>
      <c r="AF71" s="172"/>
      <c r="AG71" s="172"/>
      <c r="AH71" s="172"/>
      <c r="AI71" s="172"/>
      <c r="AJ71" s="172"/>
      <c r="AK71" s="173"/>
    </row>
    <row r="72" spans="1:37" ht="18" customHeight="1">
      <c r="A72" s="506">
        <v>11</v>
      </c>
      <c r="B72" s="168" t="s">
        <v>36</v>
      </c>
      <c r="C72" s="175">
        <v>2</v>
      </c>
      <c r="D72" s="176">
        <v>30</v>
      </c>
      <c r="E72" s="177"/>
      <c r="F72" s="177"/>
      <c r="G72" s="177"/>
      <c r="H72" s="177">
        <v>30</v>
      </c>
      <c r="I72" s="178"/>
      <c r="J72" s="176"/>
      <c r="K72" s="177"/>
      <c r="L72" s="177"/>
      <c r="M72" s="177"/>
      <c r="N72" s="177"/>
      <c r="O72" s="177"/>
      <c r="P72" s="178"/>
      <c r="Q72" s="176"/>
      <c r="R72" s="177"/>
      <c r="S72" s="177"/>
      <c r="T72" s="177">
        <v>30</v>
      </c>
      <c r="U72" s="177"/>
      <c r="V72" s="177" t="s">
        <v>50</v>
      </c>
      <c r="W72" s="178">
        <v>2</v>
      </c>
      <c r="X72" s="176"/>
      <c r="Y72" s="177"/>
      <c r="Z72" s="177"/>
      <c r="AA72" s="177"/>
      <c r="AB72" s="177"/>
      <c r="AC72" s="177"/>
      <c r="AD72" s="178"/>
      <c r="AE72" s="176"/>
      <c r="AF72" s="177"/>
      <c r="AG72" s="177"/>
      <c r="AH72" s="177"/>
      <c r="AI72" s="177"/>
      <c r="AJ72" s="177"/>
      <c r="AK72" s="178"/>
    </row>
    <row r="73" spans="1:37" ht="30" customHeight="1">
      <c r="A73" s="507">
        <v>12</v>
      </c>
      <c r="B73" s="216" t="s">
        <v>37</v>
      </c>
      <c r="C73" s="230">
        <v>2</v>
      </c>
      <c r="D73" s="231">
        <v>30</v>
      </c>
      <c r="E73" s="232"/>
      <c r="F73" s="232"/>
      <c r="G73" s="232"/>
      <c r="H73" s="232">
        <v>30</v>
      </c>
      <c r="I73" s="233"/>
      <c r="J73" s="231"/>
      <c r="K73" s="232"/>
      <c r="L73" s="232"/>
      <c r="M73" s="232"/>
      <c r="N73" s="232"/>
      <c r="O73" s="232"/>
      <c r="P73" s="233"/>
      <c r="Q73" s="231"/>
      <c r="R73" s="232"/>
      <c r="S73" s="232"/>
      <c r="T73" s="232"/>
      <c r="U73" s="232"/>
      <c r="V73" s="232"/>
      <c r="W73" s="233"/>
      <c r="X73" s="231"/>
      <c r="Y73" s="232"/>
      <c r="Z73" s="232"/>
      <c r="AA73" s="232">
        <v>30</v>
      </c>
      <c r="AB73" s="232"/>
      <c r="AC73" s="232" t="s">
        <v>50</v>
      </c>
      <c r="AD73" s="233">
        <v>2</v>
      </c>
      <c r="AE73" s="231"/>
      <c r="AF73" s="232"/>
      <c r="AG73" s="232"/>
      <c r="AH73" s="232"/>
      <c r="AI73" s="232"/>
      <c r="AJ73" s="232"/>
      <c r="AK73" s="233"/>
    </row>
    <row r="74" spans="1:37" ht="18" customHeight="1">
      <c r="A74" s="507">
        <v>13</v>
      </c>
      <c r="B74" s="216" t="s">
        <v>38</v>
      </c>
      <c r="C74" s="230">
        <v>2</v>
      </c>
      <c r="D74" s="231">
        <v>30</v>
      </c>
      <c r="E74" s="232"/>
      <c r="F74" s="232"/>
      <c r="G74" s="232"/>
      <c r="H74" s="232">
        <v>30</v>
      </c>
      <c r="I74" s="233"/>
      <c r="J74" s="231"/>
      <c r="K74" s="232"/>
      <c r="L74" s="232"/>
      <c r="M74" s="232"/>
      <c r="N74" s="232"/>
      <c r="O74" s="232"/>
      <c r="P74" s="233"/>
      <c r="Q74" s="231"/>
      <c r="R74" s="232"/>
      <c r="S74" s="232"/>
      <c r="T74" s="232"/>
      <c r="U74" s="232"/>
      <c r="V74" s="232"/>
      <c r="W74" s="233"/>
      <c r="X74" s="231"/>
      <c r="Y74" s="232"/>
      <c r="Z74" s="232"/>
      <c r="AA74" s="232">
        <v>30</v>
      </c>
      <c r="AB74" s="232"/>
      <c r="AC74" s="232" t="s">
        <v>50</v>
      </c>
      <c r="AD74" s="233">
        <v>2</v>
      </c>
      <c r="AE74" s="231"/>
      <c r="AF74" s="232"/>
      <c r="AG74" s="232"/>
      <c r="AH74" s="232"/>
      <c r="AI74" s="232"/>
      <c r="AJ74" s="232"/>
      <c r="AK74" s="233"/>
    </row>
    <row r="75" spans="1:37" ht="18.75" customHeight="1">
      <c r="A75" s="507">
        <v>14</v>
      </c>
      <c r="B75" s="216" t="s">
        <v>39</v>
      </c>
      <c r="C75" s="230">
        <v>2</v>
      </c>
      <c r="D75" s="231">
        <v>30</v>
      </c>
      <c r="E75" s="232"/>
      <c r="F75" s="232"/>
      <c r="G75" s="232"/>
      <c r="H75" s="232">
        <v>30</v>
      </c>
      <c r="I75" s="233"/>
      <c r="J75" s="231"/>
      <c r="K75" s="232"/>
      <c r="L75" s="232"/>
      <c r="M75" s="232"/>
      <c r="N75" s="232"/>
      <c r="O75" s="232"/>
      <c r="P75" s="233"/>
      <c r="Q75" s="231"/>
      <c r="R75" s="232"/>
      <c r="S75" s="232"/>
      <c r="T75" s="232"/>
      <c r="U75" s="232"/>
      <c r="V75" s="232"/>
      <c r="W75" s="233"/>
      <c r="X75" s="231"/>
      <c r="Y75" s="232"/>
      <c r="Z75" s="232"/>
      <c r="AA75" s="232">
        <v>30</v>
      </c>
      <c r="AB75" s="232"/>
      <c r="AC75" s="232" t="s">
        <v>50</v>
      </c>
      <c r="AD75" s="233">
        <v>2</v>
      </c>
      <c r="AE75" s="231"/>
      <c r="AF75" s="232"/>
      <c r="AG75" s="232"/>
      <c r="AH75" s="232"/>
      <c r="AI75" s="232"/>
      <c r="AJ75" s="232"/>
      <c r="AK75" s="233"/>
    </row>
    <row r="76" spans="1:37" ht="20.25" customHeight="1">
      <c r="A76" s="507">
        <v>15</v>
      </c>
      <c r="B76" s="216" t="s">
        <v>137</v>
      </c>
      <c r="C76" s="230">
        <v>2</v>
      </c>
      <c r="D76" s="231">
        <v>30</v>
      </c>
      <c r="E76" s="232"/>
      <c r="F76" s="232"/>
      <c r="G76" s="232"/>
      <c r="H76" s="232">
        <v>30</v>
      </c>
      <c r="I76" s="233"/>
      <c r="J76" s="231"/>
      <c r="K76" s="232"/>
      <c r="L76" s="232"/>
      <c r="M76" s="232"/>
      <c r="N76" s="232"/>
      <c r="O76" s="232"/>
      <c r="P76" s="233"/>
      <c r="Q76" s="231"/>
      <c r="R76" s="232"/>
      <c r="S76" s="232"/>
      <c r="T76" s="232"/>
      <c r="U76" s="232"/>
      <c r="V76" s="232"/>
      <c r="W76" s="233"/>
      <c r="X76" s="231"/>
      <c r="Y76" s="232"/>
      <c r="Z76" s="232"/>
      <c r="AA76" s="232">
        <v>30</v>
      </c>
      <c r="AB76" s="232"/>
      <c r="AC76" s="232" t="s">
        <v>50</v>
      </c>
      <c r="AD76" s="233">
        <v>2</v>
      </c>
      <c r="AE76" s="231"/>
      <c r="AF76" s="232"/>
      <c r="AG76" s="232"/>
      <c r="AH76" s="232"/>
      <c r="AI76" s="232"/>
      <c r="AJ76" s="232"/>
      <c r="AK76" s="233"/>
    </row>
    <row r="77" spans="1:37" ht="28.5" customHeight="1">
      <c r="A77" s="506">
        <v>16</v>
      </c>
      <c r="B77" s="168" t="s">
        <v>49</v>
      </c>
      <c r="C77" s="175">
        <v>2</v>
      </c>
      <c r="D77" s="176">
        <v>30</v>
      </c>
      <c r="E77" s="177"/>
      <c r="F77" s="177"/>
      <c r="G77" s="177"/>
      <c r="H77" s="177">
        <v>30</v>
      </c>
      <c r="I77" s="178"/>
      <c r="J77" s="176"/>
      <c r="K77" s="177"/>
      <c r="L77" s="177"/>
      <c r="M77" s="177"/>
      <c r="N77" s="177"/>
      <c r="O77" s="177"/>
      <c r="P77" s="178"/>
      <c r="Q77" s="176"/>
      <c r="R77" s="177"/>
      <c r="S77" s="177"/>
      <c r="T77" s="177"/>
      <c r="U77" s="177"/>
      <c r="V77" s="177"/>
      <c r="W77" s="178"/>
      <c r="X77" s="176"/>
      <c r="Y77" s="177"/>
      <c r="Z77" s="177"/>
      <c r="AA77" s="177"/>
      <c r="AB77" s="177"/>
      <c r="AC77" s="177"/>
      <c r="AD77" s="178"/>
      <c r="AE77" s="176"/>
      <c r="AF77" s="177"/>
      <c r="AG77" s="177"/>
      <c r="AH77" s="177">
        <v>30</v>
      </c>
      <c r="AI77" s="177"/>
      <c r="AJ77" s="177" t="s">
        <v>47</v>
      </c>
      <c r="AK77" s="178">
        <v>2</v>
      </c>
    </row>
    <row r="78" spans="1:37" ht="16.5" customHeight="1">
      <c r="A78" s="506">
        <v>17</v>
      </c>
      <c r="B78" s="168" t="s">
        <v>40</v>
      </c>
      <c r="C78" s="175">
        <v>2</v>
      </c>
      <c r="D78" s="176">
        <v>30</v>
      </c>
      <c r="E78" s="177"/>
      <c r="F78" s="177"/>
      <c r="G78" s="177"/>
      <c r="H78" s="177">
        <v>30</v>
      </c>
      <c r="I78" s="178"/>
      <c r="J78" s="176"/>
      <c r="K78" s="177"/>
      <c r="L78" s="177"/>
      <c r="M78" s="177"/>
      <c r="N78" s="177"/>
      <c r="O78" s="177"/>
      <c r="P78" s="178"/>
      <c r="Q78" s="176"/>
      <c r="R78" s="177"/>
      <c r="S78" s="177"/>
      <c r="T78" s="177"/>
      <c r="U78" s="177"/>
      <c r="V78" s="177"/>
      <c r="W78" s="178"/>
      <c r="X78" s="176"/>
      <c r="Y78" s="177"/>
      <c r="Z78" s="177"/>
      <c r="AA78" s="177"/>
      <c r="AB78" s="177"/>
      <c r="AC78" s="177"/>
      <c r="AD78" s="178"/>
      <c r="AE78" s="176"/>
      <c r="AF78" s="177"/>
      <c r="AG78" s="177"/>
      <c r="AH78" s="177">
        <v>30</v>
      </c>
      <c r="AI78" s="177"/>
      <c r="AJ78" s="177" t="s">
        <v>50</v>
      </c>
      <c r="AK78" s="178">
        <v>2</v>
      </c>
    </row>
    <row r="79" spans="1:37" ht="26.25" customHeight="1">
      <c r="A79" s="506">
        <v>18</v>
      </c>
      <c r="B79" s="168" t="s">
        <v>41</v>
      </c>
      <c r="C79" s="175">
        <v>2</v>
      </c>
      <c r="D79" s="176">
        <v>30</v>
      </c>
      <c r="E79" s="177"/>
      <c r="F79" s="177"/>
      <c r="G79" s="177"/>
      <c r="H79" s="177">
        <v>30</v>
      </c>
      <c r="I79" s="178"/>
      <c r="J79" s="176"/>
      <c r="K79" s="177"/>
      <c r="L79" s="177"/>
      <c r="M79" s="177"/>
      <c r="N79" s="177"/>
      <c r="O79" s="177"/>
      <c r="P79" s="178"/>
      <c r="Q79" s="176"/>
      <c r="R79" s="177"/>
      <c r="S79" s="177"/>
      <c r="T79" s="177"/>
      <c r="U79" s="177"/>
      <c r="V79" s="177"/>
      <c r="W79" s="178"/>
      <c r="X79" s="176"/>
      <c r="Y79" s="177"/>
      <c r="Z79" s="177"/>
      <c r="AA79" s="177"/>
      <c r="AB79" s="177"/>
      <c r="AC79" s="177"/>
      <c r="AD79" s="178"/>
      <c r="AE79" s="176"/>
      <c r="AF79" s="177"/>
      <c r="AG79" s="177"/>
      <c r="AH79" s="177">
        <v>30</v>
      </c>
      <c r="AI79" s="177"/>
      <c r="AJ79" s="177" t="s">
        <v>50</v>
      </c>
      <c r="AK79" s="178">
        <v>2</v>
      </c>
    </row>
    <row r="80" spans="1:37" ht="19.5" customHeight="1">
      <c r="A80" s="506">
        <v>19</v>
      </c>
      <c r="B80" s="168" t="s">
        <v>42</v>
      </c>
      <c r="C80" s="175">
        <v>2</v>
      </c>
      <c r="D80" s="176">
        <v>30</v>
      </c>
      <c r="E80" s="177"/>
      <c r="F80" s="177"/>
      <c r="G80" s="177"/>
      <c r="H80" s="177">
        <v>30</v>
      </c>
      <c r="I80" s="178"/>
      <c r="J80" s="176"/>
      <c r="K80" s="177"/>
      <c r="L80" s="177"/>
      <c r="M80" s="177"/>
      <c r="N80" s="177"/>
      <c r="O80" s="177" t="s">
        <v>138</v>
      </c>
      <c r="P80" s="178"/>
      <c r="Q80" s="176"/>
      <c r="R80" s="177"/>
      <c r="S80" s="177"/>
      <c r="T80" s="177"/>
      <c r="U80" s="177"/>
      <c r="V80" s="177"/>
      <c r="W80" s="178"/>
      <c r="X80" s="176"/>
      <c r="Y80" s="177"/>
      <c r="Z80" s="177"/>
      <c r="AA80" s="177"/>
      <c r="AB80" s="177"/>
      <c r="AC80" s="177"/>
      <c r="AD80" s="178"/>
      <c r="AE80" s="176"/>
      <c r="AF80" s="177"/>
      <c r="AG80" s="177"/>
      <c r="AH80" s="177">
        <v>30</v>
      </c>
      <c r="AI80" s="177"/>
      <c r="AJ80" s="177" t="s">
        <v>50</v>
      </c>
      <c r="AK80" s="178">
        <v>2</v>
      </c>
    </row>
    <row r="81" spans="1:37" ht="22.5" customHeight="1" thickBot="1">
      <c r="A81" s="508">
        <v>20</v>
      </c>
      <c r="B81" s="180" t="s">
        <v>43</v>
      </c>
      <c r="C81" s="181">
        <v>2</v>
      </c>
      <c r="D81" s="182">
        <v>30</v>
      </c>
      <c r="E81" s="183"/>
      <c r="F81" s="183"/>
      <c r="G81" s="183"/>
      <c r="H81" s="183">
        <v>30</v>
      </c>
      <c r="I81" s="184"/>
      <c r="J81" s="182"/>
      <c r="K81" s="183"/>
      <c r="L81" s="183"/>
      <c r="M81" s="183"/>
      <c r="N81" s="183"/>
      <c r="O81" s="183"/>
      <c r="P81" s="184"/>
      <c r="Q81" s="182"/>
      <c r="R81" s="183"/>
      <c r="S81" s="183"/>
      <c r="T81" s="183"/>
      <c r="U81" s="183"/>
      <c r="V81" s="183"/>
      <c r="W81" s="184"/>
      <c r="X81" s="182"/>
      <c r="Y81" s="183"/>
      <c r="Z81" s="183"/>
      <c r="AA81" s="183"/>
      <c r="AB81" s="183"/>
      <c r="AC81" s="183"/>
      <c r="AD81" s="184"/>
      <c r="AE81" s="182"/>
      <c r="AF81" s="183"/>
      <c r="AG81" s="183"/>
      <c r="AH81" s="183">
        <v>30</v>
      </c>
      <c r="AI81" s="183"/>
      <c r="AJ81" s="183" t="s">
        <v>50</v>
      </c>
      <c r="AK81" s="184">
        <v>2</v>
      </c>
    </row>
    <row r="82" spans="1:37" ht="15" customHeight="1" thickBot="1">
      <c r="A82" s="185" t="s">
        <v>46</v>
      </c>
      <c r="B82" s="186"/>
      <c r="C82" s="187"/>
      <c r="D82" s="188">
        <v>120</v>
      </c>
      <c r="E82" s="189"/>
      <c r="F82" s="190"/>
      <c r="G82" s="190"/>
      <c r="H82" s="190">
        <v>120</v>
      </c>
      <c r="I82" s="190"/>
      <c r="J82" s="191"/>
      <c r="K82" s="189"/>
      <c r="L82" s="190"/>
      <c r="M82" s="190">
        <v>30</v>
      </c>
      <c r="N82" s="189"/>
      <c r="O82" s="188"/>
      <c r="P82" s="192">
        <v>2</v>
      </c>
      <c r="Q82" s="191"/>
      <c r="R82" s="189"/>
      <c r="S82" s="190"/>
      <c r="T82" s="190">
        <v>30</v>
      </c>
      <c r="U82" s="189"/>
      <c r="V82" s="189"/>
      <c r="W82" s="193">
        <v>2</v>
      </c>
      <c r="X82" s="188"/>
      <c r="Y82" s="189"/>
      <c r="Z82" s="190"/>
      <c r="AA82" s="190">
        <v>30</v>
      </c>
      <c r="AB82" s="189"/>
      <c r="AC82" s="189"/>
      <c r="AD82" s="192">
        <v>2</v>
      </c>
      <c r="AE82" s="191"/>
      <c r="AF82" s="189"/>
      <c r="AG82" s="190"/>
      <c r="AH82" s="190">
        <v>30</v>
      </c>
      <c r="AI82" s="189"/>
      <c r="AJ82" s="188"/>
      <c r="AK82" s="194">
        <v>2</v>
      </c>
    </row>
    <row r="83" spans="1:37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</sheetData>
  <sheetProtection/>
  <mergeCells count="61">
    <mergeCell ref="X47:AD47"/>
    <mergeCell ref="AE47:AK47"/>
    <mergeCell ref="D47:I47"/>
    <mergeCell ref="V1:AK1"/>
    <mergeCell ref="B55:H55"/>
    <mergeCell ref="X49:AD49"/>
    <mergeCell ref="A50:B50"/>
    <mergeCell ref="Q49:W49"/>
    <mergeCell ref="I55:O55"/>
    <mergeCell ref="Y55:AJ55"/>
    <mergeCell ref="AE49:AK49"/>
    <mergeCell ref="B53:T53"/>
    <mergeCell ref="J49:P49"/>
    <mergeCell ref="A49:I49"/>
    <mergeCell ref="C7:C9"/>
    <mergeCell ref="D7:I7"/>
    <mergeCell ref="X7:AK7"/>
    <mergeCell ref="J7:W7"/>
    <mergeCell ref="C6:X6"/>
    <mergeCell ref="A11:AK11"/>
    <mergeCell ref="X8:AB8"/>
    <mergeCell ref="AE48:AK48"/>
    <mergeCell ref="J8:P8"/>
    <mergeCell ref="Q45:W45"/>
    <mergeCell ref="X45:AD45"/>
    <mergeCell ref="D45:I45"/>
    <mergeCell ref="AE45:AK45"/>
    <mergeCell ref="J45:P45"/>
    <mergeCell ref="AA6:AJ6"/>
    <mergeCell ref="AE8:AK8"/>
    <mergeCell ref="Q8:W8"/>
    <mergeCell ref="A16:AK16"/>
    <mergeCell ref="E8:I8"/>
    <mergeCell ref="A38:B38"/>
    <mergeCell ref="A37:B37"/>
    <mergeCell ref="A24:B24"/>
    <mergeCell ref="B1:U1"/>
    <mergeCell ref="A10:AK10"/>
    <mergeCell ref="D8:D9"/>
    <mergeCell ref="A7:A9"/>
    <mergeCell ref="B7:B9"/>
    <mergeCell ref="Y46:AD46"/>
    <mergeCell ref="AF46:AK46"/>
    <mergeCell ref="R46:W46"/>
    <mergeCell ref="Q47:W47"/>
    <mergeCell ref="C2:AE2"/>
    <mergeCell ref="C3:AE3"/>
    <mergeCell ref="C4:Q4"/>
    <mergeCell ref="C5:Q5"/>
    <mergeCell ref="A25:AK25"/>
    <mergeCell ref="A39:AK39"/>
    <mergeCell ref="A43:B43"/>
    <mergeCell ref="A45:B45"/>
    <mergeCell ref="A48:B48"/>
    <mergeCell ref="A47:B47"/>
    <mergeCell ref="D48:AD48"/>
    <mergeCell ref="A44:B44"/>
    <mergeCell ref="A46:B46"/>
    <mergeCell ref="J47:P47"/>
    <mergeCell ref="D46:I46"/>
    <mergeCell ref="K46:P46"/>
  </mergeCells>
  <printOptions horizontalCentered="1"/>
  <pageMargins left="0.03937007874015748" right="0.03937007874015748" top="0" bottom="0" header="0" footer="0"/>
  <pageSetup horizontalDpi="600" verticalDpi="600" orientation="landscape" paperSize="9" scale="60" r:id="rId1"/>
  <rowBreaks count="1" manualBreakCount="1">
    <brk id="55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2"/>
  <sheetViews>
    <sheetView view="pageBreakPreview" zoomScale="110" zoomScaleNormal="115" zoomScaleSheetLayoutView="110" zoomScalePageLayoutView="0" workbookViewId="0" topLeftCell="A28">
      <selection activeCell="B62" sqref="B62:H62"/>
    </sheetView>
  </sheetViews>
  <sheetFormatPr defaultColWidth="8.796875" defaultRowHeight="14.25"/>
  <cols>
    <col min="1" max="1" width="3.19921875" style="0" customWidth="1"/>
    <col min="2" max="2" width="38.09765625" style="0" customWidth="1"/>
    <col min="3" max="3" width="3.69921875" style="0" customWidth="1"/>
    <col min="4" max="4" width="5.59765625" style="0" customWidth="1"/>
    <col min="5" max="16" width="4.09765625" style="0" customWidth="1"/>
    <col min="17" max="18" width="4.09765625" style="10" customWidth="1"/>
    <col min="19" max="23" width="4.09765625" style="0" customWidth="1"/>
    <col min="24" max="25" width="4.09765625" style="10" customWidth="1"/>
    <col min="26" max="36" width="4.09765625" style="0" customWidth="1"/>
    <col min="37" max="37" width="5.19921875" style="0" customWidth="1"/>
  </cols>
  <sheetData>
    <row r="1" spans="1:37" ht="14.25" customHeight="1">
      <c r="A1" s="16"/>
      <c r="B1" s="703" t="s">
        <v>139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563" t="s">
        <v>145</v>
      </c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</row>
    <row r="2" spans="1:37" ht="12.75" customHeight="1">
      <c r="A2" s="17"/>
      <c r="B2" s="380" t="s">
        <v>13</v>
      </c>
      <c r="C2" s="703" t="s">
        <v>25</v>
      </c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1"/>
      <c r="AG2" s="1"/>
      <c r="AH2" s="1"/>
      <c r="AI2" s="1"/>
      <c r="AJ2" s="1"/>
      <c r="AK2" s="1"/>
    </row>
    <row r="3" spans="1:37" ht="12.75" customHeight="1">
      <c r="A3" s="18"/>
      <c r="B3" s="381" t="s">
        <v>14</v>
      </c>
      <c r="C3" s="704" t="s">
        <v>70</v>
      </c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18"/>
      <c r="AG3" s="18"/>
      <c r="AH3" s="18"/>
      <c r="AI3" s="18"/>
      <c r="AJ3" s="18"/>
      <c r="AK3" s="18"/>
    </row>
    <row r="4" spans="1:37" ht="13.5" customHeight="1">
      <c r="A4" s="18"/>
      <c r="B4" s="354" t="s">
        <v>15</v>
      </c>
      <c r="C4" s="589" t="s">
        <v>141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380"/>
      <c r="S4" s="380"/>
      <c r="T4" s="380"/>
      <c r="U4" s="380"/>
      <c r="V4" s="380"/>
      <c r="W4" s="380"/>
      <c r="X4" s="380"/>
      <c r="Y4" s="380"/>
      <c r="Z4" s="380"/>
      <c r="AA4" s="381"/>
      <c r="AB4" s="381"/>
      <c r="AC4" s="381"/>
      <c r="AD4" s="381"/>
      <c r="AE4" s="381"/>
      <c r="AF4" s="18"/>
      <c r="AG4" s="18"/>
      <c r="AH4" s="18"/>
      <c r="AI4" s="18"/>
      <c r="AJ4" s="18"/>
      <c r="AK4" s="18"/>
    </row>
    <row r="5" spans="1:37" ht="11.25" customHeight="1">
      <c r="A5" s="17"/>
      <c r="B5" s="354" t="s">
        <v>16</v>
      </c>
      <c r="C5" s="589" t="s">
        <v>86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380"/>
      <c r="S5" s="380"/>
      <c r="T5" s="380"/>
      <c r="U5" s="380"/>
      <c r="V5" s="380"/>
      <c r="W5" s="380"/>
      <c r="X5" s="380"/>
      <c r="Y5" s="380"/>
      <c r="Z5" s="590"/>
      <c r="AA5" s="591"/>
      <c r="AB5" s="591"/>
      <c r="AC5" s="591"/>
      <c r="AD5" s="591"/>
      <c r="AE5" s="591"/>
      <c r="AF5" s="591"/>
      <c r="AG5" s="591"/>
      <c r="AH5" s="591"/>
      <c r="AI5" s="591"/>
      <c r="AJ5" s="1"/>
      <c r="AK5" s="1"/>
    </row>
    <row r="6" spans="1:37" ht="11.25" customHeight="1" thickBot="1">
      <c r="A6" s="17"/>
      <c r="B6" s="355" t="s">
        <v>17</v>
      </c>
      <c r="C6" s="576" t="s">
        <v>87</v>
      </c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383"/>
      <c r="Z6" s="383"/>
      <c r="AA6" s="382"/>
      <c r="AB6" s="382"/>
      <c r="AC6" s="382"/>
      <c r="AD6" s="382"/>
      <c r="AE6" s="382"/>
      <c r="AF6" s="19"/>
      <c r="AG6" s="19"/>
      <c r="AH6" s="19"/>
      <c r="AI6" s="19"/>
      <c r="AJ6" s="19"/>
      <c r="AK6" s="19"/>
    </row>
    <row r="7" spans="1:37" ht="12" customHeight="1" thickBot="1">
      <c r="A7" s="612" t="s">
        <v>0</v>
      </c>
      <c r="B7" s="615" t="s">
        <v>19</v>
      </c>
      <c r="C7" s="717" t="s">
        <v>2</v>
      </c>
      <c r="D7" s="720" t="s">
        <v>21</v>
      </c>
      <c r="E7" s="720"/>
      <c r="F7" s="720"/>
      <c r="G7" s="720"/>
      <c r="H7" s="720"/>
      <c r="I7" s="720"/>
      <c r="J7" s="705" t="s">
        <v>3</v>
      </c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7"/>
      <c r="X7" s="705" t="s">
        <v>4</v>
      </c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7"/>
    </row>
    <row r="8" spans="1:37" ht="10.5" customHeight="1" thickBot="1">
      <c r="A8" s="613"/>
      <c r="B8" s="616"/>
      <c r="C8" s="718"/>
      <c r="D8" s="715" t="s">
        <v>5</v>
      </c>
      <c r="E8" s="708" t="s">
        <v>6</v>
      </c>
      <c r="F8" s="709"/>
      <c r="G8" s="709"/>
      <c r="H8" s="709"/>
      <c r="I8" s="709"/>
      <c r="J8" s="736">
        <v>1</v>
      </c>
      <c r="K8" s="737"/>
      <c r="L8" s="737"/>
      <c r="M8" s="737"/>
      <c r="N8" s="737"/>
      <c r="O8" s="737"/>
      <c r="P8" s="738"/>
      <c r="Q8" s="736">
        <v>2</v>
      </c>
      <c r="R8" s="737"/>
      <c r="S8" s="737"/>
      <c r="T8" s="737"/>
      <c r="U8" s="737"/>
      <c r="V8" s="737"/>
      <c r="W8" s="738"/>
      <c r="X8" s="721">
        <v>3</v>
      </c>
      <c r="Y8" s="722"/>
      <c r="Z8" s="722"/>
      <c r="AA8" s="722"/>
      <c r="AB8" s="723"/>
      <c r="AC8" s="449"/>
      <c r="AD8" s="449"/>
      <c r="AE8" s="705">
        <v>4</v>
      </c>
      <c r="AF8" s="706"/>
      <c r="AG8" s="706"/>
      <c r="AH8" s="706"/>
      <c r="AI8" s="706"/>
      <c r="AJ8" s="706"/>
      <c r="AK8" s="707"/>
    </row>
    <row r="9" spans="1:37" ht="28.5" customHeight="1" thickBot="1">
      <c r="A9" s="614"/>
      <c r="B9" s="617"/>
      <c r="C9" s="719"/>
      <c r="D9" s="716"/>
      <c r="E9" s="494" t="s">
        <v>7</v>
      </c>
      <c r="F9" s="495" t="s">
        <v>8</v>
      </c>
      <c r="G9" s="495" t="s">
        <v>10</v>
      </c>
      <c r="H9" s="495" t="s">
        <v>11</v>
      </c>
      <c r="I9" s="496" t="s">
        <v>12</v>
      </c>
      <c r="J9" s="490" t="s">
        <v>7</v>
      </c>
      <c r="K9" s="497" t="s">
        <v>8</v>
      </c>
      <c r="L9" s="491" t="s">
        <v>10</v>
      </c>
      <c r="M9" s="491" t="s">
        <v>11</v>
      </c>
      <c r="N9" s="498" t="s">
        <v>12</v>
      </c>
      <c r="O9" s="493" t="s">
        <v>1</v>
      </c>
      <c r="P9" s="499" t="s">
        <v>2</v>
      </c>
      <c r="Q9" s="490" t="s">
        <v>7</v>
      </c>
      <c r="R9" s="497" t="s">
        <v>8</v>
      </c>
      <c r="S9" s="491" t="s">
        <v>10</v>
      </c>
      <c r="T9" s="491" t="s">
        <v>11</v>
      </c>
      <c r="U9" s="498" t="s">
        <v>12</v>
      </c>
      <c r="V9" s="493" t="s">
        <v>1</v>
      </c>
      <c r="W9" s="499" t="s">
        <v>2</v>
      </c>
      <c r="X9" s="490" t="s">
        <v>7</v>
      </c>
      <c r="Y9" s="497" t="s">
        <v>8</v>
      </c>
      <c r="Z9" s="491" t="s">
        <v>10</v>
      </c>
      <c r="AA9" s="491" t="s">
        <v>11</v>
      </c>
      <c r="AB9" s="498" t="s">
        <v>12</v>
      </c>
      <c r="AC9" s="493" t="s">
        <v>1</v>
      </c>
      <c r="AD9" s="499" t="s">
        <v>2</v>
      </c>
      <c r="AE9" s="490" t="s">
        <v>7</v>
      </c>
      <c r="AF9" s="491" t="s">
        <v>8</v>
      </c>
      <c r="AG9" s="491" t="s">
        <v>10</v>
      </c>
      <c r="AH9" s="491" t="s">
        <v>11</v>
      </c>
      <c r="AI9" s="492" t="s">
        <v>12</v>
      </c>
      <c r="AJ9" s="493" t="s">
        <v>1</v>
      </c>
      <c r="AK9" s="499" t="s">
        <v>2</v>
      </c>
    </row>
    <row r="10" spans="1:37" ht="13.5" customHeight="1">
      <c r="A10" s="712" t="s">
        <v>45</v>
      </c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4"/>
    </row>
    <row r="11" spans="1:37" s="2" customFormat="1" ht="12.75" customHeight="1" thickBot="1">
      <c r="A11" s="724" t="s">
        <v>51</v>
      </c>
      <c r="B11" s="725"/>
      <c r="C11" s="726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G11" s="725"/>
      <c r="AH11" s="725"/>
      <c r="AI11" s="725"/>
      <c r="AJ11" s="725"/>
      <c r="AK11" s="727"/>
    </row>
    <row r="12" spans="1:37" s="5" customFormat="1" ht="12.75" customHeight="1">
      <c r="A12" s="453">
        <v>1</v>
      </c>
      <c r="B12" s="415" t="s">
        <v>89</v>
      </c>
      <c r="C12" s="486">
        <f>SUM(P12,W12,AD12,AK12)</f>
        <v>4</v>
      </c>
      <c r="D12" s="31">
        <v>45</v>
      </c>
      <c r="E12" s="32">
        <v>15</v>
      </c>
      <c r="F12" s="32">
        <v>30</v>
      </c>
      <c r="G12" s="32"/>
      <c r="H12" s="32"/>
      <c r="I12" s="32"/>
      <c r="J12" s="33">
        <v>15</v>
      </c>
      <c r="K12" s="32">
        <v>30</v>
      </c>
      <c r="L12" s="32"/>
      <c r="M12" s="32"/>
      <c r="N12" s="32"/>
      <c r="O12" s="34" t="s">
        <v>26</v>
      </c>
      <c r="P12" s="35">
        <v>4</v>
      </c>
      <c r="Q12" s="33"/>
      <c r="R12" s="36"/>
      <c r="S12" s="36"/>
      <c r="T12" s="36"/>
      <c r="U12" s="36"/>
      <c r="V12" s="37"/>
      <c r="W12" s="30"/>
      <c r="X12" s="38"/>
      <c r="Y12" s="32"/>
      <c r="Z12" s="32"/>
      <c r="AA12" s="32"/>
      <c r="AB12" s="39"/>
      <c r="AC12" s="34"/>
      <c r="AD12" s="35"/>
      <c r="AE12" s="33"/>
      <c r="AF12" s="32"/>
      <c r="AG12" s="32"/>
      <c r="AH12" s="32"/>
      <c r="AI12" s="39"/>
      <c r="AJ12" s="40"/>
      <c r="AK12" s="41"/>
    </row>
    <row r="13" spans="1:37" s="5" customFormat="1" ht="12" customHeight="1">
      <c r="A13" s="454">
        <v>2</v>
      </c>
      <c r="B13" s="416" t="s">
        <v>90</v>
      </c>
      <c r="C13" s="43">
        <f>SUM(P13,W13,AD13,AK13)</f>
        <v>4</v>
      </c>
      <c r="D13" s="44">
        <v>45</v>
      </c>
      <c r="E13" s="45">
        <v>15</v>
      </c>
      <c r="F13" s="45">
        <v>30</v>
      </c>
      <c r="G13" s="45"/>
      <c r="H13" s="45"/>
      <c r="I13" s="46"/>
      <c r="J13" s="47"/>
      <c r="K13" s="45"/>
      <c r="L13" s="45"/>
      <c r="M13" s="45"/>
      <c r="N13" s="45"/>
      <c r="O13" s="48"/>
      <c r="P13" s="49"/>
      <c r="Q13" s="47">
        <v>15</v>
      </c>
      <c r="R13" s="45">
        <v>30</v>
      </c>
      <c r="S13" s="45"/>
      <c r="T13" s="45"/>
      <c r="U13" s="45"/>
      <c r="V13" s="48" t="s">
        <v>26</v>
      </c>
      <c r="W13" s="49">
        <v>4</v>
      </c>
      <c r="X13" s="47"/>
      <c r="Y13" s="45"/>
      <c r="Z13" s="45"/>
      <c r="AA13" s="45"/>
      <c r="AB13" s="45"/>
      <c r="AC13" s="48"/>
      <c r="AD13" s="49"/>
      <c r="AE13" s="47"/>
      <c r="AF13" s="45"/>
      <c r="AG13" s="45"/>
      <c r="AH13" s="45"/>
      <c r="AI13" s="36"/>
      <c r="AJ13" s="50"/>
      <c r="AK13" s="51"/>
    </row>
    <row r="14" spans="1:37" s="5" customFormat="1" ht="12" customHeight="1">
      <c r="A14" s="454">
        <v>3</v>
      </c>
      <c r="B14" s="417" t="s">
        <v>91</v>
      </c>
      <c r="C14" s="53">
        <f>SUM(P14,W14,AD14,AK14)</f>
        <v>2</v>
      </c>
      <c r="D14" s="31">
        <v>30</v>
      </c>
      <c r="E14" s="32"/>
      <c r="F14" s="32"/>
      <c r="G14" s="32"/>
      <c r="H14" s="32">
        <v>30</v>
      </c>
      <c r="I14" s="32"/>
      <c r="J14" s="33"/>
      <c r="K14" s="32"/>
      <c r="L14" s="32"/>
      <c r="M14" s="32"/>
      <c r="N14" s="32"/>
      <c r="O14" s="34"/>
      <c r="P14" s="35"/>
      <c r="Q14" s="33"/>
      <c r="R14" s="36"/>
      <c r="S14" s="36"/>
      <c r="T14" s="36"/>
      <c r="U14" s="36"/>
      <c r="V14" s="37"/>
      <c r="W14" s="30"/>
      <c r="X14" s="38"/>
      <c r="Y14" s="32"/>
      <c r="Z14" s="32"/>
      <c r="AA14" s="32">
        <v>30</v>
      </c>
      <c r="AB14" s="39"/>
      <c r="AC14" s="34" t="s">
        <v>54</v>
      </c>
      <c r="AD14" s="35">
        <v>2</v>
      </c>
      <c r="AE14" s="33"/>
      <c r="AF14" s="32"/>
      <c r="AG14" s="32"/>
      <c r="AH14" s="32"/>
      <c r="AI14" s="39"/>
      <c r="AJ14" s="40"/>
      <c r="AK14" s="41"/>
    </row>
    <row r="15" spans="1:37" s="5" customFormat="1" ht="9.75" customHeight="1" thickBot="1">
      <c r="A15" s="453">
        <v>4</v>
      </c>
      <c r="B15" s="417" t="s">
        <v>92</v>
      </c>
      <c r="C15" s="487">
        <f>SUM(P15,W15,AD15,AK15)</f>
        <v>2</v>
      </c>
      <c r="D15" s="55">
        <v>15</v>
      </c>
      <c r="E15" s="56">
        <v>15</v>
      </c>
      <c r="F15" s="56"/>
      <c r="G15" s="56"/>
      <c r="H15" s="56"/>
      <c r="I15" s="56"/>
      <c r="J15" s="57"/>
      <c r="K15" s="56"/>
      <c r="L15" s="56"/>
      <c r="M15" s="56"/>
      <c r="N15" s="56"/>
      <c r="O15" s="50"/>
      <c r="P15" s="58"/>
      <c r="Q15" s="57"/>
      <c r="R15" s="36"/>
      <c r="S15" s="36"/>
      <c r="T15" s="36"/>
      <c r="U15" s="36"/>
      <c r="V15" s="37"/>
      <c r="W15" s="54"/>
      <c r="X15" s="59"/>
      <c r="Y15" s="56"/>
      <c r="Z15" s="56"/>
      <c r="AA15" s="56"/>
      <c r="AB15" s="36"/>
      <c r="AC15" s="50"/>
      <c r="AD15" s="58"/>
      <c r="AE15" s="57">
        <v>15</v>
      </c>
      <c r="AF15" s="56"/>
      <c r="AG15" s="56"/>
      <c r="AH15" s="56"/>
      <c r="AI15" s="36"/>
      <c r="AJ15" s="37" t="s">
        <v>54</v>
      </c>
      <c r="AK15" s="51">
        <v>2</v>
      </c>
    </row>
    <row r="16" spans="1:37" ht="10.5" customHeight="1" thickBot="1">
      <c r="A16" s="672" t="s">
        <v>83</v>
      </c>
      <c r="B16" s="673"/>
      <c r="C16" s="702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4"/>
    </row>
    <row r="17" spans="1:37" s="5" customFormat="1" ht="15" customHeight="1">
      <c r="A17" s="116">
        <v>5</v>
      </c>
      <c r="B17" s="412" t="s">
        <v>93</v>
      </c>
      <c r="C17" s="483">
        <f aca="true" t="shared" si="0" ref="C17:C23">SUM(P17,W17,AD17,AK17)</f>
        <v>3</v>
      </c>
      <c r="D17" s="62">
        <v>30</v>
      </c>
      <c r="E17" s="63"/>
      <c r="F17" s="64">
        <v>30</v>
      </c>
      <c r="G17" s="64"/>
      <c r="H17" s="64"/>
      <c r="I17" s="64"/>
      <c r="J17" s="65"/>
      <c r="K17" s="63">
        <v>30</v>
      </c>
      <c r="L17" s="64"/>
      <c r="M17" s="64"/>
      <c r="N17" s="64"/>
      <c r="O17" s="66" t="s">
        <v>26</v>
      </c>
      <c r="P17" s="67">
        <v>3</v>
      </c>
      <c r="Q17" s="65"/>
      <c r="R17" s="63"/>
      <c r="S17" s="64"/>
      <c r="T17" s="64"/>
      <c r="U17" s="63"/>
      <c r="V17" s="68"/>
      <c r="W17" s="61"/>
      <c r="X17" s="69"/>
      <c r="Y17" s="63"/>
      <c r="Z17" s="64"/>
      <c r="AA17" s="64"/>
      <c r="AB17" s="63"/>
      <c r="AC17" s="66"/>
      <c r="AD17" s="67"/>
      <c r="AE17" s="65"/>
      <c r="AF17" s="63"/>
      <c r="AG17" s="64"/>
      <c r="AH17" s="64"/>
      <c r="AI17" s="70"/>
      <c r="AJ17" s="71"/>
      <c r="AK17" s="72"/>
    </row>
    <row r="18" spans="1:37" s="5" customFormat="1" ht="12.75" customHeight="1">
      <c r="A18" s="116">
        <v>6</v>
      </c>
      <c r="B18" s="412" t="s">
        <v>94</v>
      </c>
      <c r="C18" s="484">
        <v>2</v>
      </c>
      <c r="D18" s="74">
        <v>15</v>
      </c>
      <c r="E18" s="75"/>
      <c r="F18" s="75">
        <v>15</v>
      </c>
      <c r="G18" s="75"/>
      <c r="H18" s="75"/>
      <c r="I18" s="75"/>
      <c r="J18" s="76"/>
      <c r="K18" s="75">
        <v>15</v>
      </c>
      <c r="L18" s="75"/>
      <c r="M18" s="75"/>
      <c r="N18" s="75"/>
      <c r="O18" s="77" t="s">
        <v>54</v>
      </c>
      <c r="P18" s="78">
        <v>2</v>
      </c>
      <c r="Q18" s="76"/>
      <c r="R18" s="70"/>
      <c r="S18" s="70"/>
      <c r="T18" s="70"/>
      <c r="U18" s="70"/>
      <c r="V18" s="71"/>
      <c r="W18" s="73"/>
      <c r="X18" s="79"/>
      <c r="Y18" s="75"/>
      <c r="Z18" s="75"/>
      <c r="AA18" s="75"/>
      <c r="AB18" s="80"/>
      <c r="AC18" s="77"/>
      <c r="AD18" s="78"/>
      <c r="AE18" s="76"/>
      <c r="AF18" s="75"/>
      <c r="AG18" s="75"/>
      <c r="AH18" s="75"/>
      <c r="AI18" s="80"/>
      <c r="AJ18" s="81"/>
      <c r="AK18" s="82"/>
    </row>
    <row r="19" spans="1:37" s="5" customFormat="1" ht="10.5" customHeight="1">
      <c r="A19" s="455">
        <v>7</v>
      </c>
      <c r="B19" s="412" t="s">
        <v>95</v>
      </c>
      <c r="C19" s="484">
        <f t="shared" si="0"/>
        <v>2</v>
      </c>
      <c r="D19" s="74">
        <v>30</v>
      </c>
      <c r="E19" s="75"/>
      <c r="F19" s="75">
        <v>30</v>
      </c>
      <c r="G19" s="75"/>
      <c r="H19" s="75"/>
      <c r="I19" s="75"/>
      <c r="J19" s="76"/>
      <c r="K19" s="75">
        <v>30</v>
      </c>
      <c r="L19" s="75"/>
      <c r="M19" s="75"/>
      <c r="N19" s="75"/>
      <c r="O19" s="77" t="s">
        <v>54</v>
      </c>
      <c r="P19" s="78">
        <v>2</v>
      </c>
      <c r="Q19" s="76"/>
      <c r="R19" s="70"/>
      <c r="S19" s="70"/>
      <c r="T19" s="70"/>
      <c r="U19" s="70"/>
      <c r="V19" s="71"/>
      <c r="W19" s="73"/>
      <c r="X19" s="79"/>
      <c r="Y19" s="75"/>
      <c r="Z19" s="75"/>
      <c r="AA19" s="75"/>
      <c r="AB19" s="80"/>
      <c r="AC19" s="77"/>
      <c r="AD19" s="78"/>
      <c r="AE19" s="76"/>
      <c r="AF19" s="75"/>
      <c r="AG19" s="75"/>
      <c r="AH19" s="75"/>
      <c r="AI19" s="80"/>
      <c r="AJ19" s="81"/>
      <c r="AK19" s="82"/>
    </row>
    <row r="20" spans="1:37" s="5" customFormat="1" ht="12" customHeight="1">
      <c r="A20" s="455">
        <v>8</v>
      </c>
      <c r="B20" s="413" t="s">
        <v>96</v>
      </c>
      <c r="C20" s="484">
        <f t="shared" si="0"/>
        <v>2</v>
      </c>
      <c r="D20" s="74">
        <v>15</v>
      </c>
      <c r="E20" s="75">
        <v>15</v>
      </c>
      <c r="F20" s="75"/>
      <c r="G20" s="75"/>
      <c r="H20" s="75"/>
      <c r="I20" s="75"/>
      <c r="J20" s="76"/>
      <c r="K20" s="75"/>
      <c r="L20" s="75"/>
      <c r="M20" s="75"/>
      <c r="N20" s="75"/>
      <c r="O20" s="77"/>
      <c r="P20" s="78"/>
      <c r="Q20" s="76">
        <v>15</v>
      </c>
      <c r="R20" s="70"/>
      <c r="S20" s="70"/>
      <c r="T20" s="70"/>
      <c r="U20" s="70"/>
      <c r="V20" s="71" t="s">
        <v>54</v>
      </c>
      <c r="W20" s="73">
        <v>2</v>
      </c>
      <c r="X20" s="79"/>
      <c r="Y20" s="75"/>
      <c r="Z20" s="75"/>
      <c r="AA20" s="75"/>
      <c r="AB20" s="80"/>
      <c r="AC20" s="77"/>
      <c r="AD20" s="78"/>
      <c r="AE20" s="76"/>
      <c r="AF20" s="75"/>
      <c r="AG20" s="75"/>
      <c r="AH20" s="75"/>
      <c r="AI20" s="80"/>
      <c r="AJ20" s="81"/>
      <c r="AK20" s="82"/>
    </row>
    <row r="21" spans="1:37" s="5" customFormat="1" ht="12.75" customHeight="1">
      <c r="A21" s="455">
        <v>9</v>
      </c>
      <c r="B21" s="412" t="s">
        <v>97</v>
      </c>
      <c r="C21" s="485">
        <f t="shared" si="0"/>
        <v>2</v>
      </c>
      <c r="D21" s="74">
        <v>15</v>
      </c>
      <c r="E21" s="75">
        <v>15</v>
      </c>
      <c r="F21" s="75"/>
      <c r="G21" s="75"/>
      <c r="H21" s="75"/>
      <c r="I21" s="75"/>
      <c r="J21" s="76"/>
      <c r="K21" s="75"/>
      <c r="L21" s="75"/>
      <c r="M21" s="75"/>
      <c r="N21" s="75"/>
      <c r="O21" s="77"/>
      <c r="P21" s="78"/>
      <c r="Q21" s="76">
        <v>15</v>
      </c>
      <c r="R21" s="75"/>
      <c r="S21" s="75"/>
      <c r="T21" s="75"/>
      <c r="U21" s="85"/>
      <c r="V21" s="86" t="s">
        <v>54</v>
      </c>
      <c r="W21" s="87">
        <v>2</v>
      </c>
      <c r="X21" s="79"/>
      <c r="Y21" s="75"/>
      <c r="Z21" s="75"/>
      <c r="AA21" s="75"/>
      <c r="AB21" s="80"/>
      <c r="AC21" s="77"/>
      <c r="AD21" s="78"/>
      <c r="AE21" s="76"/>
      <c r="AF21" s="75"/>
      <c r="AG21" s="75"/>
      <c r="AH21" s="75"/>
      <c r="AI21" s="80"/>
      <c r="AJ21" s="81"/>
      <c r="AK21" s="82"/>
    </row>
    <row r="22" spans="1:37" s="5" customFormat="1" ht="12" customHeight="1">
      <c r="A22" s="455">
        <v>10</v>
      </c>
      <c r="B22" s="412" t="s">
        <v>98</v>
      </c>
      <c r="C22" s="485">
        <f t="shared" si="0"/>
        <v>3</v>
      </c>
      <c r="D22" s="74">
        <v>30</v>
      </c>
      <c r="E22" s="75"/>
      <c r="F22" s="75">
        <v>30</v>
      </c>
      <c r="G22" s="75"/>
      <c r="H22" s="75"/>
      <c r="I22" s="75"/>
      <c r="J22" s="76"/>
      <c r="K22" s="75"/>
      <c r="L22" s="75"/>
      <c r="M22" s="75"/>
      <c r="N22" s="75"/>
      <c r="O22" s="77"/>
      <c r="P22" s="78"/>
      <c r="Q22" s="76"/>
      <c r="R22" s="70"/>
      <c r="S22" s="70"/>
      <c r="T22" s="70"/>
      <c r="U22" s="70"/>
      <c r="V22" s="71"/>
      <c r="W22" s="72"/>
      <c r="X22" s="79"/>
      <c r="Y22" s="75">
        <v>30</v>
      </c>
      <c r="Z22" s="75"/>
      <c r="AA22" s="75"/>
      <c r="AB22" s="80"/>
      <c r="AC22" s="77" t="s">
        <v>54</v>
      </c>
      <c r="AD22" s="78">
        <v>3</v>
      </c>
      <c r="AE22" s="76"/>
      <c r="AF22" s="75"/>
      <c r="AG22" s="75"/>
      <c r="AH22" s="75"/>
      <c r="AI22" s="80"/>
      <c r="AJ22" s="81"/>
      <c r="AK22" s="82"/>
    </row>
    <row r="23" spans="1:37" s="6" customFormat="1" ht="12" customHeight="1" thickBot="1">
      <c r="A23" s="455">
        <v>11</v>
      </c>
      <c r="B23" s="414" t="s">
        <v>99</v>
      </c>
      <c r="C23" s="485">
        <f t="shared" si="0"/>
        <v>2</v>
      </c>
      <c r="D23" s="88">
        <v>15</v>
      </c>
      <c r="E23" s="80"/>
      <c r="F23" s="80"/>
      <c r="G23" s="80"/>
      <c r="H23" s="80">
        <v>15</v>
      </c>
      <c r="I23" s="89"/>
      <c r="J23" s="90"/>
      <c r="K23" s="80"/>
      <c r="L23" s="80"/>
      <c r="M23" s="80"/>
      <c r="N23" s="80"/>
      <c r="O23" s="77"/>
      <c r="P23" s="72"/>
      <c r="Q23" s="90"/>
      <c r="R23" s="80"/>
      <c r="S23" s="80"/>
      <c r="T23" s="80"/>
      <c r="U23" s="70"/>
      <c r="V23" s="91"/>
      <c r="W23" s="72"/>
      <c r="X23" s="90"/>
      <c r="Y23" s="80"/>
      <c r="Z23" s="80"/>
      <c r="AA23" s="80">
        <v>15</v>
      </c>
      <c r="AB23" s="80"/>
      <c r="AC23" s="77" t="s">
        <v>54</v>
      </c>
      <c r="AD23" s="72">
        <v>2</v>
      </c>
      <c r="AE23" s="90"/>
      <c r="AF23" s="80"/>
      <c r="AG23" s="80"/>
      <c r="AH23" s="80"/>
      <c r="AI23" s="80"/>
      <c r="AJ23" s="77"/>
      <c r="AK23" s="72"/>
    </row>
    <row r="24" spans="1:37" s="9" customFormat="1" ht="9.75" customHeight="1" thickBot="1">
      <c r="A24" s="728" t="s">
        <v>52</v>
      </c>
      <c r="B24" s="729"/>
      <c r="C24" s="441">
        <f aca="true" t="shared" si="1" ref="C24:N24">SUM(C12:C23)</f>
        <v>28</v>
      </c>
      <c r="D24" s="442">
        <f t="shared" si="1"/>
        <v>285</v>
      </c>
      <c r="E24" s="443">
        <f t="shared" si="1"/>
        <v>75</v>
      </c>
      <c r="F24" s="444">
        <f t="shared" si="1"/>
        <v>165</v>
      </c>
      <c r="G24" s="444">
        <f t="shared" si="1"/>
        <v>0</v>
      </c>
      <c r="H24" s="444">
        <f t="shared" si="1"/>
        <v>45</v>
      </c>
      <c r="I24" s="445">
        <f t="shared" si="1"/>
        <v>0</v>
      </c>
      <c r="J24" s="442">
        <f t="shared" si="1"/>
        <v>15</v>
      </c>
      <c r="K24" s="443">
        <f t="shared" si="1"/>
        <v>105</v>
      </c>
      <c r="L24" s="444">
        <f t="shared" si="1"/>
        <v>0</v>
      </c>
      <c r="M24" s="444">
        <f t="shared" si="1"/>
        <v>0</v>
      </c>
      <c r="N24" s="444">
        <f t="shared" si="1"/>
        <v>0</v>
      </c>
      <c r="O24" s="443"/>
      <c r="P24" s="446">
        <f aca="true" t="shared" si="2" ref="P24:U24">SUM(P12:P23)</f>
        <v>11</v>
      </c>
      <c r="Q24" s="447">
        <f t="shared" si="2"/>
        <v>45</v>
      </c>
      <c r="R24" s="443">
        <f t="shared" si="2"/>
        <v>30</v>
      </c>
      <c r="S24" s="444">
        <f t="shared" si="2"/>
        <v>0</v>
      </c>
      <c r="T24" s="444">
        <f t="shared" si="2"/>
        <v>0</v>
      </c>
      <c r="U24" s="443">
        <f t="shared" si="2"/>
        <v>0</v>
      </c>
      <c r="V24" s="442"/>
      <c r="W24" s="446">
        <f aca="true" t="shared" si="3" ref="W24:AB24">SUM(W12:W23)</f>
        <v>8</v>
      </c>
      <c r="X24" s="442">
        <f t="shared" si="3"/>
        <v>0</v>
      </c>
      <c r="Y24" s="443">
        <f t="shared" si="3"/>
        <v>30</v>
      </c>
      <c r="Z24" s="444">
        <f t="shared" si="3"/>
        <v>0</v>
      </c>
      <c r="AA24" s="444">
        <f t="shared" si="3"/>
        <v>45</v>
      </c>
      <c r="AB24" s="443">
        <f t="shared" si="3"/>
        <v>0</v>
      </c>
      <c r="AC24" s="443"/>
      <c r="AD24" s="448">
        <f aca="true" t="shared" si="4" ref="AD24:AI24">SUM(AD12:AD23)</f>
        <v>7</v>
      </c>
      <c r="AE24" s="447">
        <f t="shared" si="4"/>
        <v>15</v>
      </c>
      <c r="AF24" s="443">
        <f t="shared" si="4"/>
        <v>0</v>
      </c>
      <c r="AG24" s="444">
        <f t="shared" si="4"/>
        <v>0</v>
      </c>
      <c r="AH24" s="444">
        <f t="shared" si="4"/>
        <v>0</v>
      </c>
      <c r="AI24" s="443">
        <f t="shared" si="4"/>
        <v>0</v>
      </c>
      <c r="AJ24" s="442"/>
      <c r="AK24" s="445">
        <f>SUM(AK12:AK23)</f>
        <v>2</v>
      </c>
    </row>
    <row r="25" spans="1:37" s="4" customFormat="1" ht="12" customHeight="1" thickBot="1">
      <c r="A25" s="730" t="s">
        <v>81</v>
      </c>
      <c r="B25" s="731"/>
      <c r="C25" s="732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1"/>
      <c r="Y25" s="731"/>
      <c r="Z25" s="731"/>
      <c r="AA25" s="731"/>
      <c r="AB25" s="731"/>
      <c r="AC25" s="731"/>
      <c r="AD25" s="731"/>
      <c r="AE25" s="731"/>
      <c r="AF25" s="731"/>
      <c r="AG25" s="731"/>
      <c r="AH25" s="731"/>
      <c r="AI25" s="731"/>
      <c r="AJ25" s="731"/>
      <c r="AK25" s="733"/>
    </row>
    <row r="26" spans="1:37" s="8" customFormat="1" ht="13.5" customHeight="1">
      <c r="A26" s="710" t="s">
        <v>60</v>
      </c>
      <c r="B26" s="711"/>
      <c r="C26" s="482"/>
      <c r="D26" s="358"/>
      <c r="E26" s="359"/>
      <c r="F26" s="359"/>
      <c r="G26" s="359"/>
      <c r="H26" s="359"/>
      <c r="I26" s="360"/>
      <c r="J26" s="386"/>
      <c r="K26" s="359"/>
      <c r="L26" s="359"/>
      <c r="M26" s="359"/>
      <c r="N26" s="359"/>
      <c r="O26" s="387"/>
      <c r="P26" s="388"/>
      <c r="Q26" s="389"/>
      <c r="R26" s="359"/>
      <c r="S26" s="359"/>
      <c r="T26" s="359"/>
      <c r="U26" s="359"/>
      <c r="V26" s="387"/>
      <c r="W26" s="390"/>
      <c r="X26" s="386"/>
      <c r="Y26" s="359"/>
      <c r="Z26" s="359"/>
      <c r="AA26" s="359"/>
      <c r="AB26" s="359"/>
      <c r="AC26" s="387"/>
      <c r="AD26" s="388"/>
      <c r="AE26" s="389"/>
      <c r="AF26" s="359"/>
      <c r="AG26" s="359"/>
      <c r="AH26" s="359"/>
      <c r="AI26" s="359"/>
      <c r="AJ26" s="387"/>
      <c r="AK26" s="390"/>
    </row>
    <row r="27" spans="1:37" s="7" customFormat="1" ht="11.25" customHeight="1">
      <c r="A27" s="391">
        <v>12</v>
      </c>
      <c r="B27" s="410" t="s">
        <v>61</v>
      </c>
      <c r="C27" s="392">
        <f>SUM(P27,W27,AD27,AK27)</f>
        <v>4</v>
      </c>
      <c r="D27" s="393">
        <v>30</v>
      </c>
      <c r="E27" s="372">
        <v>15</v>
      </c>
      <c r="F27" s="372"/>
      <c r="G27" s="372"/>
      <c r="H27" s="363">
        <v>15</v>
      </c>
      <c r="I27" s="364"/>
      <c r="J27" s="372">
        <v>15</v>
      </c>
      <c r="K27" s="372"/>
      <c r="L27" s="372"/>
      <c r="M27" s="372">
        <v>15</v>
      </c>
      <c r="N27" s="394"/>
      <c r="O27" s="387" t="s">
        <v>26</v>
      </c>
      <c r="P27" s="375">
        <v>4</v>
      </c>
      <c r="Q27" s="371"/>
      <c r="R27" s="372"/>
      <c r="S27" s="372"/>
      <c r="T27" s="372"/>
      <c r="U27" s="372"/>
      <c r="V27" s="373"/>
      <c r="W27" s="376"/>
      <c r="X27" s="395"/>
      <c r="Y27" s="372"/>
      <c r="Z27" s="372"/>
      <c r="AA27" s="372"/>
      <c r="AB27" s="372"/>
      <c r="AC27" s="373"/>
      <c r="AD27" s="396"/>
      <c r="AE27" s="371"/>
      <c r="AF27" s="372"/>
      <c r="AG27" s="372"/>
      <c r="AH27" s="372"/>
      <c r="AI27" s="372"/>
      <c r="AJ27" s="373"/>
      <c r="AK27" s="376"/>
    </row>
    <row r="28" spans="1:37" s="7" customFormat="1" ht="12" customHeight="1">
      <c r="A28" s="397">
        <v>13</v>
      </c>
      <c r="B28" s="411" t="s">
        <v>130</v>
      </c>
      <c r="C28" s="392">
        <f>SUM(P28,W28,AD28,AK28)</f>
        <v>3</v>
      </c>
      <c r="D28" s="393">
        <v>30</v>
      </c>
      <c r="E28" s="372">
        <v>30</v>
      </c>
      <c r="F28" s="372"/>
      <c r="G28" s="372"/>
      <c r="H28" s="359"/>
      <c r="I28" s="360"/>
      <c r="J28" s="372">
        <v>30</v>
      </c>
      <c r="K28" s="372"/>
      <c r="L28" s="372"/>
      <c r="M28" s="372"/>
      <c r="N28" s="394"/>
      <c r="O28" s="387" t="s">
        <v>26</v>
      </c>
      <c r="P28" s="375">
        <v>3</v>
      </c>
      <c r="Q28" s="371"/>
      <c r="R28" s="372"/>
      <c r="S28" s="372"/>
      <c r="T28" s="372"/>
      <c r="U28" s="372"/>
      <c r="V28" s="373"/>
      <c r="W28" s="376"/>
      <c r="X28" s="395"/>
      <c r="Y28" s="372"/>
      <c r="Z28" s="372"/>
      <c r="AA28" s="372"/>
      <c r="AB28" s="372"/>
      <c r="AC28" s="373"/>
      <c r="AD28" s="396"/>
      <c r="AE28" s="371"/>
      <c r="AF28" s="372"/>
      <c r="AG28" s="372"/>
      <c r="AH28" s="372"/>
      <c r="AI28" s="372"/>
      <c r="AJ28" s="373"/>
      <c r="AK28" s="376"/>
    </row>
    <row r="29" spans="1:37" s="7" customFormat="1" ht="12" customHeight="1">
      <c r="A29" s="398">
        <v>14</v>
      </c>
      <c r="B29" s="411" t="s">
        <v>131</v>
      </c>
      <c r="C29" s="392">
        <v>3</v>
      </c>
      <c r="D29" s="393">
        <v>15</v>
      </c>
      <c r="E29" s="372"/>
      <c r="F29" s="372"/>
      <c r="G29" s="372"/>
      <c r="H29" s="359">
        <v>15</v>
      </c>
      <c r="I29" s="360"/>
      <c r="J29" s="372"/>
      <c r="K29" s="372"/>
      <c r="L29" s="372"/>
      <c r="M29" s="372">
        <v>15</v>
      </c>
      <c r="N29" s="394"/>
      <c r="O29" s="400" t="s">
        <v>54</v>
      </c>
      <c r="P29" s="375">
        <v>3</v>
      </c>
      <c r="Q29" s="371"/>
      <c r="R29" s="372"/>
      <c r="S29" s="372"/>
      <c r="T29" s="372"/>
      <c r="U29" s="372"/>
      <c r="V29" s="373"/>
      <c r="W29" s="376"/>
      <c r="X29" s="395"/>
      <c r="Y29" s="372"/>
      <c r="Z29" s="372"/>
      <c r="AA29" s="372"/>
      <c r="AB29" s="372"/>
      <c r="AC29" s="373"/>
      <c r="AD29" s="396"/>
      <c r="AE29" s="371"/>
      <c r="AF29" s="372"/>
      <c r="AG29" s="372"/>
      <c r="AH29" s="372"/>
      <c r="AI29" s="372"/>
      <c r="AJ29" s="373"/>
      <c r="AK29" s="376"/>
    </row>
    <row r="30" spans="1:37" s="7" customFormat="1" ht="10.5" customHeight="1">
      <c r="A30" s="710" t="s">
        <v>62</v>
      </c>
      <c r="B30" s="711"/>
      <c r="C30" s="392"/>
      <c r="D30" s="393"/>
      <c r="E30" s="372"/>
      <c r="F30" s="372"/>
      <c r="G30" s="372"/>
      <c r="H30" s="359"/>
      <c r="I30" s="360"/>
      <c r="J30" s="372"/>
      <c r="K30" s="372"/>
      <c r="L30" s="372"/>
      <c r="M30" s="372"/>
      <c r="N30" s="372"/>
      <c r="O30" s="373"/>
      <c r="P30" s="396"/>
      <c r="Q30" s="371"/>
      <c r="R30" s="372"/>
      <c r="S30" s="372"/>
      <c r="T30" s="372"/>
      <c r="U30" s="372"/>
      <c r="V30" s="373"/>
      <c r="W30" s="376"/>
      <c r="X30" s="395"/>
      <c r="Y30" s="372"/>
      <c r="Z30" s="372"/>
      <c r="AA30" s="372"/>
      <c r="AB30" s="372"/>
      <c r="AC30" s="373"/>
      <c r="AD30" s="396"/>
      <c r="AE30" s="371"/>
      <c r="AF30" s="372"/>
      <c r="AG30" s="372"/>
      <c r="AH30" s="372"/>
      <c r="AI30" s="372"/>
      <c r="AJ30" s="373"/>
      <c r="AK30" s="376"/>
    </row>
    <row r="31" spans="1:37" s="7" customFormat="1" ht="12.75" customHeight="1">
      <c r="A31" s="398">
        <v>15</v>
      </c>
      <c r="B31" s="411" t="s">
        <v>132</v>
      </c>
      <c r="C31" s="392">
        <f>SUM(P31,W31,AD31,AK31)</f>
        <v>2</v>
      </c>
      <c r="D31" s="393">
        <v>15</v>
      </c>
      <c r="E31" s="372"/>
      <c r="F31" s="372"/>
      <c r="G31" s="372"/>
      <c r="H31" s="359">
        <v>15</v>
      </c>
      <c r="I31" s="360"/>
      <c r="J31" s="372"/>
      <c r="K31" s="372"/>
      <c r="L31" s="372"/>
      <c r="M31" s="372"/>
      <c r="N31" s="372"/>
      <c r="O31" s="373"/>
      <c r="P31" s="396"/>
      <c r="Q31" s="371"/>
      <c r="R31" s="372"/>
      <c r="S31" s="372"/>
      <c r="T31" s="372">
        <v>15</v>
      </c>
      <c r="U31" s="394"/>
      <c r="V31" s="400" t="s">
        <v>54</v>
      </c>
      <c r="W31" s="376">
        <v>2</v>
      </c>
      <c r="X31" s="395"/>
      <c r="Y31" s="372"/>
      <c r="Z31" s="372"/>
      <c r="AA31" s="372"/>
      <c r="AB31" s="372"/>
      <c r="AC31" s="373"/>
      <c r="AD31" s="396"/>
      <c r="AE31" s="371"/>
      <c r="AF31" s="372"/>
      <c r="AG31" s="372"/>
      <c r="AH31" s="372"/>
      <c r="AI31" s="372"/>
      <c r="AJ31" s="373"/>
      <c r="AK31" s="376"/>
    </row>
    <row r="32" spans="1:37" s="7" customFormat="1" ht="24" customHeight="1">
      <c r="A32" s="398">
        <v>16</v>
      </c>
      <c r="B32" s="410" t="s">
        <v>133</v>
      </c>
      <c r="C32" s="392">
        <f>SUM(P32,W32,AD32,AK32)</f>
        <v>3</v>
      </c>
      <c r="D32" s="393">
        <v>30</v>
      </c>
      <c r="E32" s="372">
        <v>15</v>
      </c>
      <c r="F32" s="372"/>
      <c r="G32" s="372"/>
      <c r="H32" s="359">
        <v>15</v>
      </c>
      <c r="I32" s="360"/>
      <c r="J32" s="372"/>
      <c r="K32" s="372"/>
      <c r="L32" s="372"/>
      <c r="M32" s="372"/>
      <c r="N32" s="372"/>
      <c r="O32" s="373"/>
      <c r="P32" s="396"/>
      <c r="Q32" s="371">
        <v>15</v>
      </c>
      <c r="R32" s="372"/>
      <c r="S32" s="372"/>
      <c r="T32" s="372">
        <v>15</v>
      </c>
      <c r="U32" s="394"/>
      <c r="V32" s="387" t="s">
        <v>26</v>
      </c>
      <c r="W32" s="376">
        <v>3</v>
      </c>
      <c r="X32" s="395"/>
      <c r="Y32" s="372"/>
      <c r="Z32" s="372"/>
      <c r="AA32" s="372"/>
      <c r="AB32" s="372"/>
      <c r="AC32" s="373"/>
      <c r="AD32" s="396"/>
      <c r="AE32" s="371"/>
      <c r="AF32" s="372"/>
      <c r="AG32" s="372"/>
      <c r="AH32" s="372"/>
      <c r="AI32" s="372"/>
      <c r="AJ32" s="373"/>
      <c r="AK32" s="376"/>
    </row>
    <row r="33" spans="1:37" s="7" customFormat="1" ht="12" customHeight="1">
      <c r="A33" s="398">
        <v>17</v>
      </c>
      <c r="B33" s="410" t="s">
        <v>63</v>
      </c>
      <c r="C33" s="392">
        <v>2</v>
      </c>
      <c r="D33" s="393">
        <v>15</v>
      </c>
      <c r="E33" s="372"/>
      <c r="F33" s="372"/>
      <c r="G33" s="372"/>
      <c r="H33" s="359">
        <v>15</v>
      </c>
      <c r="I33" s="360"/>
      <c r="J33" s="372"/>
      <c r="K33" s="372"/>
      <c r="L33" s="372"/>
      <c r="M33" s="372"/>
      <c r="N33" s="372"/>
      <c r="O33" s="373"/>
      <c r="P33" s="396"/>
      <c r="Q33" s="371"/>
      <c r="R33" s="372"/>
      <c r="S33" s="372"/>
      <c r="T33" s="372">
        <v>15</v>
      </c>
      <c r="U33" s="394"/>
      <c r="V33" s="399" t="s">
        <v>54</v>
      </c>
      <c r="W33" s="376">
        <v>2</v>
      </c>
      <c r="X33" s="395"/>
      <c r="Y33" s="372"/>
      <c r="Z33" s="372"/>
      <c r="AA33" s="372"/>
      <c r="AB33" s="372"/>
      <c r="AC33" s="373"/>
      <c r="AD33" s="396"/>
      <c r="AE33" s="371"/>
      <c r="AF33" s="372"/>
      <c r="AG33" s="372"/>
      <c r="AH33" s="372"/>
      <c r="AI33" s="372"/>
      <c r="AJ33" s="373"/>
      <c r="AK33" s="376"/>
    </row>
    <row r="34" spans="1:37" s="7" customFormat="1" ht="13.5" customHeight="1">
      <c r="A34" s="398">
        <v>18</v>
      </c>
      <c r="B34" s="410" t="s">
        <v>134</v>
      </c>
      <c r="C34" s="392">
        <v>3</v>
      </c>
      <c r="D34" s="393">
        <v>30</v>
      </c>
      <c r="E34" s="372"/>
      <c r="F34" s="372"/>
      <c r="G34" s="372"/>
      <c r="H34" s="359">
        <v>30</v>
      </c>
      <c r="I34" s="360"/>
      <c r="J34" s="372"/>
      <c r="K34" s="372"/>
      <c r="L34" s="372"/>
      <c r="M34" s="372"/>
      <c r="N34" s="372"/>
      <c r="O34" s="373"/>
      <c r="P34" s="396"/>
      <c r="Q34" s="371"/>
      <c r="R34" s="372"/>
      <c r="S34" s="372"/>
      <c r="T34" s="372">
        <v>30</v>
      </c>
      <c r="U34" s="394"/>
      <c r="V34" s="399" t="s">
        <v>54</v>
      </c>
      <c r="W34" s="376">
        <v>3</v>
      </c>
      <c r="X34" s="395"/>
      <c r="Y34" s="372"/>
      <c r="Z34" s="372"/>
      <c r="AA34" s="372"/>
      <c r="AB34" s="372"/>
      <c r="AC34" s="373"/>
      <c r="AD34" s="396"/>
      <c r="AE34" s="371"/>
      <c r="AF34" s="372"/>
      <c r="AG34" s="372"/>
      <c r="AH34" s="372"/>
      <c r="AI34" s="372"/>
      <c r="AJ34" s="373"/>
      <c r="AK34" s="376"/>
    </row>
    <row r="35" spans="1:37" s="7" customFormat="1" ht="12.75" customHeight="1">
      <c r="A35" s="710" t="s">
        <v>64</v>
      </c>
      <c r="B35" s="711"/>
      <c r="C35" s="392"/>
      <c r="D35" s="393"/>
      <c r="E35" s="372"/>
      <c r="F35" s="372"/>
      <c r="G35" s="372"/>
      <c r="H35" s="359"/>
      <c r="I35" s="360"/>
      <c r="J35" s="372"/>
      <c r="K35" s="372"/>
      <c r="L35" s="372"/>
      <c r="M35" s="372"/>
      <c r="N35" s="372"/>
      <c r="O35" s="373"/>
      <c r="P35" s="396"/>
      <c r="Q35" s="371"/>
      <c r="R35" s="372"/>
      <c r="S35" s="372"/>
      <c r="T35" s="372"/>
      <c r="U35" s="372"/>
      <c r="V35" s="373"/>
      <c r="W35" s="376"/>
      <c r="X35" s="395"/>
      <c r="Y35" s="372"/>
      <c r="Z35" s="372"/>
      <c r="AA35" s="372"/>
      <c r="AB35" s="372"/>
      <c r="AC35" s="373"/>
      <c r="AD35" s="396"/>
      <c r="AE35" s="371"/>
      <c r="AF35" s="372"/>
      <c r="AG35" s="372"/>
      <c r="AH35" s="372"/>
      <c r="AI35" s="372"/>
      <c r="AJ35" s="373"/>
      <c r="AK35" s="376"/>
    </row>
    <row r="36" spans="1:37" s="7" customFormat="1" ht="12.75" customHeight="1">
      <c r="A36" s="398">
        <v>19</v>
      </c>
      <c r="B36" s="411" t="s">
        <v>65</v>
      </c>
      <c r="C36" s="392">
        <f>SUM(P36,W36,AD36,AK36)</f>
        <v>3</v>
      </c>
      <c r="D36" s="393">
        <v>30</v>
      </c>
      <c r="E36" s="372"/>
      <c r="F36" s="372"/>
      <c r="G36" s="372"/>
      <c r="H36" s="359">
        <v>30</v>
      </c>
      <c r="I36" s="360"/>
      <c r="J36" s="372"/>
      <c r="K36" s="372"/>
      <c r="L36" s="372"/>
      <c r="M36" s="372"/>
      <c r="N36" s="372"/>
      <c r="O36" s="373"/>
      <c r="P36" s="396"/>
      <c r="Q36" s="371"/>
      <c r="R36" s="372"/>
      <c r="S36" s="372"/>
      <c r="T36" s="372"/>
      <c r="U36" s="372"/>
      <c r="V36" s="373"/>
      <c r="W36" s="376"/>
      <c r="X36" s="395"/>
      <c r="Y36" s="372"/>
      <c r="Z36" s="372"/>
      <c r="AA36" s="372">
        <v>30</v>
      </c>
      <c r="AB36" s="372"/>
      <c r="AC36" s="400" t="s">
        <v>54</v>
      </c>
      <c r="AD36" s="375">
        <v>3</v>
      </c>
      <c r="AE36" s="371"/>
      <c r="AF36" s="372"/>
      <c r="AG36" s="372"/>
      <c r="AH36" s="372"/>
      <c r="AI36" s="372"/>
      <c r="AJ36" s="373"/>
      <c r="AK36" s="376"/>
    </row>
    <row r="37" spans="1:37" s="7" customFormat="1" ht="12.75" customHeight="1">
      <c r="A37" s="398">
        <v>20</v>
      </c>
      <c r="B37" s="411" t="s">
        <v>66</v>
      </c>
      <c r="C37" s="392">
        <v>3</v>
      </c>
      <c r="D37" s="393">
        <v>15</v>
      </c>
      <c r="E37" s="372"/>
      <c r="F37" s="372"/>
      <c r="G37" s="372"/>
      <c r="H37" s="359">
        <v>15</v>
      </c>
      <c r="I37" s="360"/>
      <c r="J37" s="372"/>
      <c r="K37" s="372"/>
      <c r="L37" s="372"/>
      <c r="M37" s="372"/>
      <c r="N37" s="372"/>
      <c r="O37" s="373"/>
      <c r="P37" s="396"/>
      <c r="Q37" s="371"/>
      <c r="R37" s="372"/>
      <c r="S37" s="372"/>
      <c r="T37" s="372"/>
      <c r="U37" s="372"/>
      <c r="V37" s="373"/>
      <c r="W37" s="376"/>
      <c r="X37" s="395"/>
      <c r="Y37" s="372"/>
      <c r="Z37" s="372"/>
      <c r="AA37" s="372">
        <v>15</v>
      </c>
      <c r="AB37" s="372"/>
      <c r="AC37" s="400" t="s">
        <v>54</v>
      </c>
      <c r="AD37" s="375">
        <v>3</v>
      </c>
      <c r="AE37" s="371"/>
      <c r="AF37" s="372"/>
      <c r="AG37" s="372"/>
      <c r="AH37" s="372"/>
      <c r="AI37" s="372"/>
      <c r="AJ37" s="373"/>
      <c r="AK37" s="376"/>
    </row>
    <row r="38" spans="1:37" s="7" customFormat="1" ht="11.25" customHeight="1">
      <c r="A38" s="398">
        <v>21</v>
      </c>
      <c r="B38" s="411" t="s">
        <v>67</v>
      </c>
      <c r="C38" s="392">
        <f>SUM(P39,W39,AD39,AK39)</f>
        <v>2</v>
      </c>
      <c r="D38" s="393">
        <v>15</v>
      </c>
      <c r="E38" s="372"/>
      <c r="F38" s="372"/>
      <c r="G38" s="372"/>
      <c r="H38" s="359">
        <v>15</v>
      </c>
      <c r="I38" s="360"/>
      <c r="J38" s="372"/>
      <c r="K38" s="372"/>
      <c r="L38" s="372"/>
      <c r="M38" s="372"/>
      <c r="N38" s="372"/>
      <c r="O38" s="373"/>
      <c r="P38" s="396"/>
      <c r="Q38" s="371"/>
      <c r="R38" s="372"/>
      <c r="S38" s="372"/>
      <c r="T38" s="372"/>
      <c r="U38" s="372"/>
      <c r="V38" s="373"/>
      <c r="W38" s="376"/>
      <c r="X38" s="395"/>
      <c r="Y38" s="372"/>
      <c r="Z38" s="372"/>
      <c r="AA38" s="372">
        <v>15</v>
      </c>
      <c r="AB38" s="372"/>
      <c r="AC38" s="400" t="s">
        <v>54</v>
      </c>
      <c r="AD38" s="375">
        <v>2</v>
      </c>
      <c r="AE38" s="371"/>
      <c r="AF38" s="372"/>
      <c r="AG38" s="372"/>
      <c r="AH38" s="372"/>
      <c r="AI38" s="372"/>
      <c r="AJ38" s="373"/>
      <c r="AK38" s="376"/>
    </row>
    <row r="39" spans="1:37" s="7" customFormat="1" ht="12" customHeight="1">
      <c r="A39" s="398">
        <v>22</v>
      </c>
      <c r="B39" s="411" t="s">
        <v>68</v>
      </c>
      <c r="C39" s="392">
        <v>2</v>
      </c>
      <c r="D39" s="393">
        <v>15</v>
      </c>
      <c r="E39" s="372"/>
      <c r="F39" s="372"/>
      <c r="G39" s="372"/>
      <c r="H39" s="359">
        <v>15</v>
      </c>
      <c r="I39" s="360"/>
      <c r="J39" s="372"/>
      <c r="K39" s="372"/>
      <c r="L39" s="372"/>
      <c r="M39" s="372"/>
      <c r="N39" s="372"/>
      <c r="O39" s="373"/>
      <c r="P39" s="396"/>
      <c r="Q39" s="371"/>
      <c r="R39" s="372"/>
      <c r="S39" s="372"/>
      <c r="T39" s="372"/>
      <c r="U39" s="372"/>
      <c r="V39" s="373"/>
      <c r="W39" s="376"/>
      <c r="X39" s="395"/>
      <c r="Y39" s="372"/>
      <c r="Z39" s="372"/>
      <c r="AA39" s="372">
        <v>15</v>
      </c>
      <c r="AB39" s="372"/>
      <c r="AC39" s="400" t="s">
        <v>54</v>
      </c>
      <c r="AD39" s="375">
        <v>2</v>
      </c>
      <c r="AE39" s="371"/>
      <c r="AF39" s="372"/>
      <c r="AG39" s="372"/>
      <c r="AH39" s="372"/>
      <c r="AI39" s="372"/>
      <c r="AJ39" s="373"/>
      <c r="AK39" s="376"/>
    </row>
    <row r="40" spans="1:37" s="7" customFormat="1" ht="25.5" customHeight="1">
      <c r="A40" s="710" t="s">
        <v>88</v>
      </c>
      <c r="B40" s="711"/>
      <c r="C40" s="392"/>
      <c r="D40" s="393"/>
      <c r="E40" s="372"/>
      <c r="F40" s="372"/>
      <c r="G40" s="372"/>
      <c r="H40" s="359"/>
      <c r="I40" s="360"/>
      <c r="J40" s="372"/>
      <c r="K40" s="372"/>
      <c r="L40" s="372"/>
      <c r="M40" s="372"/>
      <c r="N40" s="372"/>
      <c r="O40" s="373"/>
      <c r="P40" s="396"/>
      <c r="Q40" s="371"/>
      <c r="R40" s="372"/>
      <c r="S40" s="372"/>
      <c r="T40" s="372"/>
      <c r="U40" s="372"/>
      <c r="V40" s="373"/>
      <c r="W40" s="376"/>
      <c r="X40" s="395"/>
      <c r="Y40" s="372"/>
      <c r="Z40" s="372"/>
      <c r="AA40" s="372"/>
      <c r="AB40" s="372"/>
      <c r="AC40" s="373"/>
      <c r="AD40" s="396"/>
      <c r="AE40" s="371"/>
      <c r="AF40" s="372"/>
      <c r="AG40" s="372"/>
      <c r="AH40" s="372"/>
      <c r="AI40" s="372"/>
      <c r="AJ40" s="373"/>
      <c r="AK40" s="376"/>
    </row>
    <row r="41" spans="1:37" s="7" customFormat="1" ht="12.75" customHeight="1">
      <c r="A41" s="398">
        <v>23</v>
      </c>
      <c r="B41" s="410" t="s">
        <v>136</v>
      </c>
      <c r="C41" s="392">
        <f>SUM(P41,W41,AD41,AK41)</f>
        <v>2</v>
      </c>
      <c r="D41" s="393">
        <v>15</v>
      </c>
      <c r="E41" s="372"/>
      <c r="F41" s="372"/>
      <c r="G41" s="372"/>
      <c r="H41" s="359">
        <v>15</v>
      </c>
      <c r="I41" s="360"/>
      <c r="J41" s="372"/>
      <c r="K41" s="372"/>
      <c r="L41" s="372"/>
      <c r="M41" s="372"/>
      <c r="N41" s="372"/>
      <c r="O41" s="373"/>
      <c r="P41" s="396"/>
      <c r="Q41" s="371"/>
      <c r="R41" s="372"/>
      <c r="S41" s="372"/>
      <c r="T41" s="372"/>
      <c r="U41" s="372"/>
      <c r="V41" s="373"/>
      <c r="W41" s="376"/>
      <c r="X41" s="395"/>
      <c r="Y41" s="372"/>
      <c r="Z41" s="372"/>
      <c r="AA41" s="372"/>
      <c r="AB41" s="372"/>
      <c r="AC41" s="373"/>
      <c r="AD41" s="396"/>
      <c r="AE41" s="371"/>
      <c r="AF41" s="372"/>
      <c r="AG41" s="372"/>
      <c r="AH41" s="372">
        <v>15</v>
      </c>
      <c r="AI41" s="372"/>
      <c r="AJ41" s="399" t="s">
        <v>54</v>
      </c>
      <c r="AK41" s="376">
        <v>2</v>
      </c>
    </row>
    <row r="42" spans="1:37" s="7" customFormat="1" ht="11.25" customHeight="1">
      <c r="A42" s="398">
        <v>24</v>
      </c>
      <c r="B42" s="411" t="s">
        <v>69</v>
      </c>
      <c r="C42" s="392">
        <f>SUM(P42,W42,AD42,AK42)</f>
        <v>2</v>
      </c>
      <c r="D42" s="393">
        <v>15</v>
      </c>
      <c r="E42" s="372"/>
      <c r="F42" s="372"/>
      <c r="G42" s="372"/>
      <c r="H42" s="359">
        <v>15</v>
      </c>
      <c r="I42" s="360"/>
      <c r="J42" s="372"/>
      <c r="K42" s="372"/>
      <c r="L42" s="372"/>
      <c r="M42" s="372"/>
      <c r="N42" s="372"/>
      <c r="O42" s="373"/>
      <c r="P42" s="396"/>
      <c r="Q42" s="371"/>
      <c r="R42" s="372"/>
      <c r="S42" s="372"/>
      <c r="T42" s="372"/>
      <c r="U42" s="372"/>
      <c r="V42" s="373"/>
      <c r="W42" s="376"/>
      <c r="X42" s="395"/>
      <c r="Y42" s="372"/>
      <c r="Z42" s="372"/>
      <c r="AA42" s="372"/>
      <c r="AB42" s="372"/>
      <c r="AC42" s="373"/>
      <c r="AD42" s="396"/>
      <c r="AE42" s="371"/>
      <c r="AF42" s="372"/>
      <c r="AG42" s="372"/>
      <c r="AH42" s="372">
        <v>15</v>
      </c>
      <c r="AI42" s="372"/>
      <c r="AJ42" s="399" t="s">
        <v>54</v>
      </c>
      <c r="AK42" s="376">
        <v>2</v>
      </c>
    </row>
    <row r="43" spans="1:37" s="7" customFormat="1" ht="15" customHeight="1" thickBot="1">
      <c r="A43" s="398">
        <v>25</v>
      </c>
      <c r="B43" s="410" t="s">
        <v>135</v>
      </c>
      <c r="C43" s="401">
        <f>SUM(P43,W43,AD43,AK43)</f>
        <v>2</v>
      </c>
      <c r="D43" s="475">
        <v>15</v>
      </c>
      <c r="E43" s="476"/>
      <c r="F43" s="476"/>
      <c r="G43" s="476"/>
      <c r="H43" s="477">
        <v>15</v>
      </c>
      <c r="I43" s="478"/>
      <c r="J43" s="476"/>
      <c r="K43" s="476"/>
      <c r="L43" s="476"/>
      <c r="M43" s="476"/>
      <c r="N43" s="476"/>
      <c r="O43" s="479"/>
      <c r="P43" s="480"/>
      <c r="Q43" s="402"/>
      <c r="R43" s="403"/>
      <c r="S43" s="403"/>
      <c r="T43" s="403"/>
      <c r="U43" s="403"/>
      <c r="V43" s="404"/>
      <c r="W43" s="405"/>
      <c r="X43" s="395"/>
      <c r="Y43" s="372"/>
      <c r="Z43" s="372"/>
      <c r="AA43" s="372"/>
      <c r="AB43" s="372"/>
      <c r="AC43" s="373"/>
      <c r="AD43" s="396"/>
      <c r="AE43" s="402"/>
      <c r="AF43" s="403"/>
      <c r="AG43" s="403"/>
      <c r="AH43" s="403">
        <v>15</v>
      </c>
      <c r="AI43" s="403"/>
      <c r="AJ43" s="399" t="s">
        <v>54</v>
      </c>
      <c r="AK43" s="405">
        <v>2</v>
      </c>
    </row>
    <row r="44" spans="1:37" s="7" customFormat="1" ht="9.75" customHeight="1" thickBot="1">
      <c r="A44" s="728" t="s">
        <v>75</v>
      </c>
      <c r="B44" s="729"/>
      <c r="C44" s="435">
        <f aca="true" t="shared" si="5" ref="C44:M44">SUM(C26:C43)</f>
        <v>36</v>
      </c>
      <c r="D44" s="481">
        <f t="shared" si="5"/>
        <v>285</v>
      </c>
      <c r="E44" s="437">
        <f t="shared" si="5"/>
        <v>60</v>
      </c>
      <c r="F44" s="438">
        <f t="shared" si="5"/>
        <v>0</v>
      </c>
      <c r="G44" s="438">
        <f>SUM(G26:G43)</f>
        <v>0</v>
      </c>
      <c r="H44" s="438">
        <f t="shared" si="5"/>
        <v>225</v>
      </c>
      <c r="I44" s="439">
        <f t="shared" si="5"/>
        <v>0</v>
      </c>
      <c r="J44" s="436">
        <f t="shared" si="5"/>
        <v>45</v>
      </c>
      <c r="K44" s="437">
        <f t="shared" si="5"/>
        <v>0</v>
      </c>
      <c r="L44" s="438">
        <f t="shared" si="5"/>
        <v>0</v>
      </c>
      <c r="M44" s="438">
        <f t="shared" si="5"/>
        <v>30</v>
      </c>
      <c r="N44" s="437">
        <f>SUM(N24,)</f>
        <v>0</v>
      </c>
      <c r="O44" s="436"/>
      <c r="P44" s="439">
        <f aca="true" t="shared" si="6" ref="P44:U44">SUM(P26:P43)</f>
        <v>10</v>
      </c>
      <c r="Q44" s="436">
        <f t="shared" si="6"/>
        <v>15</v>
      </c>
      <c r="R44" s="437">
        <f t="shared" si="6"/>
        <v>0</v>
      </c>
      <c r="S44" s="438">
        <f t="shared" si="6"/>
        <v>0</v>
      </c>
      <c r="T44" s="438">
        <f t="shared" si="6"/>
        <v>75</v>
      </c>
      <c r="U44" s="437">
        <f t="shared" si="6"/>
        <v>0</v>
      </c>
      <c r="V44" s="437"/>
      <c r="W44" s="439">
        <f aca="true" t="shared" si="7" ref="W44:AB44">SUM(W26:W43)</f>
        <v>10</v>
      </c>
      <c r="X44" s="436">
        <f t="shared" si="7"/>
        <v>0</v>
      </c>
      <c r="Y44" s="437">
        <f t="shared" si="7"/>
        <v>0</v>
      </c>
      <c r="Z44" s="438">
        <f t="shared" si="7"/>
        <v>0</v>
      </c>
      <c r="AA44" s="438">
        <f t="shared" si="7"/>
        <v>75</v>
      </c>
      <c r="AB44" s="437">
        <f t="shared" si="7"/>
        <v>0</v>
      </c>
      <c r="AC44" s="437"/>
      <c r="AD44" s="439">
        <f aca="true" t="shared" si="8" ref="AD44:AI44">SUM(AD26:AD43)</f>
        <v>10</v>
      </c>
      <c r="AE44" s="436">
        <f t="shared" si="8"/>
        <v>0</v>
      </c>
      <c r="AF44" s="437">
        <f t="shared" si="8"/>
        <v>0</v>
      </c>
      <c r="AG44" s="438">
        <f t="shared" si="8"/>
        <v>0</v>
      </c>
      <c r="AH44" s="438">
        <f t="shared" si="8"/>
        <v>45</v>
      </c>
      <c r="AI44" s="437">
        <f t="shared" si="8"/>
        <v>0</v>
      </c>
      <c r="AJ44" s="436"/>
      <c r="AK44" s="439">
        <f>SUM(AK26:AK43)</f>
        <v>6</v>
      </c>
    </row>
    <row r="45" spans="1:37" s="5" customFormat="1" ht="12" customHeight="1" thickBot="1">
      <c r="A45" s="734" t="s">
        <v>73</v>
      </c>
      <c r="B45" s="735"/>
      <c r="C45" s="430">
        <f>SUM(C24,C44)</f>
        <v>64</v>
      </c>
      <c r="D45" s="431">
        <f>SUM(D24,D44)</f>
        <v>570</v>
      </c>
      <c r="E45" s="432">
        <f>SUM(E24,E44)</f>
        <v>135</v>
      </c>
      <c r="F45" s="433">
        <f>SUM(F24,F44)</f>
        <v>165</v>
      </c>
      <c r="G45" s="433">
        <v>0</v>
      </c>
      <c r="H45" s="433">
        <f aca="true" t="shared" si="9" ref="H45:N45">SUM(H24,H44)</f>
        <v>270</v>
      </c>
      <c r="I45" s="434">
        <f t="shared" si="9"/>
        <v>0</v>
      </c>
      <c r="J45" s="440">
        <f t="shared" si="9"/>
        <v>60</v>
      </c>
      <c r="K45" s="432">
        <f t="shared" si="9"/>
        <v>105</v>
      </c>
      <c r="L45" s="433">
        <f t="shared" si="9"/>
        <v>0</v>
      </c>
      <c r="M45" s="433">
        <f t="shared" si="9"/>
        <v>30</v>
      </c>
      <c r="N45" s="432">
        <f t="shared" si="9"/>
        <v>0</v>
      </c>
      <c r="O45" s="440"/>
      <c r="P45" s="434">
        <f aca="true" t="shared" si="10" ref="P45:U45">SUM(P24,P44)</f>
        <v>21</v>
      </c>
      <c r="Q45" s="440">
        <f t="shared" si="10"/>
        <v>60</v>
      </c>
      <c r="R45" s="432">
        <f t="shared" si="10"/>
        <v>30</v>
      </c>
      <c r="S45" s="433">
        <f t="shared" si="10"/>
        <v>0</v>
      </c>
      <c r="T45" s="433">
        <f t="shared" si="10"/>
        <v>75</v>
      </c>
      <c r="U45" s="432">
        <f t="shared" si="10"/>
        <v>0</v>
      </c>
      <c r="V45" s="432"/>
      <c r="W45" s="434">
        <f aca="true" t="shared" si="11" ref="W45:AB45">SUM(W24,W44)</f>
        <v>18</v>
      </c>
      <c r="X45" s="440">
        <f t="shared" si="11"/>
        <v>0</v>
      </c>
      <c r="Y45" s="432">
        <f t="shared" si="11"/>
        <v>30</v>
      </c>
      <c r="Z45" s="433">
        <f t="shared" si="11"/>
        <v>0</v>
      </c>
      <c r="AA45" s="433">
        <f t="shared" si="11"/>
        <v>120</v>
      </c>
      <c r="AB45" s="432">
        <f t="shared" si="11"/>
        <v>0</v>
      </c>
      <c r="AC45" s="432"/>
      <c r="AD45" s="434">
        <f aca="true" t="shared" si="12" ref="AD45:AI45">SUM(AD24,AD44)</f>
        <v>17</v>
      </c>
      <c r="AE45" s="440">
        <f t="shared" si="12"/>
        <v>15</v>
      </c>
      <c r="AF45" s="432">
        <f t="shared" si="12"/>
        <v>0</v>
      </c>
      <c r="AG45" s="433">
        <f t="shared" si="12"/>
        <v>0</v>
      </c>
      <c r="AH45" s="433">
        <f t="shared" si="12"/>
        <v>45</v>
      </c>
      <c r="AI45" s="432">
        <f t="shared" si="12"/>
        <v>0</v>
      </c>
      <c r="AJ45" s="440"/>
      <c r="AK45" s="434">
        <f>SUM(AK24,AK44)</f>
        <v>8</v>
      </c>
    </row>
    <row r="46" spans="1:37" ht="10.5" customHeight="1" thickBot="1">
      <c r="A46" s="743" t="s">
        <v>82</v>
      </c>
      <c r="B46" s="744"/>
      <c r="C46" s="744"/>
      <c r="D46" s="744"/>
      <c r="E46" s="744"/>
      <c r="F46" s="744"/>
      <c r="G46" s="744"/>
      <c r="H46" s="744"/>
      <c r="I46" s="744"/>
      <c r="J46" s="744"/>
      <c r="K46" s="744"/>
      <c r="L46" s="744"/>
      <c r="M46" s="744"/>
      <c r="N46" s="744"/>
      <c r="O46" s="744"/>
      <c r="P46" s="744"/>
      <c r="Q46" s="744"/>
      <c r="R46" s="744"/>
      <c r="S46" s="744"/>
      <c r="T46" s="744"/>
      <c r="U46" s="744"/>
      <c r="V46" s="744"/>
      <c r="W46" s="744"/>
      <c r="X46" s="744"/>
      <c r="Y46" s="744"/>
      <c r="Z46" s="744"/>
      <c r="AA46" s="744"/>
      <c r="AB46" s="744"/>
      <c r="AC46" s="744"/>
      <c r="AD46" s="744"/>
      <c r="AE46" s="744"/>
      <c r="AF46" s="744"/>
      <c r="AG46" s="744"/>
      <c r="AH46" s="744"/>
      <c r="AI46" s="744"/>
      <c r="AJ46" s="744"/>
      <c r="AK46" s="745"/>
    </row>
    <row r="47" spans="1:37" s="7" customFormat="1" ht="10.5" customHeight="1">
      <c r="A47" s="456">
        <v>26</v>
      </c>
      <c r="B47" s="417" t="s">
        <v>48</v>
      </c>
      <c r="C47" s="30">
        <f>SUM(P47,W47,AD47,AK47)</f>
        <v>4</v>
      </c>
      <c r="D47" s="38">
        <v>60</v>
      </c>
      <c r="E47" s="32"/>
      <c r="F47" s="32"/>
      <c r="G47" s="32"/>
      <c r="H47" s="32">
        <v>60</v>
      </c>
      <c r="I47" s="32"/>
      <c r="J47" s="33"/>
      <c r="K47" s="32"/>
      <c r="L47" s="32"/>
      <c r="M47" s="36">
        <v>30</v>
      </c>
      <c r="N47" s="36"/>
      <c r="O47" s="377" t="s">
        <v>54</v>
      </c>
      <c r="P47" s="30">
        <v>2</v>
      </c>
      <c r="Q47" s="38"/>
      <c r="R47" s="32"/>
      <c r="S47" s="32"/>
      <c r="T47" s="32">
        <v>30</v>
      </c>
      <c r="U47" s="39"/>
      <c r="V47" s="407" t="s">
        <v>26</v>
      </c>
      <c r="W47" s="129">
        <v>2</v>
      </c>
      <c r="X47" s="38"/>
      <c r="Y47" s="32"/>
      <c r="Z47" s="32"/>
      <c r="AA47" s="32"/>
      <c r="AB47" s="39"/>
      <c r="AC47" s="34"/>
      <c r="AD47" s="35"/>
      <c r="AE47" s="33"/>
      <c r="AF47" s="32"/>
      <c r="AG47" s="32"/>
      <c r="AH47" s="32"/>
      <c r="AI47" s="39"/>
      <c r="AJ47" s="457"/>
      <c r="AK47" s="41"/>
    </row>
    <row r="48" spans="1:37" s="7" customFormat="1" ht="12" customHeight="1">
      <c r="A48" s="458">
        <v>27</v>
      </c>
      <c r="B48" s="412" t="s">
        <v>109</v>
      </c>
      <c r="C48" s="84">
        <f>SUM(P48,W48,AD48,AK48)</f>
        <v>30</v>
      </c>
      <c r="D48" s="133">
        <v>120</v>
      </c>
      <c r="E48" s="131"/>
      <c r="F48" s="131"/>
      <c r="G48" s="131"/>
      <c r="H48" s="131"/>
      <c r="I48" s="132">
        <v>120</v>
      </c>
      <c r="J48" s="133"/>
      <c r="K48" s="131"/>
      <c r="L48" s="131"/>
      <c r="M48" s="131"/>
      <c r="N48" s="131">
        <v>30</v>
      </c>
      <c r="O48" s="378" t="s">
        <v>54</v>
      </c>
      <c r="P48" s="135">
        <v>5</v>
      </c>
      <c r="Q48" s="136"/>
      <c r="R48" s="70"/>
      <c r="S48" s="70"/>
      <c r="T48" s="70"/>
      <c r="U48" s="70">
        <v>30</v>
      </c>
      <c r="V48" s="66" t="s">
        <v>54</v>
      </c>
      <c r="W48" s="72">
        <v>8</v>
      </c>
      <c r="X48" s="136"/>
      <c r="Y48" s="70"/>
      <c r="Z48" s="70"/>
      <c r="AA48" s="70"/>
      <c r="AB48" s="70">
        <v>30</v>
      </c>
      <c r="AC48" s="66" t="s">
        <v>54</v>
      </c>
      <c r="AD48" s="140">
        <v>7</v>
      </c>
      <c r="AE48" s="136"/>
      <c r="AF48" s="70"/>
      <c r="AG48" s="70"/>
      <c r="AH48" s="70"/>
      <c r="AI48" s="70">
        <v>30</v>
      </c>
      <c r="AJ48" s="91" t="s">
        <v>54</v>
      </c>
      <c r="AK48" s="72">
        <v>10</v>
      </c>
    </row>
    <row r="49" spans="1:37" s="7" customFormat="1" ht="13.5" customHeight="1">
      <c r="A49" s="116">
        <v>28</v>
      </c>
      <c r="B49" s="452" t="s">
        <v>110</v>
      </c>
      <c r="C49" s="138">
        <f>SUM(P49,W49,AD49,AK49)</f>
        <v>8</v>
      </c>
      <c r="D49" s="65">
        <v>120</v>
      </c>
      <c r="E49" s="63"/>
      <c r="F49" s="63"/>
      <c r="G49" s="63"/>
      <c r="H49" s="63">
        <v>120</v>
      </c>
      <c r="I49" s="64"/>
      <c r="J49" s="65"/>
      <c r="K49" s="63"/>
      <c r="L49" s="63"/>
      <c r="M49" s="63">
        <v>30</v>
      </c>
      <c r="N49" s="63"/>
      <c r="O49" s="66" t="s">
        <v>54</v>
      </c>
      <c r="P49" s="140">
        <v>2</v>
      </c>
      <c r="Q49" s="65"/>
      <c r="R49" s="63"/>
      <c r="S49" s="63"/>
      <c r="T49" s="63">
        <v>30</v>
      </c>
      <c r="U49" s="63"/>
      <c r="V49" s="66" t="s">
        <v>54</v>
      </c>
      <c r="W49" s="140">
        <v>2</v>
      </c>
      <c r="X49" s="65"/>
      <c r="Y49" s="63"/>
      <c r="Z49" s="63"/>
      <c r="AA49" s="63">
        <v>30</v>
      </c>
      <c r="AB49" s="63"/>
      <c r="AC49" s="66" t="s">
        <v>54</v>
      </c>
      <c r="AD49" s="140">
        <v>2</v>
      </c>
      <c r="AE49" s="65"/>
      <c r="AF49" s="63"/>
      <c r="AG49" s="63"/>
      <c r="AH49" s="63">
        <v>30</v>
      </c>
      <c r="AI49" s="63"/>
      <c r="AJ49" s="40" t="s">
        <v>54</v>
      </c>
      <c r="AK49" s="140">
        <v>2</v>
      </c>
    </row>
    <row r="50" spans="1:37" s="7" customFormat="1" ht="12" customHeight="1" thickBot="1">
      <c r="A50" s="739" t="s">
        <v>46</v>
      </c>
      <c r="B50" s="740"/>
      <c r="C50" s="425">
        <f aca="true" t="shared" si="13" ref="C50:N50">SUM(C47:C49)</f>
        <v>42</v>
      </c>
      <c r="D50" s="426">
        <f t="shared" si="13"/>
        <v>300</v>
      </c>
      <c r="E50" s="427">
        <f t="shared" si="13"/>
        <v>0</v>
      </c>
      <c r="F50" s="427">
        <f t="shared" si="13"/>
        <v>0</v>
      </c>
      <c r="G50" s="427">
        <f t="shared" si="13"/>
        <v>0</v>
      </c>
      <c r="H50" s="427">
        <f t="shared" si="13"/>
        <v>180</v>
      </c>
      <c r="I50" s="428">
        <f t="shared" si="13"/>
        <v>120</v>
      </c>
      <c r="J50" s="426">
        <f t="shared" si="13"/>
        <v>0</v>
      </c>
      <c r="K50" s="427">
        <f t="shared" si="13"/>
        <v>0</v>
      </c>
      <c r="L50" s="427">
        <f t="shared" si="13"/>
        <v>0</v>
      </c>
      <c r="M50" s="427">
        <f t="shared" si="13"/>
        <v>60</v>
      </c>
      <c r="N50" s="427">
        <f t="shared" si="13"/>
        <v>30</v>
      </c>
      <c r="O50" s="427"/>
      <c r="P50" s="429">
        <f aca="true" t="shared" si="14" ref="P50:U50">SUM(P47:P49)</f>
        <v>9</v>
      </c>
      <c r="Q50" s="426">
        <f t="shared" si="14"/>
        <v>0</v>
      </c>
      <c r="R50" s="427">
        <f t="shared" si="14"/>
        <v>0</v>
      </c>
      <c r="S50" s="427">
        <f t="shared" si="14"/>
        <v>0</v>
      </c>
      <c r="T50" s="427">
        <f t="shared" si="14"/>
        <v>60</v>
      </c>
      <c r="U50" s="427">
        <f t="shared" si="14"/>
        <v>30</v>
      </c>
      <c r="V50" s="427"/>
      <c r="W50" s="429">
        <f aca="true" t="shared" si="15" ref="W50:AB50">SUM(W47:W49)</f>
        <v>12</v>
      </c>
      <c r="X50" s="426">
        <f t="shared" si="15"/>
        <v>0</v>
      </c>
      <c r="Y50" s="427">
        <f t="shared" si="15"/>
        <v>0</v>
      </c>
      <c r="Z50" s="427">
        <f t="shared" si="15"/>
        <v>0</v>
      </c>
      <c r="AA50" s="427">
        <f t="shared" si="15"/>
        <v>30</v>
      </c>
      <c r="AB50" s="427">
        <f t="shared" si="15"/>
        <v>30</v>
      </c>
      <c r="AC50" s="427"/>
      <c r="AD50" s="429">
        <f aca="true" t="shared" si="16" ref="AD50:AI50">SUM(AD47:AD49)</f>
        <v>9</v>
      </c>
      <c r="AE50" s="426">
        <f t="shared" si="16"/>
        <v>0</v>
      </c>
      <c r="AF50" s="427">
        <f t="shared" si="16"/>
        <v>0</v>
      </c>
      <c r="AG50" s="427">
        <f t="shared" si="16"/>
        <v>0</v>
      </c>
      <c r="AH50" s="427">
        <f t="shared" si="16"/>
        <v>30</v>
      </c>
      <c r="AI50" s="427">
        <f t="shared" si="16"/>
        <v>30</v>
      </c>
      <c r="AJ50" s="427"/>
      <c r="AK50" s="429">
        <f>SUM(AK47:AK49)</f>
        <v>12</v>
      </c>
    </row>
    <row r="51" spans="1:37" s="7" customFormat="1" ht="12" customHeight="1" thickBot="1">
      <c r="A51" s="734" t="s">
        <v>74</v>
      </c>
      <c r="B51" s="751"/>
      <c r="C51" s="430">
        <f aca="true" t="shared" si="17" ref="C51:N51">SUM(C45,C50)</f>
        <v>106</v>
      </c>
      <c r="D51" s="431">
        <f t="shared" si="17"/>
        <v>870</v>
      </c>
      <c r="E51" s="432">
        <f t="shared" si="17"/>
        <v>135</v>
      </c>
      <c r="F51" s="432">
        <f t="shared" si="17"/>
        <v>165</v>
      </c>
      <c r="G51" s="432">
        <f t="shared" si="17"/>
        <v>0</v>
      </c>
      <c r="H51" s="432">
        <f t="shared" si="17"/>
        <v>450</v>
      </c>
      <c r="I51" s="433">
        <f t="shared" si="17"/>
        <v>120</v>
      </c>
      <c r="J51" s="431">
        <f t="shared" si="17"/>
        <v>60</v>
      </c>
      <c r="K51" s="432">
        <f t="shared" si="17"/>
        <v>105</v>
      </c>
      <c r="L51" s="432">
        <f t="shared" si="17"/>
        <v>0</v>
      </c>
      <c r="M51" s="432">
        <f t="shared" si="17"/>
        <v>90</v>
      </c>
      <c r="N51" s="432">
        <f t="shared" si="17"/>
        <v>30</v>
      </c>
      <c r="O51" s="432"/>
      <c r="P51" s="434">
        <f aca="true" t="shared" si="18" ref="P51:U51">SUM(P45,P50)</f>
        <v>30</v>
      </c>
      <c r="Q51" s="431">
        <f t="shared" si="18"/>
        <v>60</v>
      </c>
      <c r="R51" s="432">
        <f t="shared" si="18"/>
        <v>30</v>
      </c>
      <c r="S51" s="432">
        <f t="shared" si="18"/>
        <v>0</v>
      </c>
      <c r="T51" s="432">
        <f t="shared" si="18"/>
        <v>135</v>
      </c>
      <c r="U51" s="432">
        <f t="shared" si="18"/>
        <v>30</v>
      </c>
      <c r="V51" s="432"/>
      <c r="W51" s="434">
        <f aca="true" t="shared" si="19" ref="W51:AB51">SUM(W45,W50)</f>
        <v>30</v>
      </c>
      <c r="X51" s="431">
        <f t="shared" si="19"/>
        <v>0</v>
      </c>
      <c r="Y51" s="432">
        <f t="shared" si="19"/>
        <v>30</v>
      </c>
      <c r="Z51" s="432">
        <f t="shared" si="19"/>
        <v>0</v>
      </c>
      <c r="AA51" s="432">
        <f t="shared" si="19"/>
        <v>150</v>
      </c>
      <c r="AB51" s="432">
        <f t="shared" si="19"/>
        <v>30</v>
      </c>
      <c r="AC51" s="432"/>
      <c r="AD51" s="434">
        <f aca="true" t="shared" si="20" ref="AD51:AI51">SUM(AD45,AD50)</f>
        <v>26</v>
      </c>
      <c r="AE51" s="431">
        <f t="shared" si="20"/>
        <v>15</v>
      </c>
      <c r="AF51" s="432">
        <f t="shared" si="20"/>
        <v>0</v>
      </c>
      <c r="AG51" s="432">
        <f t="shared" si="20"/>
        <v>0</v>
      </c>
      <c r="AH51" s="432">
        <f t="shared" si="20"/>
        <v>75</v>
      </c>
      <c r="AI51" s="432">
        <f t="shared" si="20"/>
        <v>30</v>
      </c>
      <c r="AJ51" s="432"/>
      <c r="AK51" s="434">
        <f>SUM(AK45,AK50)</f>
        <v>20</v>
      </c>
    </row>
    <row r="52" spans="1:37" s="7" customFormat="1" ht="12.75" customHeight="1" thickBot="1">
      <c r="A52" s="741" t="s">
        <v>53</v>
      </c>
      <c r="B52" s="742"/>
      <c r="C52" s="148"/>
      <c r="D52" s="595"/>
      <c r="E52" s="596"/>
      <c r="F52" s="596"/>
      <c r="G52" s="596"/>
      <c r="H52" s="596"/>
      <c r="I52" s="597"/>
      <c r="J52" s="595">
        <f>SUM(J51:N51)</f>
        <v>285</v>
      </c>
      <c r="K52" s="596"/>
      <c r="L52" s="596"/>
      <c r="M52" s="596"/>
      <c r="N52" s="596"/>
      <c r="O52" s="596"/>
      <c r="P52" s="597"/>
      <c r="Q52" s="595">
        <f>SUM(Q51:U51)</f>
        <v>255</v>
      </c>
      <c r="R52" s="596"/>
      <c r="S52" s="596"/>
      <c r="T52" s="596"/>
      <c r="U52" s="596"/>
      <c r="V52" s="596"/>
      <c r="W52" s="597"/>
      <c r="X52" s="595">
        <f>SUM(X51:AB51)</f>
        <v>210</v>
      </c>
      <c r="Y52" s="596"/>
      <c r="Z52" s="596"/>
      <c r="AA52" s="596"/>
      <c r="AB52" s="596"/>
      <c r="AC52" s="596"/>
      <c r="AD52" s="597"/>
      <c r="AE52" s="595">
        <f>SUM(AE51:AI51)</f>
        <v>120</v>
      </c>
      <c r="AF52" s="596"/>
      <c r="AG52" s="596"/>
      <c r="AH52" s="596"/>
      <c r="AI52" s="596"/>
      <c r="AJ52" s="596"/>
      <c r="AK52" s="597"/>
    </row>
    <row r="53" spans="1:37" ht="21.75" customHeight="1" thickBot="1">
      <c r="A53" s="746" t="s">
        <v>20</v>
      </c>
      <c r="B53" s="747"/>
      <c r="C53" s="366">
        <f>SUM(J53,Q53,X53,AE53)</f>
        <v>4</v>
      </c>
      <c r="D53" s="573" t="s">
        <v>142</v>
      </c>
      <c r="E53" s="691"/>
      <c r="F53" s="691"/>
      <c r="G53" s="691"/>
      <c r="H53" s="691"/>
      <c r="I53" s="692"/>
      <c r="J53" s="367"/>
      <c r="K53" s="693"/>
      <c r="L53" s="596"/>
      <c r="M53" s="596"/>
      <c r="N53" s="596"/>
      <c r="O53" s="596"/>
      <c r="P53" s="597"/>
      <c r="Q53" s="367"/>
      <c r="R53" s="694"/>
      <c r="S53" s="691"/>
      <c r="T53" s="691"/>
      <c r="U53" s="691"/>
      <c r="V53" s="691"/>
      <c r="W53" s="692"/>
      <c r="X53" s="367">
        <v>4</v>
      </c>
      <c r="Y53" s="693" t="s">
        <v>55</v>
      </c>
      <c r="Z53" s="596"/>
      <c r="AA53" s="596"/>
      <c r="AB53" s="596"/>
      <c r="AC53" s="596"/>
      <c r="AD53" s="597"/>
      <c r="AE53" s="367"/>
      <c r="AF53" s="693"/>
      <c r="AG53" s="596"/>
      <c r="AH53" s="596"/>
      <c r="AI53" s="596"/>
      <c r="AJ53" s="596"/>
      <c r="AK53" s="597"/>
    </row>
    <row r="54" spans="1:37" s="4" customFormat="1" ht="22.5" customHeight="1" thickBot="1">
      <c r="A54" s="752" t="s">
        <v>24</v>
      </c>
      <c r="B54" s="753"/>
      <c r="C54" s="368">
        <f>SUM(J54,Q54,X54,AE54)</f>
        <v>2</v>
      </c>
      <c r="D54" s="573"/>
      <c r="E54" s="691"/>
      <c r="F54" s="691"/>
      <c r="G54" s="691"/>
      <c r="H54" s="691"/>
      <c r="I54" s="692"/>
      <c r="J54" s="688"/>
      <c r="K54" s="689"/>
      <c r="L54" s="689"/>
      <c r="M54" s="689"/>
      <c r="N54" s="689"/>
      <c r="O54" s="689"/>
      <c r="P54" s="690"/>
      <c r="Q54" s="688"/>
      <c r="R54" s="689"/>
      <c r="S54" s="689"/>
      <c r="T54" s="689"/>
      <c r="U54" s="689"/>
      <c r="V54" s="689"/>
      <c r="W54" s="690"/>
      <c r="X54" s="688"/>
      <c r="Y54" s="689"/>
      <c r="Z54" s="689"/>
      <c r="AA54" s="689"/>
      <c r="AB54" s="689"/>
      <c r="AC54" s="689"/>
      <c r="AD54" s="690"/>
      <c r="AE54" s="688">
        <v>2</v>
      </c>
      <c r="AF54" s="689"/>
      <c r="AG54" s="689"/>
      <c r="AH54" s="689"/>
      <c r="AI54" s="689"/>
      <c r="AJ54" s="689"/>
      <c r="AK54" s="690"/>
    </row>
    <row r="55" spans="1:37" s="5" customFormat="1" ht="12.75" customHeight="1" thickBot="1">
      <c r="A55" s="754" t="s">
        <v>23</v>
      </c>
      <c r="B55" s="755"/>
      <c r="C55" s="369">
        <v>8</v>
      </c>
      <c r="D55" s="571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2"/>
      <c r="AE55" s="573">
        <v>8</v>
      </c>
      <c r="AF55" s="574"/>
      <c r="AG55" s="574"/>
      <c r="AH55" s="574"/>
      <c r="AI55" s="574"/>
      <c r="AJ55" s="574"/>
      <c r="AK55" s="575"/>
    </row>
    <row r="56" spans="1:37" ht="12" customHeight="1" thickBot="1">
      <c r="A56" s="757" t="s">
        <v>9</v>
      </c>
      <c r="B56" s="758"/>
      <c r="C56" s="758"/>
      <c r="D56" s="758"/>
      <c r="E56" s="758"/>
      <c r="F56" s="758"/>
      <c r="G56" s="758"/>
      <c r="H56" s="758"/>
      <c r="I56" s="759"/>
      <c r="J56" s="748">
        <f>SUM(P51,J53:J53,J54)</f>
        <v>30</v>
      </c>
      <c r="K56" s="749"/>
      <c r="L56" s="749"/>
      <c r="M56" s="749"/>
      <c r="N56" s="749"/>
      <c r="O56" s="749"/>
      <c r="P56" s="750"/>
      <c r="Q56" s="748">
        <f>SUM(W51,Q53:Q53,Q54)</f>
        <v>30</v>
      </c>
      <c r="R56" s="749"/>
      <c r="S56" s="749"/>
      <c r="T56" s="749"/>
      <c r="U56" s="749"/>
      <c r="V56" s="749"/>
      <c r="W56" s="750"/>
      <c r="X56" s="748">
        <f>SUM(AD51,X53:X53,X54)</f>
        <v>30</v>
      </c>
      <c r="Y56" s="749"/>
      <c r="Z56" s="749"/>
      <c r="AA56" s="749"/>
      <c r="AB56" s="749"/>
      <c r="AC56" s="749"/>
      <c r="AD56" s="750"/>
      <c r="AE56" s="748">
        <f>AK51+AE54+AE55</f>
        <v>30</v>
      </c>
      <c r="AF56" s="749"/>
      <c r="AG56" s="749"/>
      <c r="AH56" s="749"/>
      <c r="AI56" s="749"/>
      <c r="AJ56" s="749"/>
      <c r="AK56" s="750"/>
    </row>
    <row r="57" spans="1:37" ht="10.5" customHeight="1" thickBot="1">
      <c r="A57" s="748" t="s">
        <v>18</v>
      </c>
      <c r="B57" s="750"/>
      <c r="C57" s="418">
        <f>SUM(C51:C55)</f>
        <v>120</v>
      </c>
      <c r="D57" s="419">
        <v>915</v>
      </c>
      <c r="E57" s="420">
        <f aca="true" t="shared" si="21" ref="E57:N57">SUM(E51)</f>
        <v>135</v>
      </c>
      <c r="F57" s="421">
        <v>210</v>
      </c>
      <c r="G57" s="421">
        <f t="shared" si="21"/>
        <v>0</v>
      </c>
      <c r="H57" s="421">
        <f t="shared" si="21"/>
        <v>450</v>
      </c>
      <c r="I57" s="421">
        <f t="shared" si="21"/>
        <v>120</v>
      </c>
      <c r="J57" s="419">
        <f t="shared" si="21"/>
        <v>60</v>
      </c>
      <c r="K57" s="420">
        <f t="shared" si="21"/>
        <v>105</v>
      </c>
      <c r="L57" s="421">
        <f t="shared" si="21"/>
        <v>0</v>
      </c>
      <c r="M57" s="421">
        <f t="shared" si="21"/>
        <v>90</v>
      </c>
      <c r="N57" s="420">
        <f t="shared" si="21"/>
        <v>30</v>
      </c>
      <c r="O57" s="420"/>
      <c r="P57" s="422">
        <v>30</v>
      </c>
      <c r="Q57" s="419">
        <f>SUM(Q51)</f>
        <v>60</v>
      </c>
      <c r="R57" s="420">
        <f>SUM(R51)</f>
        <v>30</v>
      </c>
      <c r="S57" s="421">
        <f>SUM(S51)</f>
        <v>0</v>
      </c>
      <c r="T57" s="421">
        <f>SUM(T51)</f>
        <v>135</v>
      </c>
      <c r="U57" s="420">
        <f>SUM(U51)</f>
        <v>30</v>
      </c>
      <c r="V57" s="423"/>
      <c r="W57" s="424">
        <v>30</v>
      </c>
      <c r="X57" s="423">
        <f>SUM(X51)</f>
        <v>0</v>
      </c>
      <c r="Y57" s="420">
        <v>75</v>
      </c>
      <c r="Z57" s="421">
        <f>SUM(Z51)</f>
        <v>0</v>
      </c>
      <c r="AA57" s="421">
        <f>SUM(AA51)</f>
        <v>150</v>
      </c>
      <c r="AB57" s="420">
        <f>SUM(AB51)</f>
        <v>30</v>
      </c>
      <c r="AC57" s="420"/>
      <c r="AD57" s="422">
        <v>30</v>
      </c>
      <c r="AE57" s="419">
        <f>SUM(AE51)</f>
        <v>15</v>
      </c>
      <c r="AF57" s="420">
        <f>SUM(AF51)</f>
        <v>0</v>
      </c>
      <c r="AG57" s="421">
        <f>SUM(AG51)</f>
        <v>0</v>
      </c>
      <c r="AH57" s="421">
        <f>SUM(AH51)</f>
        <v>75</v>
      </c>
      <c r="AI57" s="420">
        <f>SUM(AI50)</f>
        <v>30</v>
      </c>
      <c r="AJ57" s="423"/>
      <c r="AK57" s="424">
        <v>30</v>
      </c>
    </row>
    <row r="58" spans="1:37" ht="13.5" customHeight="1">
      <c r="A58" s="163"/>
      <c r="B58" s="450" t="s">
        <v>143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</row>
    <row r="59" spans="1:37" s="2" customFormat="1" ht="13.5" customHeight="1">
      <c r="A59" s="163"/>
      <c r="B59" s="451" t="s">
        <v>84</v>
      </c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58"/>
      <c r="V59" s="158"/>
      <c r="W59" s="158"/>
      <c r="X59" s="158"/>
      <c r="Y59" s="158"/>
      <c r="Z59" s="158"/>
      <c r="AA59" s="158"/>
      <c r="AB59" s="158"/>
      <c r="AC59" s="163"/>
      <c r="AD59" s="163"/>
      <c r="AE59" s="163"/>
      <c r="AF59" s="163"/>
      <c r="AG59" s="163"/>
      <c r="AH59" s="163"/>
      <c r="AI59" s="163"/>
      <c r="AJ59" s="163"/>
      <c r="AK59" s="163"/>
    </row>
    <row r="60" spans="1:37" ht="15" customHeight="1" hidden="1">
      <c r="A60" s="4"/>
      <c r="B60" s="2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32.25" customHeight="1" hidden="1">
      <c r="A61" s="4"/>
      <c r="B61" s="2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7.25" customHeight="1">
      <c r="A62" s="4"/>
      <c r="B62" s="584" t="s">
        <v>146</v>
      </c>
      <c r="C62" s="584"/>
      <c r="D62" s="584"/>
      <c r="E62" s="584"/>
      <c r="F62" s="584"/>
      <c r="G62" s="584"/>
      <c r="H62" s="585"/>
      <c r="I62" s="760" t="s">
        <v>147</v>
      </c>
      <c r="J62" s="761"/>
      <c r="K62" s="761"/>
      <c r="L62" s="761"/>
      <c r="M62" s="761"/>
      <c r="N62" s="761"/>
      <c r="O62" s="762"/>
      <c r="P62" s="11"/>
      <c r="Q62" s="11"/>
      <c r="R62" s="12"/>
      <c r="S62" s="12"/>
      <c r="T62" s="12"/>
      <c r="U62" s="12"/>
      <c r="V62" s="12"/>
      <c r="W62" s="12"/>
      <c r="X62" s="12"/>
      <c r="Y62" s="756"/>
      <c r="Z62" s="756"/>
      <c r="AA62" s="756"/>
      <c r="AB62" s="756"/>
      <c r="AC62" s="756"/>
      <c r="AD62" s="756"/>
      <c r="AE62" s="756"/>
      <c r="AF62" s="756"/>
      <c r="AG62" s="756"/>
      <c r="AH62" s="756"/>
      <c r="AI62" s="756"/>
      <c r="AJ62" s="756"/>
      <c r="AK62" s="4"/>
    </row>
    <row r="63" spans="1:38" ht="6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3"/>
    </row>
    <row r="64" spans="1:38" ht="15" customHeight="1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"/>
    </row>
    <row r="65" spans="1:38" ht="15" customHeight="1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"/>
    </row>
    <row r="66" spans="1:38" ht="15" customHeight="1">
      <c r="A66" s="92"/>
      <c r="B66" s="162" t="s">
        <v>144</v>
      </c>
      <c r="C66" s="162"/>
      <c r="D66" s="162"/>
      <c r="E66" s="162"/>
      <c r="F66" s="162"/>
      <c r="G66" s="16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3"/>
    </row>
    <row r="67" spans="1:37" ht="4.5" customHeight="1" thickBo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</row>
    <row r="68" spans="1:37" ht="19.5" customHeight="1">
      <c r="A68" s="195">
        <v>1</v>
      </c>
      <c r="B68" s="196" t="s">
        <v>44</v>
      </c>
      <c r="C68" s="197">
        <v>2</v>
      </c>
      <c r="D68" s="198">
        <v>30</v>
      </c>
      <c r="E68" s="199"/>
      <c r="F68" s="199"/>
      <c r="G68" s="199"/>
      <c r="H68" s="199">
        <v>30</v>
      </c>
      <c r="I68" s="199"/>
      <c r="J68" s="200"/>
      <c r="K68" s="199"/>
      <c r="L68" s="199"/>
      <c r="M68" s="199">
        <v>30</v>
      </c>
      <c r="N68" s="201"/>
      <c r="O68" s="202" t="s">
        <v>50</v>
      </c>
      <c r="P68" s="198">
        <v>2</v>
      </c>
      <c r="Q68" s="200"/>
      <c r="R68" s="199"/>
      <c r="S68" s="199"/>
      <c r="T68" s="199"/>
      <c r="U68" s="201"/>
      <c r="V68" s="201"/>
      <c r="W68" s="203"/>
      <c r="X68" s="198"/>
      <c r="Y68" s="199"/>
      <c r="Z68" s="199"/>
      <c r="AA68" s="199"/>
      <c r="AB68" s="201"/>
      <c r="AC68" s="201"/>
      <c r="AD68" s="198"/>
      <c r="AE68" s="200"/>
      <c r="AF68" s="199"/>
      <c r="AG68" s="199"/>
      <c r="AH68" s="199"/>
      <c r="AI68" s="201"/>
      <c r="AJ68" s="201"/>
      <c r="AK68" s="203"/>
    </row>
    <row r="69" spans="1:37" ht="18" customHeight="1">
      <c r="A69" s="205">
        <v>2</v>
      </c>
      <c r="B69" s="206" t="s">
        <v>27</v>
      </c>
      <c r="C69" s="207">
        <v>2</v>
      </c>
      <c r="D69" s="208">
        <v>30</v>
      </c>
      <c r="E69" s="209"/>
      <c r="F69" s="209"/>
      <c r="G69" s="209"/>
      <c r="H69" s="209">
        <v>30</v>
      </c>
      <c r="I69" s="209"/>
      <c r="J69" s="210"/>
      <c r="K69" s="209"/>
      <c r="L69" s="209"/>
      <c r="M69" s="209">
        <v>30</v>
      </c>
      <c r="N69" s="211"/>
      <c r="O69" s="212" t="s">
        <v>50</v>
      </c>
      <c r="P69" s="208">
        <v>2</v>
      </c>
      <c r="Q69" s="210"/>
      <c r="R69" s="209"/>
      <c r="S69" s="209"/>
      <c r="T69" s="209"/>
      <c r="U69" s="211"/>
      <c r="V69" s="211"/>
      <c r="W69" s="213"/>
      <c r="X69" s="208"/>
      <c r="Y69" s="209"/>
      <c r="Z69" s="209"/>
      <c r="AA69" s="209"/>
      <c r="AB69" s="211"/>
      <c r="AC69" s="211"/>
      <c r="AD69" s="208"/>
      <c r="AE69" s="210"/>
      <c r="AF69" s="209"/>
      <c r="AG69" s="209"/>
      <c r="AH69" s="209"/>
      <c r="AI69" s="211"/>
      <c r="AJ69" s="211"/>
      <c r="AK69" s="213"/>
    </row>
    <row r="70" spans="1:37" ht="17.25" customHeight="1">
      <c r="A70" s="214">
        <v>3</v>
      </c>
      <c r="B70" s="206" t="s">
        <v>28</v>
      </c>
      <c r="C70" s="207">
        <v>2</v>
      </c>
      <c r="D70" s="208">
        <v>30</v>
      </c>
      <c r="E70" s="209"/>
      <c r="F70" s="209"/>
      <c r="G70" s="209"/>
      <c r="H70" s="209">
        <v>30</v>
      </c>
      <c r="I70" s="209"/>
      <c r="J70" s="210"/>
      <c r="K70" s="209"/>
      <c r="L70" s="209"/>
      <c r="M70" s="209">
        <v>30</v>
      </c>
      <c r="N70" s="211"/>
      <c r="O70" s="212" t="s">
        <v>50</v>
      </c>
      <c r="P70" s="208">
        <v>2</v>
      </c>
      <c r="Q70" s="210"/>
      <c r="R70" s="209"/>
      <c r="S70" s="209"/>
      <c r="T70" s="209"/>
      <c r="U70" s="211"/>
      <c r="V70" s="211"/>
      <c r="W70" s="213"/>
      <c r="X70" s="208"/>
      <c r="Y70" s="209"/>
      <c r="Z70" s="209"/>
      <c r="AA70" s="209"/>
      <c r="AB70" s="211"/>
      <c r="AC70" s="211"/>
      <c r="AD70" s="208"/>
      <c r="AE70" s="210"/>
      <c r="AF70" s="209"/>
      <c r="AG70" s="209"/>
      <c r="AH70" s="209"/>
      <c r="AI70" s="211"/>
      <c r="AJ70" s="211"/>
      <c r="AK70" s="213"/>
    </row>
    <row r="71" spans="1:37" ht="17.25" customHeight="1">
      <c r="A71" s="215">
        <v>4</v>
      </c>
      <c r="B71" s="216" t="s">
        <v>29</v>
      </c>
      <c r="C71" s="217">
        <v>2</v>
      </c>
      <c r="D71" s="218">
        <v>30</v>
      </c>
      <c r="E71" s="219"/>
      <c r="F71" s="219"/>
      <c r="G71" s="219"/>
      <c r="H71" s="219">
        <v>30</v>
      </c>
      <c r="I71" s="219"/>
      <c r="J71" s="220"/>
      <c r="K71" s="219"/>
      <c r="L71" s="219"/>
      <c r="M71" s="219">
        <v>30</v>
      </c>
      <c r="N71" s="221"/>
      <c r="O71" s="222" t="s">
        <v>50</v>
      </c>
      <c r="P71" s="218">
        <v>2</v>
      </c>
      <c r="Q71" s="220"/>
      <c r="R71" s="219"/>
      <c r="S71" s="219"/>
      <c r="T71" s="219"/>
      <c r="U71" s="221"/>
      <c r="V71" s="221"/>
      <c r="W71" s="223"/>
      <c r="X71" s="218"/>
      <c r="Y71" s="219"/>
      <c r="Z71" s="219"/>
      <c r="AA71" s="219"/>
      <c r="AB71" s="221"/>
      <c r="AC71" s="221"/>
      <c r="AD71" s="218"/>
      <c r="AE71" s="220"/>
      <c r="AF71" s="219"/>
      <c r="AG71" s="219"/>
      <c r="AH71" s="219"/>
      <c r="AI71" s="221"/>
      <c r="AJ71" s="221"/>
      <c r="AK71" s="223"/>
    </row>
    <row r="72" spans="1:37" ht="18" customHeight="1">
      <c r="A72" s="224">
        <v>5</v>
      </c>
      <c r="B72" s="206" t="s">
        <v>30</v>
      </c>
      <c r="C72" s="225">
        <v>2</v>
      </c>
      <c r="D72" s="226">
        <v>30</v>
      </c>
      <c r="E72" s="227"/>
      <c r="F72" s="227"/>
      <c r="G72" s="227"/>
      <c r="H72" s="227">
        <v>30</v>
      </c>
      <c r="I72" s="228"/>
      <c r="J72" s="226"/>
      <c r="K72" s="227"/>
      <c r="L72" s="227"/>
      <c r="M72" s="227">
        <v>30</v>
      </c>
      <c r="N72" s="227"/>
      <c r="O72" s="227" t="s">
        <v>50</v>
      </c>
      <c r="P72" s="228">
        <v>2</v>
      </c>
      <c r="Q72" s="226"/>
      <c r="R72" s="227"/>
      <c r="S72" s="227"/>
      <c r="T72" s="227"/>
      <c r="U72" s="227"/>
      <c r="V72" s="227"/>
      <c r="W72" s="228"/>
      <c r="X72" s="226"/>
      <c r="Y72" s="227"/>
      <c r="Z72" s="227"/>
      <c r="AA72" s="227"/>
      <c r="AB72" s="227"/>
      <c r="AC72" s="227"/>
      <c r="AD72" s="228"/>
      <c r="AE72" s="226"/>
      <c r="AF72" s="227"/>
      <c r="AG72" s="227"/>
      <c r="AH72" s="227"/>
      <c r="AI72" s="227"/>
      <c r="AJ72" s="227"/>
      <c r="AK72" s="228"/>
    </row>
    <row r="73" spans="1:37" ht="18.75" customHeight="1">
      <c r="A73" s="169">
        <v>6</v>
      </c>
      <c r="B73" s="167" t="s">
        <v>31</v>
      </c>
      <c r="C73" s="170">
        <v>2</v>
      </c>
      <c r="D73" s="171">
        <v>30</v>
      </c>
      <c r="E73" s="172"/>
      <c r="F73" s="172"/>
      <c r="G73" s="172"/>
      <c r="H73" s="172">
        <v>30</v>
      </c>
      <c r="I73" s="173"/>
      <c r="J73" s="171"/>
      <c r="K73" s="172"/>
      <c r="L73" s="172"/>
      <c r="M73" s="172"/>
      <c r="N73" s="172"/>
      <c r="O73" s="172"/>
      <c r="P73" s="173"/>
      <c r="Q73" s="171"/>
      <c r="R73" s="172"/>
      <c r="S73" s="172"/>
      <c r="T73" s="172">
        <v>30</v>
      </c>
      <c r="U73" s="172"/>
      <c r="V73" s="172" t="s">
        <v>50</v>
      </c>
      <c r="W73" s="173">
        <v>2</v>
      </c>
      <c r="X73" s="171"/>
      <c r="Y73" s="172"/>
      <c r="Z73" s="172"/>
      <c r="AA73" s="172"/>
      <c r="AB73" s="172"/>
      <c r="AC73" s="172"/>
      <c r="AD73" s="173"/>
      <c r="AE73" s="171"/>
      <c r="AF73" s="172"/>
      <c r="AG73" s="172"/>
      <c r="AH73" s="172"/>
      <c r="AI73" s="172"/>
      <c r="AJ73" s="172"/>
      <c r="AK73" s="173"/>
    </row>
    <row r="74" spans="1:37" ht="18" customHeight="1">
      <c r="A74" s="169">
        <v>7</v>
      </c>
      <c r="B74" s="167" t="s">
        <v>32</v>
      </c>
      <c r="C74" s="170">
        <v>2</v>
      </c>
      <c r="D74" s="171">
        <v>30</v>
      </c>
      <c r="E74" s="172"/>
      <c r="F74" s="172"/>
      <c r="G74" s="172"/>
      <c r="H74" s="172">
        <v>30</v>
      </c>
      <c r="I74" s="173"/>
      <c r="J74" s="171"/>
      <c r="K74" s="172"/>
      <c r="L74" s="172"/>
      <c r="M74" s="172"/>
      <c r="N74" s="172"/>
      <c r="O74" s="172"/>
      <c r="P74" s="173"/>
      <c r="Q74" s="171"/>
      <c r="R74" s="172"/>
      <c r="S74" s="172"/>
      <c r="T74" s="172">
        <v>30</v>
      </c>
      <c r="U74" s="172"/>
      <c r="V74" s="172" t="s">
        <v>50</v>
      </c>
      <c r="W74" s="173">
        <v>2</v>
      </c>
      <c r="X74" s="171"/>
      <c r="Y74" s="172"/>
      <c r="Z74" s="172"/>
      <c r="AA74" s="172"/>
      <c r="AB74" s="172"/>
      <c r="AC74" s="172"/>
      <c r="AD74" s="173"/>
      <c r="AE74" s="171"/>
      <c r="AF74" s="172"/>
      <c r="AG74" s="172"/>
      <c r="AH74" s="172"/>
      <c r="AI74" s="172"/>
      <c r="AJ74" s="172"/>
      <c r="AK74" s="173"/>
    </row>
    <row r="75" spans="1:37" ht="19.5" customHeight="1">
      <c r="A75" s="169">
        <v>8</v>
      </c>
      <c r="B75" s="167" t="s">
        <v>33</v>
      </c>
      <c r="C75" s="170">
        <v>2</v>
      </c>
      <c r="D75" s="171">
        <v>30</v>
      </c>
      <c r="E75" s="172"/>
      <c r="F75" s="172"/>
      <c r="G75" s="172"/>
      <c r="H75" s="172">
        <v>30</v>
      </c>
      <c r="I75" s="173"/>
      <c r="J75" s="171"/>
      <c r="K75" s="172"/>
      <c r="L75" s="172"/>
      <c r="M75" s="172"/>
      <c r="N75" s="172"/>
      <c r="O75" s="172"/>
      <c r="P75" s="173"/>
      <c r="Q75" s="171"/>
      <c r="R75" s="172"/>
      <c r="S75" s="172"/>
      <c r="T75" s="172">
        <v>30</v>
      </c>
      <c r="U75" s="172"/>
      <c r="V75" s="172" t="s">
        <v>50</v>
      </c>
      <c r="W75" s="173">
        <v>2</v>
      </c>
      <c r="X75" s="171"/>
      <c r="Y75" s="172"/>
      <c r="Z75" s="172"/>
      <c r="AA75" s="172"/>
      <c r="AB75" s="172"/>
      <c r="AC75" s="172"/>
      <c r="AD75" s="173"/>
      <c r="AE75" s="171"/>
      <c r="AF75" s="172"/>
      <c r="AG75" s="172"/>
      <c r="AH75" s="172"/>
      <c r="AI75" s="172"/>
      <c r="AJ75" s="172"/>
      <c r="AK75" s="173"/>
    </row>
    <row r="76" spans="1:37" ht="17.25" customHeight="1">
      <c r="A76" s="169">
        <v>9</v>
      </c>
      <c r="B76" s="167" t="s">
        <v>34</v>
      </c>
      <c r="C76" s="170">
        <v>2</v>
      </c>
      <c r="D76" s="171">
        <v>30</v>
      </c>
      <c r="E76" s="172"/>
      <c r="F76" s="172"/>
      <c r="G76" s="172"/>
      <c r="H76" s="172">
        <v>30</v>
      </c>
      <c r="I76" s="173"/>
      <c r="J76" s="171"/>
      <c r="K76" s="172"/>
      <c r="L76" s="172"/>
      <c r="M76" s="172"/>
      <c r="N76" s="172"/>
      <c r="O76" s="172"/>
      <c r="P76" s="173"/>
      <c r="Q76" s="171"/>
      <c r="R76" s="172"/>
      <c r="S76" s="172"/>
      <c r="T76" s="172">
        <v>30</v>
      </c>
      <c r="U76" s="172"/>
      <c r="V76" s="172" t="s">
        <v>50</v>
      </c>
      <c r="W76" s="173">
        <v>2</v>
      </c>
      <c r="X76" s="171"/>
      <c r="Y76" s="172"/>
      <c r="Z76" s="172"/>
      <c r="AA76" s="172"/>
      <c r="AB76" s="172"/>
      <c r="AC76" s="172"/>
      <c r="AD76" s="173"/>
      <c r="AE76" s="171"/>
      <c r="AF76" s="172"/>
      <c r="AG76" s="172"/>
      <c r="AH76" s="172"/>
      <c r="AI76" s="172"/>
      <c r="AJ76" s="172"/>
      <c r="AK76" s="173"/>
    </row>
    <row r="77" spans="1:37" ht="17.25" customHeight="1">
      <c r="A77" s="169">
        <v>10</v>
      </c>
      <c r="B77" s="167" t="s">
        <v>35</v>
      </c>
      <c r="C77" s="170">
        <v>2</v>
      </c>
      <c r="D77" s="171">
        <v>30</v>
      </c>
      <c r="E77" s="172"/>
      <c r="F77" s="172"/>
      <c r="G77" s="172"/>
      <c r="H77" s="172">
        <v>30</v>
      </c>
      <c r="I77" s="173"/>
      <c r="J77" s="171"/>
      <c r="K77" s="172"/>
      <c r="L77" s="172"/>
      <c r="M77" s="172"/>
      <c r="N77" s="172"/>
      <c r="O77" s="172"/>
      <c r="P77" s="173"/>
      <c r="Q77" s="171"/>
      <c r="R77" s="172"/>
      <c r="S77" s="172"/>
      <c r="T77" s="172">
        <v>30</v>
      </c>
      <c r="U77" s="172"/>
      <c r="V77" s="172" t="s">
        <v>50</v>
      </c>
      <c r="W77" s="173">
        <v>2</v>
      </c>
      <c r="X77" s="171"/>
      <c r="Y77" s="172"/>
      <c r="Z77" s="172"/>
      <c r="AA77" s="172"/>
      <c r="AB77" s="172"/>
      <c r="AC77" s="172"/>
      <c r="AD77" s="173"/>
      <c r="AE77" s="171"/>
      <c r="AF77" s="172"/>
      <c r="AG77" s="172"/>
      <c r="AH77" s="172"/>
      <c r="AI77" s="172"/>
      <c r="AJ77" s="172"/>
      <c r="AK77" s="173"/>
    </row>
    <row r="78" spans="1:37" ht="16.5" customHeight="1">
      <c r="A78" s="174">
        <v>11</v>
      </c>
      <c r="B78" s="168" t="s">
        <v>36</v>
      </c>
      <c r="C78" s="175">
        <v>2</v>
      </c>
      <c r="D78" s="176">
        <v>30</v>
      </c>
      <c r="E78" s="177"/>
      <c r="F78" s="177"/>
      <c r="G78" s="177"/>
      <c r="H78" s="177">
        <v>30</v>
      </c>
      <c r="I78" s="178"/>
      <c r="J78" s="176"/>
      <c r="K78" s="177"/>
      <c r="L78" s="177"/>
      <c r="M78" s="177"/>
      <c r="N78" s="177"/>
      <c r="O78" s="177"/>
      <c r="P78" s="178"/>
      <c r="Q78" s="176"/>
      <c r="R78" s="177"/>
      <c r="S78" s="177"/>
      <c r="T78" s="177">
        <v>30</v>
      </c>
      <c r="U78" s="177"/>
      <c r="V78" s="177" t="s">
        <v>50</v>
      </c>
      <c r="W78" s="178">
        <v>2</v>
      </c>
      <c r="X78" s="176"/>
      <c r="Y78" s="177"/>
      <c r="Z78" s="177"/>
      <c r="AA78" s="177"/>
      <c r="AB78" s="177"/>
      <c r="AC78" s="177"/>
      <c r="AD78" s="178"/>
      <c r="AE78" s="176"/>
      <c r="AF78" s="177"/>
      <c r="AG78" s="177"/>
      <c r="AH78" s="177"/>
      <c r="AI78" s="177"/>
      <c r="AJ78" s="177"/>
      <c r="AK78" s="178"/>
    </row>
    <row r="79" spans="1:38" s="10" customFormat="1" ht="30" customHeight="1">
      <c r="A79" s="229">
        <v>12</v>
      </c>
      <c r="B79" s="216" t="s">
        <v>37</v>
      </c>
      <c r="C79" s="230">
        <v>2</v>
      </c>
      <c r="D79" s="231">
        <v>30</v>
      </c>
      <c r="E79" s="232"/>
      <c r="F79" s="232"/>
      <c r="G79" s="232"/>
      <c r="H79" s="232">
        <v>30</v>
      </c>
      <c r="I79" s="233"/>
      <c r="J79" s="231"/>
      <c r="K79" s="232"/>
      <c r="L79" s="232"/>
      <c r="M79" s="232"/>
      <c r="N79" s="232"/>
      <c r="O79" s="232"/>
      <c r="P79" s="233"/>
      <c r="Q79" s="231"/>
      <c r="R79" s="232"/>
      <c r="S79" s="232"/>
      <c r="T79" s="232"/>
      <c r="U79" s="232"/>
      <c r="V79" s="232"/>
      <c r="W79" s="233"/>
      <c r="X79" s="231"/>
      <c r="Y79" s="232"/>
      <c r="Z79" s="232"/>
      <c r="AA79" s="232">
        <v>30</v>
      </c>
      <c r="AB79" s="232"/>
      <c r="AC79" s="232" t="s">
        <v>50</v>
      </c>
      <c r="AD79" s="233">
        <v>2</v>
      </c>
      <c r="AE79" s="231"/>
      <c r="AF79" s="232"/>
      <c r="AG79" s="232"/>
      <c r="AH79" s="232"/>
      <c r="AI79" s="232"/>
      <c r="AJ79" s="232"/>
      <c r="AK79" s="233"/>
      <c r="AL79" s="560"/>
    </row>
    <row r="80" spans="1:38" s="10" customFormat="1" ht="17.25" customHeight="1">
      <c r="A80" s="229">
        <v>13</v>
      </c>
      <c r="B80" s="216" t="s">
        <v>38</v>
      </c>
      <c r="C80" s="230">
        <v>2</v>
      </c>
      <c r="D80" s="231">
        <v>30</v>
      </c>
      <c r="E80" s="232"/>
      <c r="F80" s="232"/>
      <c r="G80" s="232"/>
      <c r="H80" s="232">
        <v>30</v>
      </c>
      <c r="I80" s="233"/>
      <c r="J80" s="231"/>
      <c r="K80" s="232"/>
      <c r="L80" s="232"/>
      <c r="M80" s="232"/>
      <c r="N80" s="232"/>
      <c r="O80" s="232"/>
      <c r="P80" s="233"/>
      <c r="Q80" s="231"/>
      <c r="R80" s="232"/>
      <c r="S80" s="232"/>
      <c r="T80" s="232"/>
      <c r="U80" s="232"/>
      <c r="V80" s="232"/>
      <c r="W80" s="233"/>
      <c r="X80" s="231"/>
      <c r="Y80" s="232"/>
      <c r="Z80" s="232"/>
      <c r="AA80" s="232">
        <v>30</v>
      </c>
      <c r="AB80" s="232"/>
      <c r="AC80" s="232" t="s">
        <v>50</v>
      </c>
      <c r="AD80" s="233">
        <v>2</v>
      </c>
      <c r="AE80" s="231"/>
      <c r="AF80" s="232"/>
      <c r="AG80" s="232"/>
      <c r="AH80" s="232"/>
      <c r="AI80" s="232"/>
      <c r="AJ80" s="232"/>
      <c r="AK80" s="233"/>
      <c r="AL80" s="560"/>
    </row>
    <row r="81" spans="1:38" s="10" customFormat="1" ht="17.25" customHeight="1">
      <c r="A81" s="229">
        <v>14</v>
      </c>
      <c r="B81" s="216" t="s">
        <v>39</v>
      </c>
      <c r="C81" s="230">
        <v>2</v>
      </c>
      <c r="D81" s="231">
        <v>30</v>
      </c>
      <c r="E81" s="232"/>
      <c r="F81" s="232"/>
      <c r="G81" s="232"/>
      <c r="H81" s="232">
        <v>30</v>
      </c>
      <c r="I81" s="233"/>
      <c r="J81" s="231"/>
      <c r="K81" s="232"/>
      <c r="L81" s="232"/>
      <c r="M81" s="232"/>
      <c r="N81" s="232"/>
      <c r="O81" s="232"/>
      <c r="P81" s="233"/>
      <c r="Q81" s="231"/>
      <c r="R81" s="232"/>
      <c r="S81" s="232"/>
      <c r="T81" s="232"/>
      <c r="U81" s="232"/>
      <c r="V81" s="232"/>
      <c r="W81" s="233"/>
      <c r="X81" s="231"/>
      <c r="Y81" s="232"/>
      <c r="Z81" s="232"/>
      <c r="AA81" s="232">
        <v>30</v>
      </c>
      <c r="AB81" s="232"/>
      <c r="AC81" s="232" t="s">
        <v>50</v>
      </c>
      <c r="AD81" s="233">
        <v>2</v>
      </c>
      <c r="AE81" s="231"/>
      <c r="AF81" s="232"/>
      <c r="AG81" s="232"/>
      <c r="AH81" s="232"/>
      <c r="AI81" s="232"/>
      <c r="AJ81" s="232"/>
      <c r="AK81" s="233"/>
      <c r="AL81" s="560"/>
    </row>
    <row r="82" spans="1:38" s="10" customFormat="1" ht="18" customHeight="1">
      <c r="A82" s="229">
        <v>15</v>
      </c>
      <c r="B82" s="216" t="s">
        <v>137</v>
      </c>
      <c r="C82" s="230">
        <v>2</v>
      </c>
      <c r="D82" s="231">
        <v>30</v>
      </c>
      <c r="E82" s="232"/>
      <c r="F82" s="232"/>
      <c r="G82" s="232"/>
      <c r="H82" s="232">
        <v>30</v>
      </c>
      <c r="I82" s="233"/>
      <c r="J82" s="231"/>
      <c r="K82" s="232"/>
      <c r="L82" s="232"/>
      <c r="M82" s="232"/>
      <c r="N82" s="232"/>
      <c r="O82" s="232"/>
      <c r="P82" s="233"/>
      <c r="Q82" s="231"/>
      <c r="R82" s="232"/>
      <c r="S82" s="232"/>
      <c r="T82" s="232"/>
      <c r="U82" s="232"/>
      <c r="V82" s="232"/>
      <c r="W82" s="233"/>
      <c r="X82" s="231"/>
      <c r="Y82" s="232"/>
      <c r="Z82" s="232"/>
      <c r="AA82" s="232">
        <v>30</v>
      </c>
      <c r="AB82" s="232"/>
      <c r="AC82" s="232" t="s">
        <v>50</v>
      </c>
      <c r="AD82" s="233">
        <v>2</v>
      </c>
      <c r="AE82" s="231"/>
      <c r="AF82" s="232"/>
      <c r="AG82" s="232"/>
      <c r="AH82" s="232"/>
      <c r="AI82" s="232"/>
      <c r="AJ82" s="232"/>
      <c r="AK82" s="233"/>
      <c r="AL82" s="560"/>
    </row>
    <row r="83" spans="1:37" ht="21" customHeight="1">
      <c r="A83" s="174">
        <v>16</v>
      </c>
      <c r="B83" s="168" t="s">
        <v>49</v>
      </c>
      <c r="C83" s="175">
        <v>2</v>
      </c>
      <c r="D83" s="176">
        <v>30</v>
      </c>
      <c r="E83" s="177"/>
      <c r="F83" s="177"/>
      <c r="G83" s="177"/>
      <c r="H83" s="177">
        <v>30</v>
      </c>
      <c r="I83" s="178"/>
      <c r="J83" s="176"/>
      <c r="K83" s="177"/>
      <c r="L83" s="177"/>
      <c r="M83" s="177"/>
      <c r="N83" s="177"/>
      <c r="O83" s="177"/>
      <c r="P83" s="178"/>
      <c r="Q83" s="176"/>
      <c r="R83" s="177"/>
      <c r="S83" s="177"/>
      <c r="T83" s="177"/>
      <c r="U83" s="177"/>
      <c r="V83" s="177"/>
      <c r="W83" s="178"/>
      <c r="X83" s="176"/>
      <c r="Y83" s="177"/>
      <c r="Z83" s="177"/>
      <c r="AA83" s="177"/>
      <c r="AB83" s="177"/>
      <c r="AC83" s="177"/>
      <c r="AD83" s="178"/>
      <c r="AE83" s="176"/>
      <c r="AF83" s="177"/>
      <c r="AG83" s="177"/>
      <c r="AH83" s="177">
        <v>30</v>
      </c>
      <c r="AI83" s="177"/>
      <c r="AJ83" s="177" t="s">
        <v>47</v>
      </c>
      <c r="AK83" s="178">
        <v>2</v>
      </c>
    </row>
    <row r="84" spans="1:37" ht="19.5" customHeight="1">
      <c r="A84" s="174">
        <v>17</v>
      </c>
      <c r="B84" s="168" t="s">
        <v>40</v>
      </c>
      <c r="C84" s="175">
        <v>2</v>
      </c>
      <c r="D84" s="176">
        <v>30</v>
      </c>
      <c r="E84" s="177"/>
      <c r="F84" s="177"/>
      <c r="G84" s="177"/>
      <c r="H84" s="177">
        <v>30</v>
      </c>
      <c r="I84" s="178"/>
      <c r="J84" s="176"/>
      <c r="K84" s="177"/>
      <c r="L84" s="177"/>
      <c r="M84" s="177"/>
      <c r="N84" s="177"/>
      <c r="O84" s="177"/>
      <c r="P84" s="178"/>
      <c r="Q84" s="176"/>
      <c r="R84" s="177"/>
      <c r="S84" s="177"/>
      <c r="T84" s="177"/>
      <c r="U84" s="177"/>
      <c r="V84" s="177"/>
      <c r="W84" s="178"/>
      <c r="X84" s="176"/>
      <c r="Y84" s="177"/>
      <c r="Z84" s="177"/>
      <c r="AA84" s="177"/>
      <c r="AB84" s="177"/>
      <c r="AC84" s="177"/>
      <c r="AD84" s="178"/>
      <c r="AE84" s="176"/>
      <c r="AF84" s="177"/>
      <c r="AG84" s="177"/>
      <c r="AH84" s="177">
        <v>30</v>
      </c>
      <c r="AI84" s="177"/>
      <c r="AJ84" s="177" t="s">
        <v>50</v>
      </c>
      <c r="AK84" s="178">
        <v>2</v>
      </c>
    </row>
    <row r="85" spans="1:37" ht="17.25" customHeight="1">
      <c r="A85" s="174">
        <v>18</v>
      </c>
      <c r="B85" s="168" t="s">
        <v>41</v>
      </c>
      <c r="C85" s="175">
        <v>2</v>
      </c>
      <c r="D85" s="176">
        <v>30</v>
      </c>
      <c r="E85" s="177"/>
      <c r="F85" s="177"/>
      <c r="G85" s="177"/>
      <c r="H85" s="177">
        <v>30</v>
      </c>
      <c r="I85" s="178"/>
      <c r="J85" s="176"/>
      <c r="K85" s="177"/>
      <c r="L85" s="177"/>
      <c r="M85" s="177"/>
      <c r="N85" s="177"/>
      <c r="O85" s="177"/>
      <c r="P85" s="178"/>
      <c r="Q85" s="176"/>
      <c r="R85" s="177"/>
      <c r="S85" s="177"/>
      <c r="T85" s="177"/>
      <c r="U85" s="177"/>
      <c r="V85" s="177"/>
      <c r="W85" s="178"/>
      <c r="X85" s="176"/>
      <c r="Y85" s="177"/>
      <c r="Z85" s="177"/>
      <c r="AA85" s="177"/>
      <c r="AB85" s="177"/>
      <c r="AC85" s="177"/>
      <c r="AD85" s="178"/>
      <c r="AE85" s="176"/>
      <c r="AF85" s="177"/>
      <c r="AG85" s="177"/>
      <c r="AH85" s="177">
        <v>30</v>
      </c>
      <c r="AI85" s="177"/>
      <c r="AJ85" s="177" t="s">
        <v>50</v>
      </c>
      <c r="AK85" s="178">
        <v>2</v>
      </c>
    </row>
    <row r="86" spans="1:37" ht="17.25" customHeight="1">
      <c r="A86" s="174">
        <v>19</v>
      </c>
      <c r="B86" s="168" t="s">
        <v>42</v>
      </c>
      <c r="C86" s="175">
        <v>2</v>
      </c>
      <c r="D86" s="176">
        <v>30</v>
      </c>
      <c r="E86" s="177"/>
      <c r="F86" s="177"/>
      <c r="G86" s="177"/>
      <c r="H86" s="177">
        <v>30</v>
      </c>
      <c r="I86" s="178"/>
      <c r="J86" s="176"/>
      <c r="K86" s="177"/>
      <c r="L86" s="177"/>
      <c r="M86" s="177"/>
      <c r="N86" s="177"/>
      <c r="O86" s="177"/>
      <c r="P86" s="178"/>
      <c r="Q86" s="176"/>
      <c r="R86" s="177"/>
      <c r="S86" s="177"/>
      <c r="T86" s="177"/>
      <c r="U86" s="177"/>
      <c r="V86" s="177"/>
      <c r="W86" s="178"/>
      <c r="X86" s="176"/>
      <c r="Y86" s="177"/>
      <c r="Z86" s="177"/>
      <c r="AA86" s="177"/>
      <c r="AB86" s="177"/>
      <c r="AC86" s="177"/>
      <c r="AD86" s="178"/>
      <c r="AE86" s="176"/>
      <c r="AF86" s="177"/>
      <c r="AG86" s="177"/>
      <c r="AH86" s="177">
        <v>30</v>
      </c>
      <c r="AI86" s="177"/>
      <c r="AJ86" s="177" t="s">
        <v>50</v>
      </c>
      <c r="AK86" s="178">
        <v>2</v>
      </c>
    </row>
    <row r="87" spans="1:37" ht="19.5" customHeight="1" thickBot="1">
      <c r="A87" s="179">
        <v>20</v>
      </c>
      <c r="B87" s="180" t="s">
        <v>43</v>
      </c>
      <c r="C87" s="181">
        <v>2</v>
      </c>
      <c r="D87" s="182">
        <v>30</v>
      </c>
      <c r="E87" s="183"/>
      <c r="F87" s="183"/>
      <c r="G87" s="183"/>
      <c r="H87" s="183">
        <v>30</v>
      </c>
      <c r="I87" s="184"/>
      <c r="J87" s="182"/>
      <c r="K87" s="183"/>
      <c r="L87" s="183"/>
      <c r="M87" s="183"/>
      <c r="N87" s="183"/>
      <c r="O87" s="183"/>
      <c r="P87" s="184"/>
      <c r="Q87" s="182"/>
      <c r="R87" s="183"/>
      <c r="S87" s="183"/>
      <c r="T87" s="183"/>
      <c r="U87" s="183"/>
      <c r="V87" s="183"/>
      <c r="W87" s="184"/>
      <c r="X87" s="182"/>
      <c r="Y87" s="183"/>
      <c r="Z87" s="183"/>
      <c r="AA87" s="183"/>
      <c r="AB87" s="183"/>
      <c r="AC87" s="183"/>
      <c r="AD87" s="184"/>
      <c r="AE87" s="182"/>
      <c r="AF87" s="183"/>
      <c r="AG87" s="183"/>
      <c r="AH87" s="183">
        <v>30</v>
      </c>
      <c r="AI87" s="183"/>
      <c r="AJ87" s="183" t="s">
        <v>50</v>
      </c>
      <c r="AK87" s="184">
        <v>2</v>
      </c>
    </row>
    <row r="88" spans="1:37" ht="15" customHeight="1" thickBot="1">
      <c r="A88" s="185" t="s">
        <v>46</v>
      </c>
      <c r="B88" s="186"/>
      <c r="C88" s="187"/>
      <c r="D88" s="188">
        <v>120</v>
      </c>
      <c r="E88" s="189"/>
      <c r="F88" s="190"/>
      <c r="G88" s="190"/>
      <c r="H88" s="190">
        <v>120</v>
      </c>
      <c r="I88" s="190"/>
      <c r="J88" s="191"/>
      <c r="K88" s="189"/>
      <c r="L88" s="190"/>
      <c r="M88" s="190">
        <v>30</v>
      </c>
      <c r="N88" s="189"/>
      <c r="O88" s="188"/>
      <c r="P88" s="192">
        <v>2</v>
      </c>
      <c r="Q88" s="191"/>
      <c r="R88" s="189"/>
      <c r="S88" s="190"/>
      <c r="T88" s="190">
        <v>30</v>
      </c>
      <c r="U88" s="189"/>
      <c r="V88" s="189"/>
      <c r="W88" s="193">
        <v>2</v>
      </c>
      <c r="X88" s="188"/>
      <c r="Y88" s="189"/>
      <c r="Z88" s="190"/>
      <c r="AA88" s="190">
        <v>30</v>
      </c>
      <c r="AB88" s="189"/>
      <c r="AC88" s="189"/>
      <c r="AD88" s="192">
        <v>2</v>
      </c>
      <c r="AE88" s="191"/>
      <c r="AF88" s="189"/>
      <c r="AG88" s="190"/>
      <c r="AH88" s="190">
        <v>30</v>
      </c>
      <c r="AI88" s="189"/>
      <c r="AJ88" s="188"/>
      <c r="AK88" s="194">
        <v>2</v>
      </c>
    </row>
    <row r="89" spans="1:3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</sheetData>
  <sheetProtection/>
  <mergeCells count="64">
    <mergeCell ref="V1:AK1"/>
    <mergeCell ref="A55:B55"/>
    <mergeCell ref="AE54:AK54"/>
    <mergeCell ref="B62:H62"/>
    <mergeCell ref="X56:AD56"/>
    <mergeCell ref="A57:B57"/>
    <mergeCell ref="Q56:W56"/>
    <mergeCell ref="I62:O62"/>
    <mergeCell ref="Y62:AJ62"/>
    <mergeCell ref="AE56:AK56"/>
    <mergeCell ref="A56:I56"/>
    <mergeCell ref="J56:P56"/>
    <mergeCell ref="D54:I54"/>
    <mergeCell ref="AE55:AK55"/>
    <mergeCell ref="D55:AD55"/>
    <mergeCell ref="A16:AK16"/>
    <mergeCell ref="J54:P54"/>
    <mergeCell ref="Q54:W54"/>
    <mergeCell ref="A51:B51"/>
    <mergeCell ref="A54:B54"/>
    <mergeCell ref="R53:W53"/>
    <mergeCell ref="X54:AD54"/>
    <mergeCell ref="D53:I53"/>
    <mergeCell ref="K53:P53"/>
    <mergeCell ref="Y53:AD53"/>
    <mergeCell ref="AF53:AK53"/>
    <mergeCell ref="A53:B53"/>
    <mergeCell ref="AE52:AK52"/>
    <mergeCell ref="J52:P52"/>
    <mergeCell ref="A50:B50"/>
    <mergeCell ref="A52:B52"/>
    <mergeCell ref="A46:AK46"/>
    <mergeCell ref="Q52:W52"/>
    <mergeCell ref="X52:AD52"/>
    <mergeCell ref="A11:AK11"/>
    <mergeCell ref="A24:B24"/>
    <mergeCell ref="A25:AK25"/>
    <mergeCell ref="A45:B45"/>
    <mergeCell ref="A44:B44"/>
    <mergeCell ref="Q8:W8"/>
    <mergeCell ref="J8:P8"/>
    <mergeCell ref="A35:B35"/>
    <mergeCell ref="A40:B40"/>
    <mergeCell ref="A30:B30"/>
    <mergeCell ref="D52:I52"/>
    <mergeCell ref="A26:B26"/>
    <mergeCell ref="B1:U1"/>
    <mergeCell ref="A10:AK10"/>
    <mergeCell ref="D8:D9"/>
    <mergeCell ref="A7:A9"/>
    <mergeCell ref="B7:B9"/>
    <mergeCell ref="C7:C9"/>
    <mergeCell ref="D7:I7"/>
    <mergeCell ref="X8:AB8"/>
    <mergeCell ref="C2:AE2"/>
    <mergeCell ref="C3:AE3"/>
    <mergeCell ref="C4:Q4"/>
    <mergeCell ref="C5:Q5"/>
    <mergeCell ref="AE8:AK8"/>
    <mergeCell ref="E8:I8"/>
    <mergeCell ref="X7:AK7"/>
    <mergeCell ref="J7:W7"/>
    <mergeCell ref="C6:X6"/>
    <mergeCell ref="Z5:AI5"/>
  </mergeCells>
  <printOptions horizontalCentered="1"/>
  <pageMargins left="0.03937007874015748" right="0.03937007874015748" top="0" bottom="0" header="0" footer="0"/>
  <pageSetup fitToHeight="0" horizontalDpi="600" verticalDpi="600" orientation="landscape" paperSize="9" scale="70" r:id="rId1"/>
  <rowBreaks count="1" manualBreakCount="1">
    <brk id="6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2017-07-21T08:37:21Z</cp:lastPrinted>
  <dcterms:created xsi:type="dcterms:W3CDTF">2007-12-04T15:57:32Z</dcterms:created>
  <dcterms:modified xsi:type="dcterms:W3CDTF">2019-07-09T09:11:53Z</dcterms:modified>
  <cp:category/>
  <cp:version/>
  <cp:contentType/>
  <cp:contentStatus/>
</cp:coreProperties>
</file>