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910" activeTab="2"/>
  </bookViews>
  <sheets>
    <sheet name="Archiwistyka historyczna" sheetId="1" r:id="rId1"/>
    <sheet name="Zarządzanie dokumentacją współc" sheetId="2" r:id="rId2"/>
    <sheet name="Informatyka biurowa" sheetId="3" r:id="rId3"/>
  </sheets>
  <definedNames>
    <definedName name="_GoBack" localSheetId="0">'Archiwistyka historyczna'!#REF!</definedName>
    <definedName name="_xlnm.Print_Area" localSheetId="0">'Archiwistyka historyczna'!$A$1:$AK$52</definedName>
    <definedName name="_xlnm.Print_Area" localSheetId="2">'Informatyka biurowa'!$A$1:$AR$51</definedName>
    <definedName name="_xlnm.Print_Area" localSheetId="1">'Zarządzanie dokumentacją współc'!$A$1:$AK$52</definedName>
  </definedNames>
  <calcPr fullCalcOnLoad="1"/>
</workbook>
</file>

<file path=xl/sharedStrings.xml><?xml version="1.0" encoding="utf-8"?>
<sst xmlns="http://schemas.openxmlformats.org/spreadsheetml/2006/main" count="365" uniqueCount="91">
  <si>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</si>
  <si>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</si>
  <si>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</si>
  <si>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</si>
  <si>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</si>
  <si>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</si>
  <si>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</si>
  <si>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</si>
  <si>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</si>
  <si>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</si>
  <si>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</si>
  <si>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</si>
  <si>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</si>
  <si>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</si>
  <si>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</si>
  <si>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</si>
  <si>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</si>
  <si>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</si>
  <si>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</si>
  <si>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Nazwa modułu (przedmiotu)</t>
  </si>
  <si>
    <t>Wymiar godzin (łączny)</t>
  </si>
  <si>
    <t>Liczba punktów za pracę dyplomową i jej obronę (egzamin dyplomowy)</t>
  </si>
  <si>
    <t>Minimalna liczba punktów ECTS dla zajęć ogólnouniwersyteckich lub na innym kierunku studiów</t>
  </si>
  <si>
    <t>E</t>
  </si>
  <si>
    <t>stacjonarne</t>
  </si>
  <si>
    <t>studia drugiego stopnia</t>
  </si>
  <si>
    <t>ogólnoakademicki</t>
  </si>
  <si>
    <t>Razem A</t>
  </si>
  <si>
    <t>z/o</t>
  </si>
  <si>
    <t>Razem A+B+C</t>
  </si>
  <si>
    <t>Razem C</t>
  </si>
  <si>
    <t>Razem B</t>
  </si>
  <si>
    <t>* Język obcy kontynuowany ze studiów I stopnia</t>
  </si>
  <si>
    <t>Archiwistyka historyczna</t>
  </si>
  <si>
    <t>E-Government (B)</t>
  </si>
  <si>
    <t>Teoria archiwistyki (B)</t>
  </si>
  <si>
    <t>Systemy kancelaryjne (B)</t>
  </si>
  <si>
    <t>Zarządzanie wiedzą (B)</t>
  </si>
  <si>
    <t>Seminarium magisterskie (B)</t>
  </si>
  <si>
    <t>Paleografia i neografia zaawansowana (B)</t>
  </si>
  <si>
    <t>Organizacja działalności archiwalnej</t>
  </si>
  <si>
    <t>Kształtowanie zasobu archiwalnego (B)</t>
  </si>
  <si>
    <t>Promocja archiwum i zasobu archiwalnego (B)</t>
  </si>
  <si>
    <t>Metodyka opracowywania archiwaliów (B)</t>
  </si>
  <si>
    <t>Informatyka archiwalna (B)</t>
  </si>
  <si>
    <t>Metodyka udostępniania archiwaliów (B)</t>
  </si>
  <si>
    <t>Historia najnowsza (B)</t>
  </si>
  <si>
    <t>Zarządzanie dokumentacją współczesną</t>
  </si>
  <si>
    <t>Formy działalności archiwalnej i dokumentacyjnej (B)</t>
  </si>
  <si>
    <t>Kancelaria i archiwum organizacji (B)</t>
  </si>
  <si>
    <t>Prawne podstawy dokumentu (B)</t>
  </si>
  <si>
    <t>Rocords management (B)</t>
  </si>
  <si>
    <t>Pragmatyka normatywów kancelaryjno-archiwalnych (B)</t>
  </si>
  <si>
    <t>Bazy danych (B)</t>
  </si>
  <si>
    <t>Informatyka biurowa (B)</t>
  </si>
  <si>
    <t>RazemA+B+C</t>
  </si>
  <si>
    <t>Informatyka biurowa</t>
  </si>
  <si>
    <t>Podstawy informatyki biurowej (B)</t>
  </si>
  <si>
    <t>Problemy archiwistyki współczesnej (B)</t>
  </si>
  <si>
    <t>Zarządzanie dokumentami (B)</t>
  </si>
  <si>
    <t>Oprogramowanie ECM (B)</t>
  </si>
  <si>
    <t>E-kancelaria i e-archiwum (B)</t>
  </si>
  <si>
    <t>Eksploracja danych (B)</t>
  </si>
  <si>
    <t>Historia ustroju Polski i Unii Europejskiej</t>
  </si>
  <si>
    <t>Plan studiów od roku akademickeigo 2019/2020</t>
  </si>
  <si>
    <t>Plan studiów od roku akademickiego 2019/2020</t>
  </si>
  <si>
    <t>Nauki pomocnicze historii nowożytnej i najnowszej oraz archiwistyki (B)</t>
  </si>
  <si>
    <t>Język obcy (nowożytny)*</t>
  </si>
  <si>
    <t>Blok przedmiotów wybieralnych C1**- specjalność „Archiwistyka historyczna”</t>
  </si>
  <si>
    <t>Blok przedmiotów wybieralnych C2**- specjalność „Zarządzanie dokumentacją współczesną”</t>
  </si>
  <si>
    <t>Blok przedmiotów wybieralnych C3**- specjalność „Informatyka biurowa"</t>
  </si>
  <si>
    <t>Blok przedmiotów wybieralnych - B</t>
  </si>
  <si>
    <t>Blok przedmiotów obowiązkowych - A</t>
  </si>
  <si>
    <t>Blok przedmiotów obowiązkowych  A</t>
  </si>
  <si>
    <t>Archiwistyka i Nowoczesne Zarządzanie Zapisami Informacyjnymi</t>
  </si>
  <si>
    <t>Metodologia nauk humanistycznych i społecznych (B)</t>
  </si>
  <si>
    <t>Informacja archiwalna (B)</t>
  </si>
  <si>
    <t xml:space="preserve">1 miesiąc (120 h) </t>
  </si>
  <si>
    <t>z/0</t>
  </si>
  <si>
    <t>** Translatorium z języka rosyjskiego, niemieckiego, angielskiego lub łacińskiego</t>
  </si>
  <si>
    <t>Translatorium z języka obcego dla archiwistów i records managerów (B)**</t>
  </si>
  <si>
    <t>Wykład fakultatywny (B)***</t>
  </si>
  <si>
    <t>Praktyki specjalnościowe (pkt ECTS/wymiar) ****</t>
  </si>
  <si>
    <t>*** Studenta obowiązuje praktyka w wymiarze 1 miesiąca (120 godzin)  przy czynnościach związanych z zarządzaniem dokumentacją lub działalnością archiwalną. Praktyka jest odbywana po semestrze II i zaliczana w semestrze III</t>
  </si>
  <si>
    <t>Praktyki (pkt ECTS/wymiar) ****</t>
  </si>
  <si>
    <t>Wykład monograficzny (B)</t>
  </si>
  <si>
    <t>Godziny w semestrze</t>
  </si>
  <si>
    <t>*** Przedmiot z oferty Wydziału z zakresu archiwistyki i
nauk o dokumencie lub prezentujący wybrane aspekty dziejowe
 oraz kierunki nauk historycznych mające istotny wpływ 
na dokumentację i archiwalia. Zajęcia w jednym z semestrów prowadzone są w języku obcym.</t>
  </si>
  <si>
    <t>Załącznik nr 6 do Uchwały Senatu Nr XXIV-28.29/19 z dnia 26 czerwca 2019 r.</t>
  </si>
  <si>
    <t>Zatwierdzony na posiedzeniu Senatu UMCS w Lublinie  w dniu:</t>
  </si>
  <si>
    <t>26 czerwca 2019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</si>
</sst>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sz val="8"/>
      <name val="Czcionka tekstu podstawowego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8"/>
      <name val="Czcionka tekstu podstawowego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8"/>
      <name val="Arial CE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textRotation="90" wrapText="1"/>
    </xf>
    <xf numFmtId="0" fontId="8" fillId="32" borderId="15" xfId="0" applyFont="1" applyFill="1" applyBorder="1" applyAlignment="1">
      <alignment horizontal="center" vertical="center" textRotation="90" wrapText="1"/>
    </xf>
    <xf numFmtId="0" fontId="8" fillId="32" borderId="15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 textRotation="90" wrapText="1"/>
    </xf>
    <xf numFmtId="0" fontId="8" fillId="10" borderId="27" xfId="0" applyFont="1" applyFill="1" applyBorder="1" applyAlignment="1">
      <alignment horizontal="center" vertical="center" textRotation="90" wrapText="1"/>
    </xf>
    <xf numFmtId="0" fontId="8" fillId="10" borderId="28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7" fillId="10" borderId="12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0" fontId="10" fillId="10" borderId="29" xfId="0" applyFont="1" applyFill="1" applyBorder="1" applyAlignment="1">
      <alignment vertical="center"/>
    </xf>
    <xf numFmtId="0" fontId="10" fillId="10" borderId="28" xfId="0" applyFont="1" applyFill="1" applyBorder="1" applyAlignment="1">
      <alignment vertical="center"/>
    </xf>
    <xf numFmtId="0" fontId="10" fillId="10" borderId="3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vertical="center"/>
    </xf>
    <xf numFmtId="0" fontId="8" fillId="10" borderId="31" xfId="0" applyFont="1" applyFill="1" applyBorder="1" applyAlignment="1">
      <alignment vertical="center"/>
    </xf>
    <xf numFmtId="0" fontId="9" fillId="10" borderId="28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10" borderId="33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10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10" borderId="47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vertical="center"/>
    </xf>
    <xf numFmtId="0" fontId="8" fillId="0" borderId="24" xfId="0" applyFont="1" applyBorder="1" applyAlignment="1">
      <alignment horizontal="left" vertical="center" wrapText="1"/>
    </xf>
    <xf numFmtId="0" fontId="7" fillId="0" borderId="44" xfId="0" applyFont="1" applyBorder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0" fontId="10" fillId="0" borderId="41" xfId="0" applyFont="1" applyBorder="1" applyAlignment="1">
      <alignment/>
    </xf>
    <xf numFmtId="0" fontId="10" fillId="32" borderId="41" xfId="0" applyFont="1" applyFill="1" applyBorder="1" applyAlignment="1">
      <alignment/>
    </xf>
    <xf numFmtId="0" fontId="10" fillId="10" borderId="24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49" xfId="0" applyFont="1" applyBorder="1" applyAlignment="1">
      <alignment/>
    </xf>
    <xf numFmtId="0" fontId="7" fillId="10" borderId="5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10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7" fillId="10" borderId="5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32" borderId="12" xfId="0" applyFont="1" applyFill="1" applyBorder="1" applyAlignment="1">
      <alignment/>
    </xf>
    <xf numFmtId="0" fontId="10" fillId="10" borderId="12" xfId="0" applyFont="1" applyFill="1" applyBorder="1" applyAlignment="1">
      <alignment/>
    </xf>
    <xf numFmtId="0" fontId="10" fillId="10" borderId="28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vertical="center"/>
    </xf>
    <xf numFmtId="0" fontId="8" fillId="10" borderId="5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10" borderId="29" xfId="0" applyFont="1" applyFill="1" applyBorder="1" applyAlignment="1">
      <alignment vertical="center"/>
    </xf>
    <xf numFmtId="0" fontId="10" fillId="10" borderId="28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8" fillId="10" borderId="4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7" fillId="10" borderId="57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/>
    </xf>
    <xf numFmtId="0" fontId="8" fillId="0" borderId="58" xfId="0" applyFont="1" applyBorder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6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8" fillId="0" borderId="7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8" fillId="0" borderId="48" xfId="0" applyFont="1" applyBorder="1" applyAlignment="1">
      <alignment horizontal="center" vertical="center" textRotation="90"/>
    </xf>
    <xf numFmtId="0" fontId="10" fillId="0" borderId="77" xfId="0" applyFont="1" applyBorder="1" applyAlignment="1">
      <alignment horizontal="center" vertical="center" textRotation="90"/>
    </xf>
    <xf numFmtId="0" fontId="11" fillId="10" borderId="31" xfId="0" applyFont="1" applyFill="1" applyBorder="1" applyAlignment="1">
      <alignment horizontal="center" vertical="center" textRotation="90"/>
    </xf>
    <xf numFmtId="0" fontId="11" fillId="10" borderId="28" xfId="0" applyFont="1" applyFill="1" applyBorder="1" applyAlignment="1">
      <alignment horizontal="center" vertical="center" textRotation="90"/>
    </xf>
    <xf numFmtId="0" fontId="11" fillId="10" borderId="47" xfId="0" applyFont="1" applyFill="1" applyBorder="1" applyAlignment="1">
      <alignment horizontal="center" vertical="center" textRotation="90"/>
    </xf>
    <xf numFmtId="0" fontId="8" fillId="0" borderId="45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textRotation="90"/>
    </xf>
    <xf numFmtId="0" fontId="8" fillId="0" borderId="78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wrapText="1"/>
    </xf>
    <xf numFmtId="0" fontId="10" fillId="0" borderId="2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10" borderId="31" xfId="0" applyFont="1" applyFill="1" applyBorder="1" applyAlignment="1">
      <alignment horizontal="center" vertical="center" textRotation="90"/>
    </xf>
    <xf numFmtId="0" fontId="8" fillId="10" borderId="28" xfId="0" applyFont="1" applyFill="1" applyBorder="1" applyAlignment="1">
      <alignment horizontal="center" vertical="center" textRotation="90"/>
    </xf>
    <xf numFmtId="0" fontId="8" fillId="10" borderId="47" xfId="0" applyFont="1" applyFill="1" applyBorder="1" applyAlignment="1">
      <alignment horizontal="center" vertical="center" textRotation="90"/>
    </xf>
    <xf numFmtId="0" fontId="10" fillId="0" borderId="69" xfId="0" applyFont="1" applyBorder="1" applyAlignment="1">
      <alignment vertical="center"/>
    </xf>
    <xf numFmtId="49" fontId="37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right"/>
    </xf>
    <xf numFmtId="49" fontId="37" fillId="0" borderId="0" xfId="0" applyNumberFormat="1" applyFont="1" applyAlignment="1">
      <alignment horizontal="justify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49" fontId="37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right"/>
    </xf>
    <xf numFmtId="0" fontId="43" fillId="0" borderId="0" xfId="0" applyFont="1" applyAlignment="1">
      <alignment vertical="center"/>
    </xf>
    <xf numFmtId="49" fontId="41" fillId="0" borderId="0" xfId="0" applyNumberFormat="1" applyFont="1" applyAlignment="1">
      <alignment horizontal="left"/>
    </xf>
    <xf numFmtId="0" fontId="44" fillId="0" borderId="0" xfId="0" applyFont="1" applyAlignment="1">
      <alignment vertical="center" wrapText="1"/>
    </xf>
    <xf numFmtId="49" fontId="41" fillId="0" borderId="0" xfId="0" applyNumberFormat="1" applyFont="1" applyAlignment="1">
      <alignment horizontal="left"/>
    </xf>
    <xf numFmtId="49" fontId="42" fillId="0" borderId="0" xfId="0" applyNumberFormat="1" applyFont="1" applyAlignment="1">
      <alignment horizontal="left"/>
    </xf>
    <xf numFmtId="49" fontId="42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zoomScale="90" zoomScaleNormal="90" zoomScaleSheetLayoutView="90" zoomScalePageLayoutView="110" workbookViewId="0" topLeftCell="A19">
      <selection activeCell="B48" sqref="B48:D48"/>
    </sheetView>
  </sheetViews>
  <sheetFormatPr defaultColWidth="8.796875" defaultRowHeight="14.25"/>
  <cols>
    <col min="1" max="1" width="3.19921875" style="11" customWidth="1"/>
    <col min="2" max="2" width="35.59765625" style="11" customWidth="1"/>
    <col min="3" max="3" width="3.69921875" style="11" customWidth="1"/>
    <col min="4" max="4" width="5.59765625" style="11" customWidth="1"/>
    <col min="5" max="8" width="3.5" style="11" customWidth="1"/>
    <col min="9" max="9" width="4.09765625" style="11" customWidth="1"/>
    <col min="10" max="10" width="3.19921875" style="11" customWidth="1"/>
    <col min="11" max="13" width="3.09765625" style="11" customWidth="1"/>
    <col min="14" max="16" width="3.5" style="11" customWidth="1"/>
    <col min="17" max="17" width="3.3984375" style="11" customWidth="1"/>
    <col min="18" max="20" width="3.09765625" style="11" customWidth="1"/>
    <col min="21" max="23" width="3.59765625" style="11" customWidth="1"/>
    <col min="24" max="24" width="3.19921875" style="11" customWidth="1"/>
    <col min="25" max="27" width="3.09765625" style="11" customWidth="1"/>
    <col min="28" max="30" width="3.69921875" style="11" customWidth="1"/>
    <col min="31" max="34" width="3.09765625" style="11" customWidth="1"/>
    <col min="35" max="37" width="4" style="11" customWidth="1"/>
    <col min="38" max="16384" width="9" style="11" customWidth="1"/>
  </cols>
  <sheetData>
    <row r="1" spans="2:37" ht="14.25" customHeight="1">
      <c r="B1" s="263" t="s">
        <v>64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75" t="s">
        <v>88</v>
      </c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</row>
    <row r="2" spans="2:37" ht="12.75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5"/>
      <c r="Y2" s="265"/>
      <c r="Z2" s="265"/>
      <c r="AA2" s="265"/>
      <c r="AB2" s="265"/>
      <c r="AC2" s="265"/>
      <c r="AD2" s="266"/>
      <c r="AE2" s="266"/>
      <c r="AF2" s="266"/>
      <c r="AG2" s="266"/>
      <c r="AH2" s="266"/>
      <c r="AI2" s="13"/>
      <c r="AJ2" s="13"/>
      <c r="AK2" s="13"/>
    </row>
    <row r="3" spans="1:37" ht="12.75">
      <c r="A3" s="14"/>
      <c r="B3" s="267" t="s">
        <v>14</v>
      </c>
      <c r="C3" s="268" t="s">
        <v>74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9"/>
      <c r="AG3" s="269"/>
      <c r="AH3" s="269"/>
      <c r="AI3" s="15"/>
      <c r="AJ3" s="15"/>
      <c r="AK3" s="15"/>
    </row>
    <row r="4" spans="1:37" ht="12.75">
      <c r="A4" s="16"/>
      <c r="B4" s="267" t="s">
        <v>15</v>
      </c>
      <c r="C4" s="263" t="s">
        <v>33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70"/>
      <c r="AG4" s="270"/>
      <c r="AH4" s="270"/>
      <c r="AI4" s="16"/>
      <c r="AJ4" s="16"/>
      <c r="AK4" s="16"/>
    </row>
    <row r="5" spans="1:37" ht="12.75">
      <c r="A5" s="16"/>
      <c r="B5" s="267" t="s">
        <v>16</v>
      </c>
      <c r="C5" s="263" t="s">
        <v>25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0"/>
      <c r="AG5" s="270"/>
      <c r="AH5" s="270"/>
      <c r="AI5" s="16"/>
      <c r="AJ5" s="16"/>
      <c r="AK5" s="16"/>
    </row>
    <row r="6" spans="1:37" ht="12.75">
      <c r="A6" s="14"/>
      <c r="B6" s="267" t="s">
        <v>17</v>
      </c>
      <c r="C6" s="263" t="s">
        <v>26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69"/>
      <c r="AG6" s="269"/>
      <c r="AH6" s="269"/>
      <c r="AI6" s="15"/>
      <c r="AJ6" s="15"/>
      <c r="AK6" s="15"/>
    </row>
    <row r="7" spans="1:37" ht="12.75">
      <c r="A7" s="14"/>
      <c r="B7" s="267" t="s">
        <v>18</v>
      </c>
      <c r="C7" s="272" t="s">
        <v>24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65"/>
      <c r="Z7" s="265"/>
      <c r="AA7" s="273"/>
      <c r="AB7" s="273"/>
      <c r="AC7" s="273"/>
      <c r="AD7" s="273"/>
      <c r="AE7" s="273"/>
      <c r="AF7" s="273"/>
      <c r="AG7" s="273"/>
      <c r="AH7" s="273"/>
      <c r="AI7" s="17"/>
      <c r="AJ7" s="17"/>
      <c r="AK7" s="17"/>
    </row>
    <row r="8" spans="1:37" ht="13.5" thickBot="1">
      <c r="A8" s="1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74"/>
      <c r="AG8" s="274"/>
      <c r="AH8" s="274"/>
      <c r="AI8" s="17"/>
      <c r="AJ8" s="17"/>
      <c r="AK8" s="17"/>
    </row>
    <row r="9" spans="1:37" ht="12" customHeight="1" thickBot="1">
      <c r="A9" s="203" t="s">
        <v>0</v>
      </c>
      <c r="B9" s="223" t="s">
        <v>19</v>
      </c>
      <c r="C9" s="230" t="s">
        <v>2</v>
      </c>
      <c r="D9" s="213" t="s">
        <v>20</v>
      </c>
      <c r="E9" s="213"/>
      <c r="F9" s="213"/>
      <c r="G9" s="213"/>
      <c r="H9" s="213"/>
      <c r="I9" s="213"/>
      <c r="J9" s="200" t="s">
        <v>3</v>
      </c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  <c r="X9" s="200" t="s">
        <v>4</v>
      </c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2"/>
    </row>
    <row r="10" spans="1:37" ht="12" thickBot="1">
      <c r="A10" s="204"/>
      <c r="B10" s="224"/>
      <c r="C10" s="231"/>
      <c r="D10" s="228" t="s">
        <v>5</v>
      </c>
      <c r="E10" s="226" t="s">
        <v>6</v>
      </c>
      <c r="F10" s="182"/>
      <c r="G10" s="182"/>
      <c r="H10" s="182"/>
      <c r="I10" s="182"/>
      <c r="J10" s="176">
        <v>1</v>
      </c>
      <c r="K10" s="177"/>
      <c r="L10" s="177"/>
      <c r="M10" s="177"/>
      <c r="N10" s="177"/>
      <c r="O10" s="177"/>
      <c r="P10" s="214"/>
      <c r="Q10" s="176">
        <v>2</v>
      </c>
      <c r="R10" s="177"/>
      <c r="S10" s="177"/>
      <c r="T10" s="177"/>
      <c r="U10" s="177"/>
      <c r="V10" s="177"/>
      <c r="W10" s="214"/>
      <c r="X10" s="233">
        <v>3</v>
      </c>
      <c r="Y10" s="212"/>
      <c r="Z10" s="212"/>
      <c r="AA10" s="212"/>
      <c r="AB10" s="215"/>
      <c r="AC10" s="18"/>
      <c r="AD10" s="18"/>
      <c r="AE10" s="200">
        <v>4</v>
      </c>
      <c r="AF10" s="201"/>
      <c r="AG10" s="201"/>
      <c r="AH10" s="201"/>
      <c r="AI10" s="201"/>
      <c r="AJ10" s="201"/>
      <c r="AK10" s="202"/>
    </row>
    <row r="11" spans="1:37" ht="57.75" customHeight="1" thickBot="1">
      <c r="A11" s="205"/>
      <c r="B11" s="225"/>
      <c r="C11" s="232"/>
      <c r="D11" s="229"/>
      <c r="E11" s="19" t="s">
        <v>7</v>
      </c>
      <c r="F11" s="20" t="s">
        <v>8</v>
      </c>
      <c r="G11" s="20" t="s">
        <v>11</v>
      </c>
      <c r="H11" s="20" t="s">
        <v>12</v>
      </c>
      <c r="I11" s="21" t="s">
        <v>13</v>
      </c>
      <c r="J11" s="22" t="s">
        <v>7</v>
      </c>
      <c r="K11" s="10" t="s">
        <v>8</v>
      </c>
      <c r="L11" s="9" t="s">
        <v>11</v>
      </c>
      <c r="M11" s="9" t="s">
        <v>12</v>
      </c>
      <c r="N11" s="23" t="s">
        <v>13</v>
      </c>
      <c r="O11" s="33" t="s">
        <v>1</v>
      </c>
      <c r="P11" s="37" t="s">
        <v>2</v>
      </c>
      <c r="Q11" s="22" t="s">
        <v>7</v>
      </c>
      <c r="R11" s="10" t="s">
        <v>8</v>
      </c>
      <c r="S11" s="9" t="s">
        <v>11</v>
      </c>
      <c r="T11" s="9" t="s">
        <v>12</v>
      </c>
      <c r="U11" s="23" t="s">
        <v>13</v>
      </c>
      <c r="V11" s="34" t="s">
        <v>1</v>
      </c>
      <c r="W11" s="38" t="s">
        <v>2</v>
      </c>
      <c r="X11" s="22" t="s">
        <v>7</v>
      </c>
      <c r="Y11" s="10" t="s">
        <v>8</v>
      </c>
      <c r="Z11" s="9" t="s">
        <v>11</v>
      </c>
      <c r="AA11" s="9" t="s">
        <v>12</v>
      </c>
      <c r="AB11" s="23" t="s">
        <v>13</v>
      </c>
      <c r="AC11" s="34" t="s">
        <v>1</v>
      </c>
      <c r="AD11" s="38" t="s">
        <v>2</v>
      </c>
      <c r="AE11" s="22" t="s">
        <v>7</v>
      </c>
      <c r="AF11" s="9" t="s">
        <v>8</v>
      </c>
      <c r="AG11" s="9" t="s">
        <v>11</v>
      </c>
      <c r="AH11" s="9" t="s">
        <v>12</v>
      </c>
      <c r="AI11" s="24" t="s">
        <v>13</v>
      </c>
      <c r="AJ11" s="34" t="s">
        <v>1</v>
      </c>
      <c r="AK11" s="38" t="s">
        <v>2</v>
      </c>
    </row>
    <row r="12" spans="1:37" ht="11.25">
      <c r="A12" s="211" t="s">
        <v>72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</row>
    <row r="13" spans="1:37" ht="11.25">
      <c r="A13" s="3">
        <v>1</v>
      </c>
      <c r="B13" s="25" t="s">
        <v>46</v>
      </c>
      <c r="C13" s="53">
        <v>4</v>
      </c>
      <c r="D13" s="26">
        <f>E13+F13+G13+H13+I13</f>
        <v>45</v>
      </c>
      <c r="E13" s="57">
        <f>J13+Q13+X13+AE13</f>
        <v>15</v>
      </c>
      <c r="F13" s="58"/>
      <c r="G13" s="58"/>
      <c r="H13" s="154">
        <v>30</v>
      </c>
      <c r="I13" s="58"/>
      <c r="J13" s="59">
        <v>15</v>
      </c>
      <c r="K13" s="57"/>
      <c r="L13" s="58"/>
      <c r="M13" s="154">
        <v>30</v>
      </c>
      <c r="N13" s="58"/>
      <c r="O13" s="62" t="s">
        <v>28</v>
      </c>
      <c r="P13" s="60">
        <v>4</v>
      </c>
      <c r="Q13" s="59"/>
      <c r="R13" s="57"/>
      <c r="S13" s="58"/>
      <c r="T13" s="58"/>
      <c r="U13" s="57"/>
      <c r="V13" s="61"/>
      <c r="W13" s="60"/>
      <c r="X13" s="59"/>
      <c r="Y13" s="57"/>
      <c r="Z13" s="58"/>
      <c r="AA13" s="58"/>
      <c r="AB13" s="57"/>
      <c r="AC13" s="62"/>
      <c r="AD13" s="60"/>
      <c r="AE13" s="59"/>
      <c r="AF13" s="57"/>
      <c r="AG13" s="58"/>
      <c r="AH13" s="58"/>
      <c r="AI13" s="63"/>
      <c r="AJ13" s="64"/>
      <c r="AK13" s="65"/>
    </row>
    <row r="14" spans="1:37" ht="20.25" customHeight="1">
      <c r="A14" s="4">
        <v>2</v>
      </c>
      <c r="B14" s="25" t="s">
        <v>66</v>
      </c>
      <c r="C14" s="53">
        <v>8</v>
      </c>
      <c r="D14" s="26">
        <f aca="true" t="shared" si="0" ref="D14:D21">E14+F14+G14+H14+I14</f>
        <v>90</v>
      </c>
      <c r="E14" s="57">
        <f aca="true" t="shared" si="1" ref="E14:E20">J14+Q14+X14+AE14</f>
        <v>30</v>
      </c>
      <c r="F14" s="58"/>
      <c r="G14" s="58"/>
      <c r="H14" s="58">
        <f aca="true" t="shared" si="2" ref="H14:H21">M14+T14+AA14+AH14</f>
        <v>60</v>
      </c>
      <c r="I14" s="58"/>
      <c r="J14" s="66"/>
      <c r="K14" s="67"/>
      <c r="L14" s="67"/>
      <c r="M14" s="67"/>
      <c r="N14" s="67"/>
      <c r="O14" s="68"/>
      <c r="P14" s="69"/>
      <c r="Q14" s="66">
        <v>15</v>
      </c>
      <c r="R14" s="63"/>
      <c r="S14" s="63"/>
      <c r="T14" s="63">
        <v>30</v>
      </c>
      <c r="U14" s="63"/>
      <c r="V14" s="64" t="s">
        <v>28</v>
      </c>
      <c r="W14" s="69">
        <v>3</v>
      </c>
      <c r="X14" s="66">
        <v>15</v>
      </c>
      <c r="Y14" s="67"/>
      <c r="Z14" s="67"/>
      <c r="AA14" s="67">
        <v>30</v>
      </c>
      <c r="AB14" s="70"/>
      <c r="AC14" s="68" t="s">
        <v>23</v>
      </c>
      <c r="AD14" s="69">
        <v>5</v>
      </c>
      <c r="AE14" s="66"/>
      <c r="AF14" s="67"/>
      <c r="AG14" s="67"/>
      <c r="AH14" s="67"/>
      <c r="AI14" s="70"/>
      <c r="AJ14" s="71"/>
      <c r="AK14" s="72"/>
    </row>
    <row r="15" spans="1:37" ht="11.25">
      <c r="A15" s="4">
        <v>3</v>
      </c>
      <c r="B15" s="25" t="s">
        <v>63</v>
      </c>
      <c r="C15" s="53">
        <f aca="true" t="shared" si="3" ref="C15:C21">SUM(P15+AD15+AK15+W15)</f>
        <v>1</v>
      </c>
      <c r="D15" s="26">
        <f t="shared" si="0"/>
        <v>15</v>
      </c>
      <c r="E15" s="57">
        <f t="shared" si="1"/>
        <v>15</v>
      </c>
      <c r="F15" s="58"/>
      <c r="G15" s="58"/>
      <c r="H15" s="58"/>
      <c r="I15" s="58"/>
      <c r="J15" s="151">
        <v>15</v>
      </c>
      <c r="K15" s="67"/>
      <c r="L15" s="67"/>
      <c r="M15" s="67"/>
      <c r="N15" s="67"/>
      <c r="O15" s="68" t="s">
        <v>28</v>
      </c>
      <c r="P15" s="69">
        <v>1</v>
      </c>
      <c r="Q15" s="66"/>
      <c r="R15" s="63"/>
      <c r="S15" s="63"/>
      <c r="T15" s="63"/>
      <c r="U15" s="63"/>
      <c r="V15" s="64"/>
      <c r="W15" s="69"/>
      <c r="X15" s="151"/>
      <c r="Y15" s="67"/>
      <c r="Z15" s="67"/>
      <c r="AA15" s="67"/>
      <c r="AB15" s="70"/>
      <c r="AC15" s="68"/>
      <c r="AD15" s="69"/>
      <c r="AE15" s="66"/>
      <c r="AF15" s="67"/>
      <c r="AG15" s="67"/>
      <c r="AH15" s="67"/>
      <c r="AI15" s="70"/>
      <c r="AJ15" s="71"/>
      <c r="AK15" s="65"/>
    </row>
    <row r="16" spans="1:37" ht="11.25">
      <c r="A16" s="4">
        <v>4</v>
      </c>
      <c r="B16" s="25" t="s">
        <v>34</v>
      </c>
      <c r="C16" s="53">
        <v>4</v>
      </c>
      <c r="D16" s="26">
        <f t="shared" si="0"/>
        <v>45</v>
      </c>
      <c r="E16" s="57">
        <f t="shared" si="1"/>
        <v>15</v>
      </c>
      <c r="F16" s="58"/>
      <c r="G16" s="58">
        <f>L16+S16+Z16+AG16</f>
        <v>30</v>
      </c>
      <c r="H16" s="58"/>
      <c r="I16" s="58"/>
      <c r="J16" s="66">
        <v>15</v>
      </c>
      <c r="K16" s="67"/>
      <c r="L16" s="67">
        <v>30</v>
      </c>
      <c r="M16" s="67"/>
      <c r="N16" s="70"/>
      <c r="O16" s="71" t="s">
        <v>23</v>
      </c>
      <c r="P16" s="69">
        <v>4</v>
      </c>
      <c r="Q16" s="66"/>
      <c r="R16" s="67"/>
      <c r="S16" s="67"/>
      <c r="T16" s="67"/>
      <c r="U16" s="70"/>
      <c r="V16" s="68"/>
      <c r="W16" s="69"/>
      <c r="X16" s="66"/>
      <c r="Y16" s="67"/>
      <c r="Z16" s="67"/>
      <c r="AA16" s="67"/>
      <c r="AB16" s="70"/>
      <c r="AC16" s="68"/>
      <c r="AD16" s="69"/>
      <c r="AE16" s="66"/>
      <c r="AF16" s="67"/>
      <c r="AG16" s="67"/>
      <c r="AH16" s="67"/>
      <c r="AI16" s="76"/>
      <c r="AJ16" s="74"/>
      <c r="AK16" s="77"/>
    </row>
    <row r="17" spans="1:37" ht="11.25">
      <c r="A17" s="3">
        <v>5</v>
      </c>
      <c r="B17" s="25" t="s">
        <v>35</v>
      </c>
      <c r="C17" s="53">
        <f t="shared" si="3"/>
        <v>3</v>
      </c>
      <c r="D17" s="26">
        <f t="shared" si="0"/>
        <v>45</v>
      </c>
      <c r="E17" s="57">
        <f t="shared" si="1"/>
        <v>15</v>
      </c>
      <c r="F17" s="58"/>
      <c r="G17" s="58"/>
      <c r="H17" s="58">
        <f t="shared" si="2"/>
        <v>30</v>
      </c>
      <c r="I17" s="58"/>
      <c r="J17" s="73"/>
      <c r="K17" s="63"/>
      <c r="L17" s="63"/>
      <c r="M17" s="63"/>
      <c r="N17" s="63"/>
      <c r="O17" s="74"/>
      <c r="P17" s="75"/>
      <c r="Q17" s="73"/>
      <c r="R17" s="63"/>
      <c r="S17" s="63"/>
      <c r="T17" s="63"/>
      <c r="U17" s="63"/>
      <c r="V17" s="74"/>
      <c r="W17" s="75"/>
      <c r="X17" s="73">
        <v>15</v>
      </c>
      <c r="Y17" s="63"/>
      <c r="Z17" s="63"/>
      <c r="AA17" s="63">
        <v>30</v>
      </c>
      <c r="AB17" s="63"/>
      <c r="AC17" s="68" t="s">
        <v>28</v>
      </c>
      <c r="AD17" s="75">
        <v>3</v>
      </c>
      <c r="AE17" s="73"/>
      <c r="AF17" s="63"/>
      <c r="AG17" s="63"/>
      <c r="AH17" s="63"/>
      <c r="AI17" s="63"/>
      <c r="AJ17" s="68"/>
      <c r="AK17" s="65"/>
    </row>
    <row r="18" spans="1:37" ht="11.25">
      <c r="A18" s="4">
        <v>6</v>
      </c>
      <c r="B18" s="25" t="s">
        <v>76</v>
      </c>
      <c r="C18" s="53">
        <f t="shared" si="3"/>
        <v>1</v>
      </c>
      <c r="D18" s="26">
        <f t="shared" si="0"/>
        <v>15</v>
      </c>
      <c r="E18" s="57">
        <f t="shared" si="1"/>
        <v>15</v>
      </c>
      <c r="F18" s="58"/>
      <c r="G18" s="58"/>
      <c r="H18" s="58"/>
      <c r="I18" s="58"/>
      <c r="J18" s="66"/>
      <c r="K18" s="67"/>
      <c r="L18" s="67"/>
      <c r="M18" s="67"/>
      <c r="N18" s="67"/>
      <c r="O18" s="68"/>
      <c r="P18" s="69"/>
      <c r="Q18" s="66"/>
      <c r="R18" s="67"/>
      <c r="S18" s="67"/>
      <c r="T18" s="78"/>
      <c r="U18" s="78"/>
      <c r="V18" s="79"/>
      <c r="W18" s="80"/>
      <c r="X18" s="66"/>
      <c r="Y18" s="67"/>
      <c r="Z18" s="67"/>
      <c r="AA18" s="67"/>
      <c r="AB18" s="70"/>
      <c r="AC18" s="68"/>
      <c r="AD18" s="69"/>
      <c r="AE18" s="66">
        <v>15</v>
      </c>
      <c r="AF18" s="67"/>
      <c r="AG18" s="67"/>
      <c r="AH18" s="67"/>
      <c r="AI18" s="70"/>
      <c r="AJ18" s="68" t="s">
        <v>28</v>
      </c>
      <c r="AK18" s="72">
        <v>1</v>
      </c>
    </row>
    <row r="19" spans="1:37" ht="11.25">
      <c r="A19" s="4">
        <v>7</v>
      </c>
      <c r="B19" s="25" t="s">
        <v>36</v>
      </c>
      <c r="C19" s="53">
        <f t="shared" si="3"/>
        <v>4</v>
      </c>
      <c r="D19" s="26">
        <f t="shared" si="0"/>
        <v>45</v>
      </c>
      <c r="E19" s="57">
        <f t="shared" si="1"/>
        <v>15</v>
      </c>
      <c r="F19" s="58"/>
      <c r="G19" s="58"/>
      <c r="H19" s="58">
        <f t="shared" si="2"/>
        <v>30</v>
      </c>
      <c r="I19" s="58"/>
      <c r="J19" s="73">
        <v>15</v>
      </c>
      <c r="K19" s="78"/>
      <c r="L19" s="78"/>
      <c r="M19" s="78">
        <v>30</v>
      </c>
      <c r="N19" s="78"/>
      <c r="O19" s="79" t="s">
        <v>28</v>
      </c>
      <c r="P19" s="80">
        <v>4</v>
      </c>
      <c r="Q19" s="81"/>
      <c r="R19" s="78"/>
      <c r="S19" s="78"/>
      <c r="T19" s="78"/>
      <c r="U19" s="78"/>
      <c r="V19" s="79"/>
      <c r="W19" s="80"/>
      <c r="X19" s="81"/>
      <c r="Y19" s="78"/>
      <c r="Z19" s="78"/>
      <c r="AA19" s="78"/>
      <c r="AB19" s="78"/>
      <c r="AC19" s="79"/>
      <c r="AD19" s="75"/>
      <c r="AE19" s="73"/>
      <c r="AF19" s="78"/>
      <c r="AG19" s="78"/>
      <c r="AH19" s="78"/>
      <c r="AI19" s="78"/>
      <c r="AJ19" s="79"/>
      <c r="AK19" s="82"/>
    </row>
    <row r="20" spans="1:37" ht="11.25">
      <c r="A20" s="4">
        <v>8</v>
      </c>
      <c r="B20" s="28" t="s">
        <v>37</v>
      </c>
      <c r="C20" s="53">
        <f t="shared" si="3"/>
        <v>5</v>
      </c>
      <c r="D20" s="26">
        <f t="shared" si="0"/>
        <v>45</v>
      </c>
      <c r="E20" s="57">
        <f t="shared" si="1"/>
        <v>15</v>
      </c>
      <c r="F20" s="58"/>
      <c r="G20" s="58"/>
      <c r="H20" s="58">
        <f t="shared" si="2"/>
        <v>30</v>
      </c>
      <c r="I20" s="58"/>
      <c r="J20" s="73"/>
      <c r="K20" s="108"/>
      <c r="L20" s="108"/>
      <c r="M20" s="108"/>
      <c r="N20" s="108"/>
      <c r="O20" s="109"/>
      <c r="P20" s="110"/>
      <c r="Q20" s="73">
        <v>15</v>
      </c>
      <c r="R20" s="78"/>
      <c r="S20" s="63"/>
      <c r="T20" s="78">
        <v>30</v>
      </c>
      <c r="U20" s="78"/>
      <c r="V20" s="79" t="s">
        <v>23</v>
      </c>
      <c r="W20" s="80">
        <v>5</v>
      </c>
      <c r="X20" s="73"/>
      <c r="Y20" s="63"/>
      <c r="Z20" s="63"/>
      <c r="AA20" s="63"/>
      <c r="AB20" s="63"/>
      <c r="AC20" s="74"/>
      <c r="AD20" s="43"/>
      <c r="AE20" s="63"/>
      <c r="AF20" s="63"/>
      <c r="AG20" s="63"/>
      <c r="AH20" s="63"/>
      <c r="AI20" s="63"/>
      <c r="AJ20" s="74"/>
      <c r="AK20" s="43"/>
    </row>
    <row r="21" spans="1:37" ht="12" thickBot="1">
      <c r="A21" s="103">
        <v>9</v>
      </c>
      <c r="B21" s="29" t="s">
        <v>75</v>
      </c>
      <c r="C21" s="100">
        <f t="shared" si="3"/>
        <v>1</v>
      </c>
      <c r="D21" s="92">
        <f t="shared" si="0"/>
        <v>15</v>
      </c>
      <c r="E21" s="98"/>
      <c r="F21" s="99"/>
      <c r="G21" s="99"/>
      <c r="H21" s="99">
        <f t="shared" si="2"/>
        <v>15</v>
      </c>
      <c r="I21" s="99"/>
      <c r="J21" s="84"/>
      <c r="K21" s="85"/>
      <c r="L21" s="85"/>
      <c r="M21" s="85"/>
      <c r="N21" s="76"/>
      <c r="O21" s="86"/>
      <c r="P21" s="83"/>
      <c r="Q21" s="84"/>
      <c r="R21" s="85"/>
      <c r="S21" s="78"/>
      <c r="T21" s="85"/>
      <c r="U21" s="76"/>
      <c r="V21" s="87"/>
      <c r="W21" s="80"/>
      <c r="X21" s="112"/>
      <c r="Y21" s="63"/>
      <c r="Z21" s="63"/>
      <c r="AA21" s="63"/>
      <c r="AB21" s="63"/>
      <c r="AC21" s="74"/>
      <c r="AD21" s="43"/>
      <c r="AE21" s="63"/>
      <c r="AF21" s="63"/>
      <c r="AG21" s="63"/>
      <c r="AH21" s="63">
        <v>15</v>
      </c>
      <c r="AI21" s="63"/>
      <c r="AJ21" s="74" t="s">
        <v>28</v>
      </c>
      <c r="AK21" s="43">
        <v>1</v>
      </c>
    </row>
    <row r="22" spans="1:37" ht="12" thickBot="1">
      <c r="A22" s="206" t="s">
        <v>27</v>
      </c>
      <c r="B22" s="207"/>
      <c r="C22" s="97">
        <f>SUM(P22+AD22+AK22+W22)</f>
        <v>31</v>
      </c>
      <c r="D22" s="95">
        <f>SUM(D13:D21)</f>
        <v>360</v>
      </c>
      <c r="E22" s="95">
        <f>SUM(E13:E21)</f>
        <v>135</v>
      </c>
      <c r="F22" s="95"/>
      <c r="G22" s="95">
        <f>SUM(G13:G21)</f>
        <v>30</v>
      </c>
      <c r="H22" s="95">
        <f>SUM(H13:H21)</f>
        <v>195</v>
      </c>
      <c r="I22" s="95"/>
      <c r="J22" s="95">
        <f>SUM(J13:J21)</f>
        <v>60</v>
      </c>
      <c r="K22" s="95"/>
      <c r="L22" s="95">
        <f>SUM(L13:L21)</f>
        <v>30</v>
      </c>
      <c r="M22" s="95">
        <f>SUM(M13:M21)</f>
        <v>60</v>
      </c>
      <c r="N22" s="95"/>
      <c r="O22" s="96"/>
      <c r="P22" s="97">
        <f>SUM(P13:P21)</f>
        <v>13</v>
      </c>
      <c r="Q22" s="95">
        <f>SUM(Q13:Q21)</f>
        <v>30</v>
      </c>
      <c r="R22" s="95"/>
      <c r="S22" s="95"/>
      <c r="T22" s="95">
        <f>SUM(T13:T21)</f>
        <v>60</v>
      </c>
      <c r="U22" s="95"/>
      <c r="V22" s="96"/>
      <c r="W22" s="97">
        <f>SUM(W13:W21)</f>
        <v>8</v>
      </c>
      <c r="X22" s="95">
        <f>SUM(X13:X21)</f>
        <v>30</v>
      </c>
      <c r="Y22" s="169"/>
      <c r="Z22" s="169"/>
      <c r="AA22" s="169">
        <f>SUM(AA13:AA21)</f>
        <v>60</v>
      </c>
      <c r="AB22" s="169"/>
      <c r="AC22" s="170"/>
      <c r="AD22" s="171">
        <f>SUM(AD13:AD21)</f>
        <v>8</v>
      </c>
      <c r="AE22" s="169">
        <f>SUM(AE13:AE21)</f>
        <v>15</v>
      </c>
      <c r="AF22" s="169"/>
      <c r="AG22" s="169"/>
      <c r="AH22" s="169">
        <f>SUM(AH13:AH21)</f>
        <v>15</v>
      </c>
      <c r="AI22" s="169"/>
      <c r="AJ22" s="170"/>
      <c r="AK22" s="171">
        <f>SUM(AK13:AK21)</f>
        <v>2</v>
      </c>
    </row>
    <row r="23" spans="1:37" ht="11.25">
      <c r="A23" s="215" t="s">
        <v>71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</row>
    <row r="24" spans="1:37" ht="11.25">
      <c r="A24" s="6">
        <v>10</v>
      </c>
      <c r="B24" s="28" t="s">
        <v>67</v>
      </c>
      <c r="C24" s="53">
        <v>4</v>
      </c>
      <c r="D24" s="26">
        <v>60</v>
      </c>
      <c r="E24" s="63"/>
      <c r="F24" s="63"/>
      <c r="G24" s="63"/>
      <c r="H24" s="63">
        <v>60</v>
      </c>
      <c r="I24" s="88"/>
      <c r="J24" s="73"/>
      <c r="K24" s="63"/>
      <c r="L24" s="63"/>
      <c r="M24" s="63">
        <v>30</v>
      </c>
      <c r="N24" s="63"/>
      <c r="O24" s="74" t="s">
        <v>28</v>
      </c>
      <c r="P24" s="43">
        <v>2</v>
      </c>
      <c r="Q24" s="63"/>
      <c r="R24" s="63"/>
      <c r="S24" s="63"/>
      <c r="T24" s="63">
        <v>30</v>
      </c>
      <c r="U24" s="63"/>
      <c r="V24" s="74" t="s">
        <v>23</v>
      </c>
      <c r="W24" s="75">
        <v>2</v>
      </c>
      <c r="X24" s="73"/>
      <c r="Y24" s="63"/>
      <c r="Z24" s="63"/>
      <c r="AA24" s="63"/>
      <c r="AB24" s="63"/>
      <c r="AC24" s="74"/>
      <c r="AD24" s="75"/>
      <c r="AE24" s="73"/>
      <c r="AF24" s="63"/>
      <c r="AG24" s="63"/>
      <c r="AH24" s="63"/>
      <c r="AI24" s="63"/>
      <c r="AJ24" s="74"/>
      <c r="AK24" s="65"/>
    </row>
    <row r="25" spans="1:37" ht="21">
      <c r="A25" s="7">
        <v>11</v>
      </c>
      <c r="B25" s="25" t="s">
        <v>80</v>
      </c>
      <c r="C25" s="53">
        <v>6</v>
      </c>
      <c r="D25" s="26">
        <v>60</v>
      </c>
      <c r="E25" s="63"/>
      <c r="F25" s="63"/>
      <c r="G25" s="63"/>
      <c r="H25" s="63">
        <v>60</v>
      </c>
      <c r="I25" s="88"/>
      <c r="J25" s="73"/>
      <c r="K25" s="63"/>
      <c r="L25" s="63"/>
      <c r="M25" s="63"/>
      <c r="N25" s="63"/>
      <c r="O25" s="74"/>
      <c r="P25" s="43"/>
      <c r="Q25" s="63"/>
      <c r="R25" s="63"/>
      <c r="S25" s="63"/>
      <c r="T25" s="63"/>
      <c r="U25" s="63"/>
      <c r="V25" s="74"/>
      <c r="W25" s="75"/>
      <c r="X25" s="73"/>
      <c r="Y25" s="63"/>
      <c r="Z25" s="63"/>
      <c r="AA25" s="63">
        <v>30</v>
      </c>
      <c r="AB25" s="63"/>
      <c r="AC25" s="74" t="s">
        <v>28</v>
      </c>
      <c r="AD25" s="75">
        <v>3</v>
      </c>
      <c r="AE25" s="73"/>
      <c r="AF25" s="63"/>
      <c r="AG25" s="63"/>
      <c r="AH25" s="63">
        <v>30</v>
      </c>
      <c r="AI25" s="63"/>
      <c r="AJ25" s="74" t="s">
        <v>28</v>
      </c>
      <c r="AK25" s="65">
        <v>3</v>
      </c>
    </row>
    <row r="26" spans="1:37" ht="11.25">
      <c r="A26" s="5">
        <v>12</v>
      </c>
      <c r="B26" s="25" t="s">
        <v>81</v>
      </c>
      <c r="C26" s="53">
        <v>2</v>
      </c>
      <c r="D26" s="26">
        <f>E26+F26+G26+H26+I26</f>
        <v>30</v>
      </c>
      <c r="E26" s="63">
        <v>30</v>
      </c>
      <c r="F26" s="63"/>
      <c r="G26" s="63"/>
      <c r="H26" s="63"/>
      <c r="I26" s="88"/>
      <c r="J26" s="73"/>
      <c r="K26" s="63"/>
      <c r="L26" s="63"/>
      <c r="M26" s="63"/>
      <c r="N26" s="63"/>
      <c r="O26" s="74"/>
      <c r="P26" s="43"/>
      <c r="Q26" s="63"/>
      <c r="R26" s="63"/>
      <c r="S26" s="63"/>
      <c r="T26" s="63"/>
      <c r="U26" s="63"/>
      <c r="V26" s="74"/>
      <c r="W26" s="75"/>
      <c r="X26" s="73">
        <v>15</v>
      </c>
      <c r="Y26" s="63"/>
      <c r="Z26" s="63"/>
      <c r="AA26" s="63"/>
      <c r="AB26" s="63"/>
      <c r="AC26" s="74" t="s">
        <v>28</v>
      </c>
      <c r="AD26" s="75">
        <v>1</v>
      </c>
      <c r="AE26" s="73">
        <v>15</v>
      </c>
      <c r="AF26" s="63"/>
      <c r="AG26" s="63"/>
      <c r="AH26" s="63"/>
      <c r="AI26" s="63"/>
      <c r="AJ26" s="74" t="s">
        <v>28</v>
      </c>
      <c r="AK26" s="65">
        <v>1</v>
      </c>
    </row>
    <row r="27" spans="1:37" ht="11.25">
      <c r="A27" s="149">
        <v>13</v>
      </c>
      <c r="B27" s="102" t="s">
        <v>85</v>
      </c>
      <c r="C27" s="100">
        <v>1</v>
      </c>
      <c r="D27" s="92">
        <v>15</v>
      </c>
      <c r="E27" s="78">
        <v>15</v>
      </c>
      <c r="F27" s="78"/>
      <c r="G27" s="78"/>
      <c r="H27" s="78"/>
      <c r="I27" s="93"/>
      <c r="J27" s="81">
        <v>15</v>
      </c>
      <c r="K27" s="78"/>
      <c r="L27" s="78"/>
      <c r="M27" s="78"/>
      <c r="N27" s="78"/>
      <c r="O27" s="79" t="s">
        <v>28</v>
      </c>
      <c r="P27" s="94">
        <v>1</v>
      </c>
      <c r="Q27" s="78"/>
      <c r="R27" s="78"/>
      <c r="S27" s="78"/>
      <c r="T27" s="78"/>
      <c r="U27" s="78"/>
      <c r="V27" s="79"/>
      <c r="W27" s="80"/>
      <c r="X27" s="81"/>
      <c r="Y27" s="78"/>
      <c r="Z27" s="78"/>
      <c r="AA27" s="78"/>
      <c r="AB27" s="78"/>
      <c r="AC27" s="79"/>
      <c r="AD27" s="80"/>
      <c r="AE27" s="81"/>
      <c r="AF27" s="78"/>
      <c r="AG27" s="78"/>
      <c r="AH27" s="78"/>
      <c r="AI27" s="78"/>
      <c r="AJ27" s="79"/>
      <c r="AK27" s="82"/>
    </row>
    <row r="28" spans="1:37" ht="12" thickBot="1">
      <c r="A28" s="101">
        <v>14</v>
      </c>
      <c r="B28" s="102" t="s">
        <v>38</v>
      </c>
      <c r="C28" s="100">
        <f>SUM(P28+W28+AD28+AK28)</f>
        <v>23</v>
      </c>
      <c r="D28" s="92">
        <f>E28+F28+G28+H28+I28</f>
        <v>90</v>
      </c>
      <c r="E28" s="78"/>
      <c r="F28" s="78"/>
      <c r="G28" s="78"/>
      <c r="H28" s="78"/>
      <c r="I28" s="93">
        <v>90</v>
      </c>
      <c r="K28" s="78"/>
      <c r="L28" s="78"/>
      <c r="M28" s="78"/>
      <c r="N28" s="78"/>
      <c r="O28" s="79"/>
      <c r="P28" s="94"/>
      <c r="Q28" s="78"/>
      <c r="R28" s="78"/>
      <c r="S28" s="78"/>
      <c r="T28" s="78"/>
      <c r="U28" s="78">
        <v>30</v>
      </c>
      <c r="V28" s="79" t="s">
        <v>28</v>
      </c>
      <c r="W28" s="80">
        <v>6</v>
      </c>
      <c r="X28" s="81"/>
      <c r="Y28" s="78"/>
      <c r="Z28" s="78"/>
      <c r="AA28" s="78"/>
      <c r="AB28" s="78">
        <v>30</v>
      </c>
      <c r="AC28" s="79" t="s">
        <v>28</v>
      </c>
      <c r="AD28" s="80">
        <v>6</v>
      </c>
      <c r="AE28" s="81"/>
      <c r="AF28" s="78"/>
      <c r="AG28" s="78"/>
      <c r="AH28" s="78"/>
      <c r="AI28" s="78">
        <v>30</v>
      </c>
      <c r="AJ28" s="79" t="s">
        <v>28</v>
      </c>
      <c r="AK28" s="82">
        <v>11</v>
      </c>
    </row>
    <row r="29" spans="1:37" ht="12" thickBot="1">
      <c r="A29" s="208" t="s">
        <v>31</v>
      </c>
      <c r="B29" s="207"/>
      <c r="C29" s="97">
        <f>SUM(P29+W29+AD29+AK29)</f>
        <v>36</v>
      </c>
      <c r="D29" s="95">
        <f>SUM(D24:D28)</f>
        <v>255</v>
      </c>
      <c r="E29" s="95">
        <f>SUM(E24:E28)</f>
        <v>45</v>
      </c>
      <c r="F29" s="95"/>
      <c r="G29" s="95"/>
      <c r="H29" s="95">
        <f>SUM(H24:H28)</f>
        <v>120</v>
      </c>
      <c r="I29" s="95">
        <f>SUM(I24:I28)</f>
        <v>90</v>
      </c>
      <c r="J29" s="95">
        <f>SUM(J23:J27)</f>
        <v>15</v>
      </c>
      <c r="K29" s="95"/>
      <c r="L29" s="95"/>
      <c r="M29" s="95">
        <f>SUM(M24:M28)</f>
        <v>30</v>
      </c>
      <c r="N29" s="95"/>
      <c r="O29" s="96"/>
      <c r="P29" s="97">
        <f>SUM(P24:P28)</f>
        <v>3</v>
      </c>
      <c r="Q29" s="95"/>
      <c r="R29" s="95"/>
      <c r="S29" s="95"/>
      <c r="T29" s="95">
        <f>SUM(T24:T28)</f>
        <v>30</v>
      </c>
      <c r="U29" s="95">
        <f>SUM(U24:U28)</f>
        <v>30</v>
      </c>
      <c r="V29" s="96"/>
      <c r="W29" s="97">
        <f>SUM(W24:W28)</f>
        <v>8</v>
      </c>
      <c r="X29" s="95">
        <f>SUM(X24:X28)</f>
        <v>15</v>
      </c>
      <c r="Y29" s="95"/>
      <c r="Z29" s="95"/>
      <c r="AA29" s="95">
        <f>SUM(AA24:AA28)</f>
        <v>30</v>
      </c>
      <c r="AB29" s="95">
        <f>SUM(AB24:AB28)</f>
        <v>30</v>
      </c>
      <c r="AC29" s="96"/>
      <c r="AD29" s="97">
        <f>SUM(AD24:AD28)</f>
        <v>10</v>
      </c>
      <c r="AE29" s="95">
        <f>SUM(AE24:AE28)</f>
        <v>15</v>
      </c>
      <c r="AF29" s="95"/>
      <c r="AG29" s="95"/>
      <c r="AH29" s="95">
        <f>SUM(AH24:AH28)</f>
        <v>30</v>
      </c>
      <c r="AI29" s="95">
        <f>SUM(AI24:AI28)</f>
        <v>30</v>
      </c>
      <c r="AJ29" s="96"/>
      <c r="AK29" s="97">
        <f>SUM(AK24:AK28)</f>
        <v>15</v>
      </c>
    </row>
    <row r="30" spans="1:37" ht="11.25">
      <c r="A30" s="211" t="s">
        <v>68</v>
      </c>
      <c r="B30" s="177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</row>
    <row r="31" spans="1:37" ht="11.25">
      <c r="A31" s="3">
        <v>15</v>
      </c>
      <c r="B31" s="25" t="s">
        <v>39</v>
      </c>
      <c r="C31" s="53">
        <v>5</v>
      </c>
      <c r="D31" s="26">
        <v>60</v>
      </c>
      <c r="E31" s="57"/>
      <c r="F31" s="58"/>
      <c r="G31" s="58"/>
      <c r="H31" s="58">
        <v>60</v>
      </c>
      <c r="I31" s="58"/>
      <c r="J31" s="63"/>
      <c r="K31" s="57"/>
      <c r="L31" s="57"/>
      <c r="M31" s="57">
        <v>30</v>
      </c>
      <c r="N31" s="57"/>
      <c r="O31" s="74" t="s">
        <v>28</v>
      </c>
      <c r="P31" s="89">
        <v>2</v>
      </c>
      <c r="Q31" s="73"/>
      <c r="R31" s="57"/>
      <c r="S31" s="57"/>
      <c r="T31" s="57">
        <v>30</v>
      </c>
      <c r="U31" s="57"/>
      <c r="V31" s="74" t="s">
        <v>28</v>
      </c>
      <c r="W31" s="89">
        <v>3</v>
      </c>
      <c r="X31" s="73"/>
      <c r="Y31" s="57"/>
      <c r="Z31" s="57"/>
      <c r="AA31" s="57"/>
      <c r="AB31" s="57"/>
      <c r="AC31" s="62"/>
      <c r="AD31" s="89"/>
      <c r="AE31" s="73"/>
      <c r="AF31" s="57"/>
      <c r="AG31" s="57"/>
      <c r="AH31" s="57"/>
      <c r="AI31" s="63"/>
      <c r="AJ31" s="74"/>
      <c r="AK31" s="65"/>
    </row>
    <row r="32" spans="1:37" ht="11.25">
      <c r="A32" s="4">
        <v>16</v>
      </c>
      <c r="B32" s="25" t="s">
        <v>40</v>
      </c>
      <c r="C32" s="53">
        <v>1</v>
      </c>
      <c r="D32" s="27">
        <v>15</v>
      </c>
      <c r="E32" s="67">
        <v>15</v>
      </c>
      <c r="F32" s="67"/>
      <c r="G32" s="67"/>
      <c r="H32" s="67"/>
      <c r="I32" s="67"/>
      <c r="J32" s="73"/>
      <c r="K32" s="63"/>
      <c r="L32" s="63"/>
      <c r="M32" s="63"/>
      <c r="N32" s="63"/>
      <c r="O32" s="74"/>
      <c r="P32" s="43"/>
      <c r="Q32" s="90"/>
      <c r="R32" s="63"/>
      <c r="S32" s="63"/>
      <c r="T32" s="63"/>
      <c r="U32" s="63"/>
      <c r="V32" s="74"/>
      <c r="W32" s="43"/>
      <c r="X32" s="157">
        <v>15</v>
      </c>
      <c r="Y32" s="63"/>
      <c r="Z32" s="63"/>
      <c r="AA32" s="63"/>
      <c r="AB32" s="63"/>
      <c r="AC32" s="74" t="s">
        <v>28</v>
      </c>
      <c r="AD32" s="43">
        <v>1</v>
      </c>
      <c r="AE32" s="90"/>
      <c r="AF32" s="63"/>
      <c r="AG32" s="63"/>
      <c r="AH32" s="63"/>
      <c r="AI32" s="63"/>
      <c r="AJ32" s="74"/>
      <c r="AK32" s="65"/>
    </row>
    <row r="33" spans="1:37" ht="11.25">
      <c r="A33" s="3">
        <v>17</v>
      </c>
      <c r="B33" s="25" t="s">
        <v>41</v>
      </c>
      <c r="C33" s="53">
        <f aca="true" t="shared" si="4" ref="C33:C39">SUM(P33+W33+AD33+AK33)</f>
        <v>6</v>
      </c>
      <c r="D33" s="27">
        <v>45</v>
      </c>
      <c r="E33" s="67">
        <v>15</v>
      </c>
      <c r="F33" s="67"/>
      <c r="G33" s="67"/>
      <c r="H33" s="67">
        <v>30</v>
      </c>
      <c r="I33" s="67"/>
      <c r="J33" s="73">
        <v>15</v>
      </c>
      <c r="K33" s="63"/>
      <c r="L33" s="63"/>
      <c r="M33" s="63">
        <v>30</v>
      </c>
      <c r="N33" s="63"/>
      <c r="O33" s="74" t="s">
        <v>23</v>
      </c>
      <c r="P33" s="43">
        <v>6</v>
      </c>
      <c r="Q33" s="90"/>
      <c r="R33" s="63"/>
      <c r="S33" s="63"/>
      <c r="T33" s="63"/>
      <c r="U33" s="63"/>
      <c r="V33" s="74"/>
      <c r="W33" s="43"/>
      <c r="X33" s="90"/>
      <c r="Y33" s="63"/>
      <c r="Z33" s="63"/>
      <c r="AA33" s="63"/>
      <c r="AB33" s="63"/>
      <c r="AC33" s="74"/>
      <c r="AD33" s="43"/>
      <c r="AE33" s="90"/>
      <c r="AF33" s="63"/>
      <c r="AG33" s="63"/>
      <c r="AH33" s="63"/>
      <c r="AI33" s="63"/>
      <c r="AJ33" s="74"/>
      <c r="AK33" s="65"/>
    </row>
    <row r="34" spans="1:37" ht="11.25">
      <c r="A34" s="4">
        <v>18</v>
      </c>
      <c r="B34" s="25" t="s">
        <v>42</v>
      </c>
      <c r="C34" s="53">
        <f t="shared" si="4"/>
        <v>5</v>
      </c>
      <c r="D34" s="27">
        <v>45</v>
      </c>
      <c r="E34" s="67">
        <v>15</v>
      </c>
      <c r="F34" s="67"/>
      <c r="G34" s="67">
        <v>30</v>
      </c>
      <c r="H34" s="67"/>
      <c r="I34" s="67"/>
      <c r="J34" s="90"/>
      <c r="K34" s="67"/>
      <c r="L34" s="67"/>
      <c r="M34" s="67"/>
      <c r="N34" s="67"/>
      <c r="O34" s="68"/>
      <c r="P34" s="69"/>
      <c r="Q34" s="73">
        <v>15</v>
      </c>
      <c r="R34" s="63"/>
      <c r="S34" s="63">
        <v>30</v>
      </c>
      <c r="T34" s="63"/>
      <c r="U34" s="63"/>
      <c r="V34" s="74" t="s">
        <v>28</v>
      </c>
      <c r="W34" s="43">
        <v>5</v>
      </c>
      <c r="X34" s="90"/>
      <c r="Y34" s="63"/>
      <c r="Z34" s="63"/>
      <c r="AA34" s="63"/>
      <c r="AB34" s="63"/>
      <c r="AC34" s="74"/>
      <c r="AD34" s="43"/>
      <c r="AE34" s="90"/>
      <c r="AF34" s="63"/>
      <c r="AG34" s="63"/>
      <c r="AH34" s="63"/>
      <c r="AI34" s="63"/>
      <c r="AJ34" s="74"/>
      <c r="AK34" s="65"/>
    </row>
    <row r="35" spans="1:37" ht="11.25">
      <c r="A35" s="3">
        <v>19</v>
      </c>
      <c r="B35" s="25" t="s">
        <v>43</v>
      </c>
      <c r="C35" s="53">
        <f t="shared" si="4"/>
        <v>6</v>
      </c>
      <c r="D35" s="27">
        <v>45</v>
      </c>
      <c r="E35" s="67">
        <v>15</v>
      </c>
      <c r="F35" s="67"/>
      <c r="G35" s="67"/>
      <c r="H35" s="67">
        <v>30</v>
      </c>
      <c r="I35" s="67"/>
      <c r="J35" s="90"/>
      <c r="K35" s="63"/>
      <c r="L35" s="63"/>
      <c r="M35" s="63"/>
      <c r="N35" s="63"/>
      <c r="O35" s="74"/>
      <c r="P35" s="75"/>
      <c r="Q35" s="73">
        <v>15</v>
      </c>
      <c r="R35" s="63"/>
      <c r="S35" s="63"/>
      <c r="T35" s="63">
        <v>30</v>
      </c>
      <c r="U35" s="63"/>
      <c r="V35" s="74" t="s">
        <v>23</v>
      </c>
      <c r="W35" s="43">
        <v>6</v>
      </c>
      <c r="X35" s="90"/>
      <c r="Y35" s="63"/>
      <c r="Z35" s="63"/>
      <c r="AA35" s="63"/>
      <c r="AB35" s="63"/>
      <c r="AC35" s="74"/>
      <c r="AD35" s="43"/>
      <c r="AE35" s="90"/>
      <c r="AF35" s="63"/>
      <c r="AG35" s="63"/>
      <c r="AH35" s="63"/>
      <c r="AI35" s="63"/>
      <c r="AJ35" s="74"/>
      <c r="AK35" s="65"/>
    </row>
    <row r="36" spans="1:37" ht="11.25">
      <c r="A36" s="4">
        <v>20</v>
      </c>
      <c r="B36" s="25" t="s">
        <v>44</v>
      </c>
      <c r="C36" s="53">
        <v>5</v>
      </c>
      <c r="D36" s="27">
        <v>45</v>
      </c>
      <c r="E36" s="67">
        <v>15</v>
      </c>
      <c r="F36" s="67"/>
      <c r="G36" s="67">
        <v>30</v>
      </c>
      <c r="H36" s="67"/>
      <c r="I36" s="67"/>
      <c r="J36" s="73"/>
      <c r="K36" s="63"/>
      <c r="L36" s="63"/>
      <c r="M36" s="63"/>
      <c r="N36" s="63"/>
      <c r="O36" s="74"/>
      <c r="P36" s="43"/>
      <c r="Q36" s="90"/>
      <c r="R36" s="63"/>
      <c r="S36" s="63"/>
      <c r="T36" s="63"/>
      <c r="U36" s="63"/>
      <c r="V36" s="74"/>
      <c r="W36" s="43"/>
      <c r="X36" s="90">
        <v>15</v>
      </c>
      <c r="Y36" s="63"/>
      <c r="Z36" s="63">
        <v>30</v>
      </c>
      <c r="AA36" s="63"/>
      <c r="AB36" s="63"/>
      <c r="AC36" s="74" t="s">
        <v>28</v>
      </c>
      <c r="AD36" s="43">
        <v>5</v>
      </c>
      <c r="AE36" s="90"/>
      <c r="AF36" s="63"/>
      <c r="AG36" s="63"/>
      <c r="AH36" s="63"/>
      <c r="AI36" s="63"/>
      <c r="AJ36" s="74"/>
      <c r="AK36" s="65"/>
    </row>
    <row r="37" spans="1:37" ht="12" thickBot="1">
      <c r="A37" s="3">
        <v>21</v>
      </c>
      <c r="B37" s="25" t="s">
        <v>45</v>
      </c>
      <c r="C37" s="100">
        <f t="shared" si="4"/>
        <v>6</v>
      </c>
      <c r="D37" s="27">
        <v>45</v>
      </c>
      <c r="E37" s="67">
        <v>15</v>
      </c>
      <c r="F37" s="67"/>
      <c r="G37" s="67"/>
      <c r="H37" s="67">
        <v>30</v>
      </c>
      <c r="I37" s="67"/>
      <c r="J37" s="90">
        <v>15</v>
      </c>
      <c r="K37" s="63"/>
      <c r="L37" s="63"/>
      <c r="M37" s="63">
        <v>30</v>
      </c>
      <c r="N37" s="63"/>
      <c r="O37" s="74" t="s">
        <v>23</v>
      </c>
      <c r="P37" s="43">
        <v>6</v>
      </c>
      <c r="Q37" s="90"/>
      <c r="R37" s="63"/>
      <c r="S37" s="63"/>
      <c r="T37" s="63"/>
      <c r="U37" s="63"/>
      <c r="V37" s="74"/>
      <c r="W37" s="43"/>
      <c r="X37" s="73"/>
      <c r="Y37" s="63"/>
      <c r="Z37" s="63"/>
      <c r="AA37" s="63"/>
      <c r="AB37" s="63"/>
      <c r="AC37" s="74"/>
      <c r="AD37" s="43"/>
      <c r="AE37" s="90"/>
      <c r="AF37" s="63"/>
      <c r="AG37" s="63"/>
      <c r="AH37" s="63"/>
      <c r="AI37" s="63"/>
      <c r="AJ37" s="74"/>
      <c r="AK37" s="91"/>
    </row>
    <row r="38" spans="1:37" ht="12" thickBot="1">
      <c r="A38" s="209" t="s">
        <v>30</v>
      </c>
      <c r="B38" s="210"/>
      <c r="C38" s="97">
        <f>SUM(P38+W38+AD38+AK38)</f>
        <v>34</v>
      </c>
      <c r="D38" s="8">
        <f>SUM(D31:D37)</f>
        <v>300</v>
      </c>
      <c r="E38" s="8">
        <f aca="true" t="shared" si="5" ref="E38:M38">SUM(E31:E37)</f>
        <v>90</v>
      </c>
      <c r="F38" s="8"/>
      <c r="G38" s="8">
        <f t="shared" si="5"/>
        <v>60</v>
      </c>
      <c r="H38" s="8">
        <f t="shared" si="5"/>
        <v>150</v>
      </c>
      <c r="I38" s="8"/>
      <c r="J38" s="8">
        <f t="shared" si="5"/>
        <v>30</v>
      </c>
      <c r="K38" s="8"/>
      <c r="L38" s="8"/>
      <c r="M38" s="8">
        <f t="shared" si="5"/>
        <v>90</v>
      </c>
      <c r="N38" s="8"/>
      <c r="O38" s="35"/>
      <c r="P38" s="40">
        <f>SUM(P31:P37)</f>
        <v>14</v>
      </c>
      <c r="Q38" s="8">
        <f>SUM(Q31:Q37)</f>
        <v>30</v>
      </c>
      <c r="R38" s="8"/>
      <c r="S38" s="8">
        <f>SUM(S31:S37)</f>
        <v>30</v>
      </c>
      <c r="T38" s="8">
        <f>SUM(T31:T37)</f>
        <v>60</v>
      </c>
      <c r="U38" s="8"/>
      <c r="V38" s="36"/>
      <c r="W38" s="40">
        <f>SUM(W31:W37)</f>
        <v>14</v>
      </c>
      <c r="X38" s="8">
        <f>SUM(X31:X37)</f>
        <v>30</v>
      </c>
      <c r="Y38" s="8"/>
      <c r="Z38" s="8">
        <f>SUM(Z31:Z37)</f>
        <v>30</v>
      </c>
      <c r="AA38" s="8"/>
      <c r="AB38" s="8"/>
      <c r="AC38" s="35"/>
      <c r="AD38" s="40">
        <f>SUM(AD31:AD37)</f>
        <v>6</v>
      </c>
      <c r="AE38" s="8"/>
      <c r="AF38" s="8"/>
      <c r="AG38" s="8"/>
      <c r="AH38" s="8"/>
      <c r="AI38" s="8"/>
      <c r="AJ38" s="36"/>
      <c r="AK38" s="40"/>
    </row>
    <row r="39" spans="1:37" ht="12" thickBot="1">
      <c r="A39" s="209" t="s">
        <v>29</v>
      </c>
      <c r="B39" s="210"/>
      <c r="C39" s="97">
        <f t="shared" si="4"/>
        <v>101</v>
      </c>
      <c r="D39" s="95">
        <f>SUM(D22+D29+D38)</f>
        <v>915</v>
      </c>
      <c r="E39" s="8">
        <f aca="true" t="shared" si="6" ref="E39:J39">SUM(E22,E29,E38)</f>
        <v>270</v>
      </c>
      <c r="F39" s="8"/>
      <c r="G39" s="8">
        <f t="shared" si="6"/>
        <v>90</v>
      </c>
      <c r="H39" s="8">
        <f t="shared" si="6"/>
        <v>465</v>
      </c>
      <c r="I39" s="8">
        <f t="shared" si="6"/>
        <v>90</v>
      </c>
      <c r="J39" s="8">
        <f t="shared" si="6"/>
        <v>105</v>
      </c>
      <c r="K39" s="8"/>
      <c r="L39" s="8">
        <f>SUM(L22,L29,L38)</f>
        <v>30</v>
      </c>
      <c r="M39" s="8">
        <f>SUM(M22,M29,M38)</f>
        <v>180</v>
      </c>
      <c r="N39" s="8"/>
      <c r="O39" s="36"/>
      <c r="P39" s="40">
        <f aca="true" t="shared" si="7" ref="P39:U39">SUM(P22,P29,P38)</f>
        <v>30</v>
      </c>
      <c r="Q39" s="8">
        <f t="shared" si="7"/>
        <v>60</v>
      </c>
      <c r="R39" s="8"/>
      <c r="S39" s="8">
        <f t="shared" si="7"/>
        <v>30</v>
      </c>
      <c r="T39" s="8">
        <f t="shared" si="7"/>
        <v>150</v>
      </c>
      <c r="U39" s="8">
        <f t="shared" si="7"/>
        <v>30</v>
      </c>
      <c r="V39" s="36"/>
      <c r="W39" s="40">
        <f>SUM(W22,W29,W38)</f>
        <v>30</v>
      </c>
      <c r="X39" s="8">
        <f>SUM(X22,X29,X38)</f>
        <v>75</v>
      </c>
      <c r="Y39" s="8"/>
      <c r="Z39" s="8">
        <f>SUM(Z22,Z29,Z38)</f>
        <v>30</v>
      </c>
      <c r="AA39" s="8">
        <f>SUM(AA22,AA29,AA38)</f>
        <v>90</v>
      </c>
      <c r="AB39" s="8">
        <f>SUM(AB22,AB29,AB38)</f>
        <v>30</v>
      </c>
      <c r="AC39" s="36"/>
      <c r="AD39" s="40">
        <f>SUM(AD22,AD29,AD38)</f>
        <v>24</v>
      </c>
      <c r="AE39" s="8">
        <f>SUM(AE22,AE29,AE38)</f>
        <v>30</v>
      </c>
      <c r="AF39" s="8"/>
      <c r="AG39" s="8"/>
      <c r="AH39" s="8">
        <f>SUM(AH22,AH29,AH38)</f>
        <v>45</v>
      </c>
      <c r="AI39" s="8">
        <f>SUM(AI22,AI29,AI38)</f>
        <v>30</v>
      </c>
      <c r="AJ39" s="36"/>
      <c r="AK39" s="40">
        <f>SUM(AK22,AK29,AK38)</f>
        <v>17</v>
      </c>
    </row>
    <row r="40" spans="1:37" ht="12" thickBot="1">
      <c r="A40" s="196" t="s">
        <v>9</v>
      </c>
      <c r="B40" s="197"/>
      <c r="C40" s="198"/>
      <c r="D40" s="199"/>
      <c r="E40" s="199"/>
      <c r="F40" s="199"/>
      <c r="G40" s="199"/>
      <c r="H40" s="199"/>
      <c r="I40" s="199"/>
      <c r="J40" s="200">
        <f>SUM(J39:N39)</f>
        <v>315</v>
      </c>
      <c r="K40" s="201"/>
      <c r="L40" s="201"/>
      <c r="M40" s="201"/>
      <c r="N40" s="201"/>
      <c r="O40" s="201"/>
      <c r="P40" s="202"/>
      <c r="Q40" s="200">
        <f>SUM(Q39:U39)</f>
        <v>270</v>
      </c>
      <c r="R40" s="201"/>
      <c r="S40" s="201"/>
      <c r="T40" s="201"/>
      <c r="U40" s="201"/>
      <c r="V40" s="201"/>
      <c r="W40" s="202"/>
      <c r="X40" s="200">
        <f>SUM(X39:AB39)</f>
        <v>225</v>
      </c>
      <c r="Y40" s="201"/>
      <c r="Z40" s="201"/>
      <c r="AA40" s="201"/>
      <c r="AB40" s="201"/>
      <c r="AC40" s="201"/>
      <c r="AD40" s="202"/>
      <c r="AE40" s="200">
        <f>SUM(AE39:AI39)</f>
        <v>105</v>
      </c>
      <c r="AF40" s="201"/>
      <c r="AG40" s="201"/>
      <c r="AH40" s="201"/>
      <c r="AI40" s="201"/>
      <c r="AJ40" s="201"/>
      <c r="AK40" s="214"/>
    </row>
    <row r="41" spans="1:37" ht="15" customHeight="1" thickBot="1">
      <c r="A41" s="191" t="s">
        <v>84</v>
      </c>
      <c r="B41" s="192"/>
      <c r="C41" s="53">
        <v>6</v>
      </c>
      <c r="D41" s="54">
        <v>120</v>
      </c>
      <c r="E41" s="41"/>
      <c r="F41" s="41"/>
      <c r="G41" s="41"/>
      <c r="H41" s="41"/>
      <c r="I41" s="44"/>
      <c r="J41" s="187"/>
      <c r="K41" s="188"/>
      <c r="L41" s="188"/>
      <c r="M41" s="188"/>
      <c r="N41" s="188"/>
      <c r="O41" s="188"/>
      <c r="P41" s="46"/>
      <c r="Q41" s="187"/>
      <c r="R41" s="188"/>
      <c r="S41" s="188"/>
      <c r="T41" s="188"/>
      <c r="U41" s="188"/>
      <c r="V41" s="188"/>
      <c r="W41" s="46"/>
      <c r="X41" s="176" t="s">
        <v>77</v>
      </c>
      <c r="Y41" s="177"/>
      <c r="Z41" s="177"/>
      <c r="AA41" s="177"/>
      <c r="AB41" s="177"/>
      <c r="AC41" s="177"/>
      <c r="AD41" s="49">
        <v>6</v>
      </c>
      <c r="AE41" s="176"/>
      <c r="AF41" s="177"/>
      <c r="AG41" s="177"/>
      <c r="AH41" s="177"/>
      <c r="AI41" s="177"/>
      <c r="AJ41" s="177"/>
      <c r="AK41" s="51"/>
    </row>
    <row r="42" spans="1:37" ht="24.75" customHeight="1" thickBot="1">
      <c r="A42" s="191" t="s">
        <v>22</v>
      </c>
      <c r="B42" s="192"/>
      <c r="C42" s="53">
        <v>2</v>
      </c>
      <c r="D42" s="55"/>
      <c r="E42" s="41"/>
      <c r="F42" s="41"/>
      <c r="G42" s="41"/>
      <c r="H42" s="41"/>
      <c r="I42" s="44"/>
      <c r="J42" s="189"/>
      <c r="K42" s="190"/>
      <c r="L42" s="190"/>
      <c r="M42" s="190"/>
      <c r="N42" s="190"/>
      <c r="O42" s="190"/>
      <c r="P42" s="47"/>
      <c r="Q42" s="193"/>
      <c r="R42" s="194"/>
      <c r="S42" s="194"/>
      <c r="T42" s="194"/>
      <c r="U42" s="194"/>
      <c r="V42" s="195"/>
      <c r="W42" s="47"/>
      <c r="X42" s="181"/>
      <c r="Y42" s="182"/>
      <c r="Z42" s="182"/>
      <c r="AA42" s="182"/>
      <c r="AB42" s="182"/>
      <c r="AC42" s="183"/>
      <c r="AD42" s="50"/>
      <c r="AE42" s="181"/>
      <c r="AF42" s="182"/>
      <c r="AG42" s="182"/>
      <c r="AH42" s="182"/>
      <c r="AI42" s="182"/>
      <c r="AJ42" s="183"/>
      <c r="AK42" s="39">
        <v>2</v>
      </c>
    </row>
    <row r="43" spans="1:37" ht="24.75" customHeight="1" thickBot="1">
      <c r="A43" s="221" t="s">
        <v>21</v>
      </c>
      <c r="B43" s="222"/>
      <c r="C43" s="53">
        <v>11</v>
      </c>
      <c r="D43" s="56"/>
      <c r="E43" s="42"/>
      <c r="F43" s="42"/>
      <c r="G43" s="42"/>
      <c r="H43" s="42"/>
      <c r="I43" s="45"/>
      <c r="J43" s="173"/>
      <c r="K43" s="174"/>
      <c r="L43" s="174"/>
      <c r="M43" s="174"/>
      <c r="N43" s="174"/>
      <c r="O43" s="174"/>
      <c r="P43" s="48"/>
      <c r="Q43" s="173"/>
      <c r="R43" s="174"/>
      <c r="S43" s="174"/>
      <c r="T43" s="174"/>
      <c r="U43" s="174"/>
      <c r="V43" s="175"/>
      <c r="W43" s="48"/>
      <c r="X43" s="173"/>
      <c r="Y43" s="174"/>
      <c r="Z43" s="174"/>
      <c r="AA43" s="174"/>
      <c r="AB43" s="174"/>
      <c r="AC43" s="175"/>
      <c r="AD43" s="48"/>
      <c r="AE43" s="184"/>
      <c r="AF43" s="185"/>
      <c r="AG43" s="185"/>
      <c r="AH43" s="185"/>
      <c r="AI43" s="185"/>
      <c r="AJ43" s="186"/>
      <c r="AK43" s="52">
        <v>11</v>
      </c>
    </row>
    <row r="44" spans="1:37" ht="15.75" thickBot="1">
      <c r="A44" s="218" t="s">
        <v>10</v>
      </c>
      <c r="B44" s="219"/>
      <c r="C44" s="164">
        <f>SUM(C39:C43)</f>
        <v>120</v>
      </c>
      <c r="D44" s="234"/>
      <c r="E44" s="235"/>
      <c r="F44" s="235"/>
      <c r="G44" s="235"/>
      <c r="H44" s="236"/>
      <c r="I44" s="165"/>
      <c r="J44" s="178">
        <f>SUM(P39)</f>
        <v>30</v>
      </c>
      <c r="K44" s="179"/>
      <c r="L44" s="179"/>
      <c r="M44" s="179"/>
      <c r="N44" s="179"/>
      <c r="O44" s="179"/>
      <c r="P44" s="180"/>
      <c r="Q44" s="178">
        <f>SUM(W39)</f>
        <v>30</v>
      </c>
      <c r="R44" s="179"/>
      <c r="S44" s="179"/>
      <c r="T44" s="179"/>
      <c r="U44" s="179"/>
      <c r="V44" s="179"/>
      <c r="W44" s="180"/>
      <c r="X44" s="178">
        <f>AD39+AD41</f>
        <v>30</v>
      </c>
      <c r="Y44" s="179"/>
      <c r="Z44" s="179"/>
      <c r="AA44" s="179"/>
      <c r="AB44" s="179"/>
      <c r="AC44" s="179"/>
      <c r="AD44" s="180"/>
      <c r="AE44" s="178">
        <f>AK39+AK42+AK43</f>
        <v>30</v>
      </c>
      <c r="AF44" s="179"/>
      <c r="AG44" s="179"/>
      <c r="AH44" s="179"/>
      <c r="AI44" s="179"/>
      <c r="AJ44" s="179"/>
      <c r="AK44" s="180"/>
    </row>
    <row r="45" spans="1:37" ht="15.75" thickBot="1">
      <c r="A45" s="218" t="s">
        <v>86</v>
      </c>
      <c r="B45" s="219"/>
      <c r="C45" s="164"/>
      <c r="D45" s="234">
        <v>1035</v>
      </c>
      <c r="E45" s="235"/>
      <c r="F45" s="235"/>
      <c r="G45" s="235"/>
      <c r="H45" s="236"/>
      <c r="I45" s="166"/>
      <c r="J45" s="234">
        <v>315</v>
      </c>
      <c r="K45" s="235"/>
      <c r="L45" s="235"/>
      <c r="M45" s="235"/>
      <c r="N45" s="236"/>
      <c r="O45" s="167"/>
      <c r="P45" s="167"/>
      <c r="Q45" s="234">
        <v>270</v>
      </c>
      <c r="R45" s="235"/>
      <c r="S45" s="235"/>
      <c r="T45" s="235"/>
      <c r="U45" s="236"/>
      <c r="V45" s="167"/>
      <c r="W45" s="167"/>
      <c r="X45" s="234">
        <v>345</v>
      </c>
      <c r="Y45" s="235"/>
      <c r="Z45" s="235"/>
      <c r="AA45" s="235"/>
      <c r="AB45" s="236"/>
      <c r="AC45" s="167"/>
      <c r="AD45" s="167"/>
      <c r="AE45" s="234">
        <v>105</v>
      </c>
      <c r="AF45" s="235"/>
      <c r="AG45" s="235"/>
      <c r="AH45" s="235"/>
      <c r="AI45" s="236"/>
      <c r="AJ45" s="167"/>
      <c r="AK45" s="167"/>
    </row>
    <row r="46" ht="11.25">
      <c r="B46" s="11" t="s">
        <v>32</v>
      </c>
    </row>
    <row r="47" ht="15" customHeight="1">
      <c r="B47" s="104" t="s">
        <v>79</v>
      </c>
    </row>
    <row r="48" spans="2:19" ht="57.75" customHeight="1">
      <c r="B48" s="256" t="s">
        <v>87</v>
      </c>
      <c r="C48" s="256"/>
      <c r="D48" s="256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</row>
    <row r="49" ht="17.25" customHeight="1">
      <c r="B49" s="104" t="s">
        <v>83</v>
      </c>
    </row>
    <row r="51" spans="1:37" ht="11.25">
      <c r="A51" s="172" t="s">
        <v>89</v>
      </c>
      <c r="B51" s="216"/>
      <c r="C51" s="216"/>
      <c r="D51" s="216"/>
      <c r="E51" s="216"/>
      <c r="F51" s="216"/>
      <c r="G51" s="216"/>
      <c r="H51" s="285" t="s">
        <v>90</v>
      </c>
      <c r="I51" s="286"/>
      <c r="J51" s="286"/>
      <c r="K51" s="286"/>
      <c r="L51" s="286"/>
      <c r="M51" s="286"/>
      <c r="N51" s="287"/>
      <c r="O51" s="31"/>
      <c r="P51" s="31"/>
      <c r="Q51" s="30"/>
      <c r="R51" s="30"/>
      <c r="S51" s="30"/>
      <c r="T51" s="30"/>
      <c r="U51" s="30"/>
      <c r="V51" s="30"/>
      <c r="W51" s="30"/>
      <c r="X51" s="217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32"/>
      <c r="AK51" s="32"/>
    </row>
  </sheetData>
  <sheetProtection/>
  <mergeCells count="62">
    <mergeCell ref="B48:D48"/>
    <mergeCell ref="AE45:AI45"/>
    <mergeCell ref="A44:B44"/>
    <mergeCell ref="D44:H44"/>
    <mergeCell ref="D45:H45"/>
    <mergeCell ref="J45:N45"/>
    <mergeCell ref="Q45:U45"/>
    <mergeCell ref="X45:AB45"/>
    <mergeCell ref="X10:AB10"/>
    <mergeCell ref="Q10:W10"/>
    <mergeCell ref="AA7:AH7"/>
    <mergeCell ref="C3:AE3"/>
    <mergeCell ref="C4:AE4"/>
    <mergeCell ref="C6:Q6"/>
    <mergeCell ref="A38:B38"/>
    <mergeCell ref="B9:B11"/>
    <mergeCell ref="E10:I10"/>
    <mergeCell ref="B1:U1"/>
    <mergeCell ref="D10:D11"/>
    <mergeCell ref="C5:Q5"/>
    <mergeCell ref="C7:X7"/>
    <mergeCell ref="X9:AK9"/>
    <mergeCell ref="C9:C11"/>
    <mergeCell ref="AE10:AK10"/>
    <mergeCell ref="A51:G51"/>
    <mergeCell ref="H51:N51"/>
    <mergeCell ref="A42:B42"/>
    <mergeCell ref="A45:B45"/>
    <mergeCell ref="X51:AI51"/>
    <mergeCell ref="J44:P44"/>
    <mergeCell ref="Q44:W44"/>
    <mergeCell ref="A43:B43"/>
    <mergeCell ref="AE44:AK44"/>
    <mergeCell ref="X43:AC43"/>
    <mergeCell ref="X41:AC41"/>
    <mergeCell ref="X42:AC42"/>
    <mergeCell ref="D9:I9"/>
    <mergeCell ref="J10:P10"/>
    <mergeCell ref="J9:W9"/>
    <mergeCell ref="A12:AK12"/>
    <mergeCell ref="A23:AK23"/>
    <mergeCell ref="AE40:AK40"/>
    <mergeCell ref="X40:AD40"/>
    <mergeCell ref="A41:B41"/>
    <mergeCell ref="Q42:V42"/>
    <mergeCell ref="A40:I40"/>
    <mergeCell ref="J40:P40"/>
    <mergeCell ref="Q40:W40"/>
    <mergeCell ref="A9:A11"/>
    <mergeCell ref="A22:B22"/>
    <mergeCell ref="A29:B29"/>
    <mergeCell ref="A39:B39"/>
    <mergeCell ref="A30:AK30"/>
    <mergeCell ref="Q43:V43"/>
    <mergeCell ref="J43:O43"/>
    <mergeCell ref="AE41:AJ41"/>
    <mergeCell ref="X44:AD44"/>
    <mergeCell ref="AE42:AJ42"/>
    <mergeCell ref="AE43:AJ43"/>
    <mergeCell ref="J41:O41"/>
    <mergeCell ref="J42:O42"/>
    <mergeCell ref="Q41:V41"/>
  </mergeCells>
  <printOptions horizontalCentered="1" verticalCentered="1"/>
  <pageMargins left="0.2362204724409449" right="0.2362204724409449" top="0.1968503937007874" bottom="0.15748031496062992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9"/>
  <sheetViews>
    <sheetView zoomScaleSheetLayoutView="90" zoomScalePageLayoutView="0" workbookViewId="0" topLeftCell="A1">
      <selection activeCell="V48" sqref="V48"/>
    </sheetView>
  </sheetViews>
  <sheetFormatPr defaultColWidth="8.796875" defaultRowHeight="14.25"/>
  <cols>
    <col min="1" max="1" width="3.19921875" style="104" customWidth="1"/>
    <col min="2" max="2" width="35.59765625" style="104" customWidth="1"/>
    <col min="3" max="3" width="3.69921875" style="104" customWidth="1"/>
    <col min="4" max="4" width="5.59765625" style="104" customWidth="1"/>
    <col min="5" max="8" width="3.5" style="104" customWidth="1"/>
    <col min="9" max="9" width="4.09765625" style="104" customWidth="1"/>
    <col min="10" max="10" width="3.19921875" style="104" customWidth="1"/>
    <col min="11" max="13" width="3.09765625" style="104" customWidth="1"/>
    <col min="14" max="16" width="3.5" style="104" customWidth="1"/>
    <col min="17" max="17" width="3.3984375" style="104" customWidth="1"/>
    <col min="18" max="20" width="3.09765625" style="104" customWidth="1"/>
    <col min="21" max="23" width="3.59765625" style="104" customWidth="1"/>
    <col min="24" max="24" width="3.19921875" style="104" customWidth="1"/>
    <col min="25" max="27" width="3.09765625" style="104" customWidth="1"/>
    <col min="28" max="30" width="3.69921875" style="104" customWidth="1"/>
    <col min="31" max="34" width="3.09765625" style="104" customWidth="1"/>
    <col min="35" max="37" width="4" style="104" customWidth="1"/>
    <col min="38" max="16384" width="9" style="104" customWidth="1"/>
  </cols>
  <sheetData>
    <row r="1" spans="2:37" ht="12.75">
      <c r="B1" s="263" t="s">
        <v>65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75" t="s">
        <v>88</v>
      </c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</row>
    <row r="2" spans="2:37" ht="11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05"/>
      <c r="Y2" s="105"/>
      <c r="Z2" s="105"/>
      <c r="AA2" s="105"/>
      <c r="AB2" s="105"/>
      <c r="AC2" s="105"/>
      <c r="AD2" s="13"/>
      <c r="AE2" s="13"/>
      <c r="AF2" s="13"/>
      <c r="AG2" s="13"/>
      <c r="AH2" s="13"/>
      <c r="AI2" s="13"/>
      <c r="AJ2" s="13"/>
      <c r="AK2" s="13"/>
    </row>
    <row r="3" spans="1:37" ht="12.75">
      <c r="A3" s="106"/>
      <c r="B3" s="267" t="s">
        <v>14</v>
      </c>
      <c r="C3" s="268" t="s">
        <v>74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9"/>
      <c r="AG3" s="269"/>
      <c r="AH3" s="269"/>
      <c r="AI3" s="15"/>
      <c r="AJ3" s="15"/>
      <c r="AK3" s="15"/>
    </row>
    <row r="4" spans="1:37" ht="12.75">
      <c r="A4" s="16"/>
      <c r="B4" s="267" t="s">
        <v>15</v>
      </c>
      <c r="C4" s="263" t="s">
        <v>47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70"/>
      <c r="AG4" s="270"/>
      <c r="AH4" s="270"/>
      <c r="AI4" s="16"/>
      <c r="AJ4" s="16"/>
      <c r="AK4" s="16"/>
    </row>
    <row r="5" spans="1:37" ht="12.75">
      <c r="A5" s="16"/>
      <c r="B5" s="267" t="s">
        <v>16</v>
      </c>
      <c r="C5" s="263" t="s">
        <v>25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0"/>
      <c r="AG5" s="270"/>
      <c r="AH5" s="270"/>
      <c r="AI5" s="16"/>
      <c r="AJ5" s="16"/>
      <c r="AK5" s="16"/>
    </row>
    <row r="6" spans="1:37" ht="12.75">
      <c r="A6" s="106"/>
      <c r="B6" s="267" t="s">
        <v>17</v>
      </c>
      <c r="C6" s="263" t="s">
        <v>26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69"/>
      <c r="AG6" s="269"/>
      <c r="AH6" s="269"/>
      <c r="AI6" s="15"/>
      <c r="AJ6" s="15"/>
      <c r="AK6" s="15"/>
    </row>
    <row r="7" spans="1:37" ht="12.75">
      <c r="A7" s="106"/>
      <c r="B7" s="267" t="s">
        <v>18</v>
      </c>
      <c r="C7" s="263" t="s">
        <v>24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4"/>
      <c r="Z7" s="264"/>
      <c r="AA7" s="288"/>
      <c r="AB7" s="288"/>
      <c r="AC7" s="288"/>
      <c r="AD7" s="288"/>
      <c r="AE7" s="288"/>
      <c r="AF7" s="288"/>
      <c r="AG7" s="288"/>
      <c r="AH7" s="288"/>
      <c r="AI7" s="17"/>
      <c r="AJ7" s="17"/>
      <c r="AK7" s="17"/>
    </row>
    <row r="8" spans="1:37" ht="12" thickBot="1">
      <c r="A8" s="106"/>
      <c r="B8" s="107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7"/>
      <c r="AG8" s="17"/>
      <c r="AH8" s="17"/>
      <c r="AI8" s="17"/>
      <c r="AJ8" s="17"/>
      <c r="AK8" s="17"/>
    </row>
    <row r="9" spans="1:37" ht="12" thickBot="1">
      <c r="A9" s="203" t="s">
        <v>0</v>
      </c>
      <c r="B9" s="223" t="s">
        <v>19</v>
      </c>
      <c r="C9" s="253" t="s">
        <v>2</v>
      </c>
      <c r="D9" s="213" t="s">
        <v>20</v>
      </c>
      <c r="E9" s="213"/>
      <c r="F9" s="213"/>
      <c r="G9" s="213"/>
      <c r="H9" s="213"/>
      <c r="I9" s="213"/>
      <c r="J9" s="200" t="s">
        <v>3</v>
      </c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  <c r="X9" s="200" t="s">
        <v>4</v>
      </c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2"/>
    </row>
    <row r="10" spans="1:37" ht="12" thickBot="1">
      <c r="A10" s="204"/>
      <c r="B10" s="224"/>
      <c r="C10" s="254"/>
      <c r="D10" s="228" t="s">
        <v>5</v>
      </c>
      <c r="E10" s="226" t="s">
        <v>6</v>
      </c>
      <c r="F10" s="182"/>
      <c r="G10" s="182"/>
      <c r="H10" s="182"/>
      <c r="I10" s="182"/>
      <c r="J10" s="176">
        <v>1</v>
      </c>
      <c r="K10" s="177"/>
      <c r="L10" s="177"/>
      <c r="M10" s="177"/>
      <c r="N10" s="177"/>
      <c r="O10" s="177"/>
      <c r="P10" s="214"/>
      <c r="Q10" s="176">
        <v>2</v>
      </c>
      <c r="R10" s="177"/>
      <c r="S10" s="177"/>
      <c r="T10" s="177"/>
      <c r="U10" s="177"/>
      <c r="V10" s="177"/>
      <c r="W10" s="214"/>
      <c r="X10" s="233">
        <v>3</v>
      </c>
      <c r="Y10" s="212"/>
      <c r="Z10" s="212"/>
      <c r="AA10" s="212"/>
      <c r="AB10" s="215"/>
      <c r="AC10" s="18"/>
      <c r="AD10" s="18"/>
      <c r="AE10" s="200">
        <v>4</v>
      </c>
      <c r="AF10" s="201"/>
      <c r="AG10" s="201"/>
      <c r="AH10" s="201"/>
      <c r="AI10" s="201"/>
      <c r="AJ10" s="201"/>
      <c r="AK10" s="202"/>
    </row>
    <row r="11" spans="1:37" ht="57.75" thickBot="1">
      <c r="A11" s="205"/>
      <c r="B11" s="225"/>
      <c r="C11" s="255"/>
      <c r="D11" s="247"/>
      <c r="E11" s="19" t="s">
        <v>7</v>
      </c>
      <c r="F11" s="20" t="s">
        <v>8</v>
      </c>
      <c r="G11" s="20" t="s">
        <v>11</v>
      </c>
      <c r="H11" s="20" t="s">
        <v>12</v>
      </c>
      <c r="I11" s="21" t="s">
        <v>13</v>
      </c>
      <c r="J11" s="22" t="s">
        <v>7</v>
      </c>
      <c r="K11" s="10" t="s">
        <v>8</v>
      </c>
      <c r="L11" s="9" t="s">
        <v>11</v>
      </c>
      <c r="M11" s="9" t="s">
        <v>12</v>
      </c>
      <c r="N11" s="23" t="s">
        <v>13</v>
      </c>
      <c r="O11" s="34" t="s">
        <v>1</v>
      </c>
      <c r="P11" s="37" t="s">
        <v>2</v>
      </c>
      <c r="Q11" s="22" t="s">
        <v>7</v>
      </c>
      <c r="R11" s="10" t="s">
        <v>8</v>
      </c>
      <c r="S11" s="9" t="s">
        <v>11</v>
      </c>
      <c r="T11" s="9" t="s">
        <v>12</v>
      </c>
      <c r="U11" s="23" t="s">
        <v>13</v>
      </c>
      <c r="V11" s="34" t="s">
        <v>1</v>
      </c>
      <c r="W11" s="38" t="s">
        <v>2</v>
      </c>
      <c r="X11" s="22" t="s">
        <v>7</v>
      </c>
      <c r="Y11" s="10" t="s">
        <v>8</v>
      </c>
      <c r="Z11" s="9" t="s">
        <v>11</v>
      </c>
      <c r="AA11" s="9" t="s">
        <v>12</v>
      </c>
      <c r="AB11" s="23" t="s">
        <v>13</v>
      </c>
      <c r="AC11" s="34" t="s">
        <v>1</v>
      </c>
      <c r="AD11" s="38" t="s">
        <v>2</v>
      </c>
      <c r="AE11" s="22" t="s">
        <v>7</v>
      </c>
      <c r="AF11" s="9" t="s">
        <v>8</v>
      </c>
      <c r="AG11" s="9" t="s">
        <v>11</v>
      </c>
      <c r="AH11" s="9" t="s">
        <v>12</v>
      </c>
      <c r="AI11" s="24" t="s">
        <v>13</v>
      </c>
      <c r="AJ11" s="34" t="s">
        <v>1</v>
      </c>
      <c r="AK11" s="38" t="s">
        <v>2</v>
      </c>
    </row>
    <row r="12" spans="1:37" ht="11.25">
      <c r="A12" s="211" t="s">
        <v>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</row>
    <row r="13" spans="1:37" ht="11.25">
      <c r="A13" s="3">
        <v>1</v>
      </c>
      <c r="B13" s="25" t="s">
        <v>46</v>
      </c>
      <c r="C13" s="53">
        <v>4</v>
      </c>
      <c r="D13" s="26">
        <f>E13+F13+G13+H13+I13</f>
        <v>45</v>
      </c>
      <c r="E13" s="57">
        <f>J13+Q13+X13+AE13</f>
        <v>15</v>
      </c>
      <c r="F13" s="58"/>
      <c r="G13" s="58"/>
      <c r="H13" s="154">
        <v>30</v>
      </c>
      <c r="I13" s="58"/>
      <c r="J13" s="59">
        <v>15</v>
      </c>
      <c r="K13" s="57"/>
      <c r="L13" s="58"/>
      <c r="M13" s="154">
        <v>30</v>
      </c>
      <c r="N13" s="58"/>
      <c r="O13" s="62" t="s">
        <v>28</v>
      </c>
      <c r="P13" s="60">
        <v>4</v>
      </c>
      <c r="Q13" s="59"/>
      <c r="R13" s="57"/>
      <c r="S13" s="58"/>
      <c r="T13" s="58"/>
      <c r="U13" s="57"/>
      <c r="V13" s="61"/>
      <c r="W13" s="60"/>
      <c r="X13" s="59"/>
      <c r="Y13" s="57"/>
      <c r="Z13" s="58"/>
      <c r="AA13" s="58"/>
      <c r="AB13" s="57"/>
      <c r="AC13" s="62"/>
      <c r="AD13" s="60"/>
      <c r="AE13" s="59"/>
      <c r="AF13" s="57"/>
      <c r="AG13" s="58"/>
      <c r="AH13" s="58"/>
      <c r="AI13" s="63"/>
      <c r="AJ13" s="64"/>
      <c r="AK13" s="65"/>
    </row>
    <row r="14" spans="1:37" ht="21" customHeight="1">
      <c r="A14" s="4">
        <v>2</v>
      </c>
      <c r="B14" s="25" t="s">
        <v>66</v>
      </c>
      <c r="C14" s="53">
        <v>8</v>
      </c>
      <c r="D14" s="26">
        <f aca="true" t="shared" si="0" ref="D14:D21">E14+F14+G14+H14+I14</f>
        <v>90</v>
      </c>
      <c r="E14" s="57">
        <f aca="true" t="shared" si="1" ref="E14:E20">J14+Q14+X14+AE14</f>
        <v>30</v>
      </c>
      <c r="F14" s="58"/>
      <c r="G14" s="58"/>
      <c r="H14" s="58">
        <f aca="true" t="shared" si="2" ref="H14:H21">M14+T14+AA14+AH14</f>
        <v>60</v>
      </c>
      <c r="I14" s="58"/>
      <c r="J14" s="66"/>
      <c r="K14" s="67"/>
      <c r="L14" s="67"/>
      <c r="M14" s="67"/>
      <c r="N14" s="67"/>
      <c r="O14" s="68"/>
      <c r="P14" s="69"/>
      <c r="Q14" s="66">
        <v>15</v>
      </c>
      <c r="R14" s="63"/>
      <c r="S14" s="63"/>
      <c r="T14" s="63">
        <v>30</v>
      </c>
      <c r="U14" s="63"/>
      <c r="V14" s="64" t="s">
        <v>28</v>
      </c>
      <c r="W14" s="69">
        <v>3</v>
      </c>
      <c r="X14" s="66">
        <v>15</v>
      </c>
      <c r="Y14" s="67"/>
      <c r="Z14" s="67"/>
      <c r="AA14" s="67">
        <v>30</v>
      </c>
      <c r="AB14" s="70"/>
      <c r="AC14" s="68" t="s">
        <v>23</v>
      </c>
      <c r="AD14" s="69">
        <v>5</v>
      </c>
      <c r="AE14" s="66"/>
      <c r="AF14" s="67"/>
      <c r="AG14" s="67"/>
      <c r="AH14" s="67"/>
      <c r="AI14" s="70"/>
      <c r="AJ14" s="71"/>
      <c r="AK14" s="72"/>
    </row>
    <row r="15" spans="1:37" ht="11.25">
      <c r="A15" s="4">
        <v>3</v>
      </c>
      <c r="B15" s="25" t="s">
        <v>63</v>
      </c>
      <c r="C15" s="53">
        <f aca="true" t="shared" si="3" ref="C15:C21">SUM(P15+AD15+AK15+W15)</f>
        <v>1</v>
      </c>
      <c r="D15" s="26">
        <f t="shared" si="0"/>
        <v>15</v>
      </c>
      <c r="E15" s="57">
        <f t="shared" si="1"/>
        <v>15</v>
      </c>
      <c r="F15" s="58"/>
      <c r="G15" s="58"/>
      <c r="H15" s="58"/>
      <c r="I15" s="58"/>
      <c r="J15" s="151">
        <v>15</v>
      </c>
      <c r="K15" s="67"/>
      <c r="L15" s="67"/>
      <c r="M15" s="67"/>
      <c r="N15" s="67"/>
      <c r="O15" s="79" t="s">
        <v>28</v>
      </c>
      <c r="P15" s="69">
        <v>1</v>
      </c>
      <c r="Q15" s="66"/>
      <c r="R15" s="63"/>
      <c r="S15" s="63"/>
      <c r="T15" s="63"/>
      <c r="U15" s="63"/>
      <c r="V15" s="64"/>
      <c r="W15" s="69"/>
      <c r="X15" s="66"/>
      <c r="Y15" s="67"/>
      <c r="Z15" s="67"/>
      <c r="AA15" s="67"/>
      <c r="AB15" s="70"/>
      <c r="AC15" s="68"/>
      <c r="AD15" s="69"/>
      <c r="AE15" s="66"/>
      <c r="AF15" s="67"/>
      <c r="AG15" s="67"/>
      <c r="AH15" s="67"/>
      <c r="AI15" s="70"/>
      <c r="AJ15" s="71"/>
      <c r="AK15" s="65"/>
    </row>
    <row r="16" spans="1:37" ht="11.25">
      <c r="A16" s="4">
        <v>4</v>
      </c>
      <c r="B16" s="25" t="s">
        <v>34</v>
      </c>
      <c r="C16" s="53">
        <v>4</v>
      </c>
      <c r="D16" s="26">
        <f t="shared" si="0"/>
        <v>45</v>
      </c>
      <c r="E16" s="57">
        <f t="shared" si="1"/>
        <v>15</v>
      </c>
      <c r="F16" s="58"/>
      <c r="G16" s="58">
        <f>L16+S16+Z16+AG16</f>
        <v>30</v>
      </c>
      <c r="H16" s="58"/>
      <c r="I16" s="58"/>
      <c r="J16" s="66">
        <v>15</v>
      </c>
      <c r="K16" s="67"/>
      <c r="L16" s="67">
        <v>30</v>
      </c>
      <c r="M16" s="67"/>
      <c r="N16" s="70"/>
      <c r="O16" s="71" t="s">
        <v>23</v>
      </c>
      <c r="P16" s="69">
        <v>4</v>
      </c>
      <c r="Q16" s="66"/>
      <c r="R16" s="67"/>
      <c r="S16" s="67"/>
      <c r="T16" s="67"/>
      <c r="U16" s="70"/>
      <c r="V16" s="68"/>
      <c r="W16" s="69"/>
      <c r="X16" s="66"/>
      <c r="Y16" s="67"/>
      <c r="Z16" s="67"/>
      <c r="AA16" s="67"/>
      <c r="AB16" s="70"/>
      <c r="AC16" s="68"/>
      <c r="AD16" s="69"/>
      <c r="AE16" s="66"/>
      <c r="AF16" s="67"/>
      <c r="AG16" s="67"/>
      <c r="AH16" s="67"/>
      <c r="AI16" s="76"/>
      <c r="AJ16" s="74"/>
      <c r="AK16" s="77"/>
    </row>
    <row r="17" spans="1:37" ht="11.25">
      <c r="A17" s="3">
        <v>5</v>
      </c>
      <c r="B17" s="25" t="s">
        <v>35</v>
      </c>
      <c r="C17" s="53">
        <v>3</v>
      </c>
      <c r="D17" s="26">
        <f t="shared" si="0"/>
        <v>45</v>
      </c>
      <c r="E17" s="57">
        <f t="shared" si="1"/>
        <v>15</v>
      </c>
      <c r="F17" s="58"/>
      <c r="G17" s="58"/>
      <c r="H17" s="58">
        <f t="shared" si="2"/>
        <v>30</v>
      </c>
      <c r="I17" s="58"/>
      <c r="J17" s="73"/>
      <c r="K17" s="63"/>
      <c r="L17" s="63"/>
      <c r="M17" s="63"/>
      <c r="N17" s="63"/>
      <c r="O17" s="74"/>
      <c r="P17" s="75"/>
      <c r="Q17" s="73"/>
      <c r="R17" s="63"/>
      <c r="S17" s="63"/>
      <c r="T17" s="63"/>
      <c r="U17" s="63"/>
      <c r="V17" s="74"/>
      <c r="W17" s="75"/>
      <c r="X17" s="73">
        <v>15</v>
      </c>
      <c r="Y17" s="63"/>
      <c r="Z17" s="63"/>
      <c r="AA17" s="63">
        <v>30</v>
      </c>
      <c r="AB17" s="63"/>
      <c r="AC17" s="68" t="s">
        <v>28</v>
      </c>
      <c r="AD17" s="75">
        <v>3</v>
      </c>
      <c r="AE17" s="73"/>
      <c r="AF17" s="63"/>
      <c r="AG17" s="63"/>
      <c r="AH17" s="63"/>
      <c r="AI17" s="63"/>
      <c r="AJ17" s="68"/>
      <c r="AK17" s="65"/>
    </row>
    <row r="18" spans="1:37" ht="11.25">
      <c r="A18" s="4">
        <v>6</v>
      </c>
      <c r="B18" s="25" t="s">
        <v>76</v>
      </c>
      <c r="C18" s="53">
        <f t="shared" si="3"/>
        <v>1</v>
      </c>
      <c r="D18" s="26">
        <f t="shared" si="0"/>
        <v>15</v>
      </c>
      <c r="E18" s="57">
        <f t="shared" si="1"/>
        <v>15</v>
      </c>
      <c r="F18" s="58"/>
      <c r="G18" s="58"/>
      <c r="H18" s="58"/>
      <c r="I18" s="58"/>
      <c r="J18" s="66"/>
      <c r="K18" s="67"/>
      <c r="L18" s="67"/>
      <c r="M18" s="67"/>
      <c r="N18" s="67"/>
      <c r="O18" s="68"/>
      <c r="P18" s="69"/>
      <c r="Q18" s="66"/>
      <c r="R18" s="67"/>
      <c r="S18" s="67"/>
      <c r="T18" s="78"/>
      <c r="U18" s="78"/>
      <c r="V18" s="79"/>
      <c r="W18" s="80"/>
      <c r="X18" s="66"/>
      <c r="Y18" s="67"/>
      <c r="Z18" s="67"/>
      <c r="AA18" s="67"/>
      <c r="AB18" s="70"/>
      <c r="AC18" s="68"/>
      <c r="AD18" s="69"/>
      <c r="AE18" s="66">
        <v>15</v>
      </c>
      <c r="AF18" s="67"/>
      <c r="AG18" s="67"/>
      <c r="AH18" s="67"/>
      <c r="AI18" s="70"/>
      <c r="AJ18" s="68" t="s">
        <v>28</v>
      </c>
      <c r="AK18" s="72">
        <v>1</v>
      </c>
    </row>
    <row r="19" spans="1:37" ht="11.25">
      <c r="A19" s="4">
        <v>7</v>
      </c>
      <c r="B19" s="25" t="s">
        <v>36</v>
      </c>
      <c r="C19" s="53">
        <f t="shared" si="3"/>
        <v>4</v>
      </c>
      <c r="D19" s="26">
        <f t="shared" si="0"/>
        <v>45</v>
      </c>
      <c r="E19" s="57">
        <f t="shared" si="1"/>
        <v>15</v>
      </c>
      <c r="F19" s="58"/>
      <c r="G19" s="58"/>
      <c r="H19" s="58">
        <f t="shared" si="2"/>
        <v>30</v>
      </c>
      <c r="I19" s="58"/>
      <c r="J19" s="73">
        <v>15</v>
      </c>
      <c r="K19" s="78"/>
      <c r="L19" s="78"/>
      <c r="M19" s="78">
        <v>30</v>
      </c>
      <c r="N19" s="78"/>
      <c r="O19" s="79" t="s">
        <v>28</v>
      </c>
      <c r="P19" s="80">
        <v>4</v>
      </c>
      <c r="Q19" s="81"/>
      <c r="R19" s="78"/>
      <c r="S19" s="78"/>
      <c r="T19" s="78"/>
      <c r="U19" s="78"/>
      <c r="V19" s="79"/>
      <c r="W19" s="80"/>
      <c r="X19" s="81"/>
      <c r="Y19" s="78"/>
      <c r="Z19" s="78"/>
      <c r="AA19" s="78"/>
      <c r="AB19" s="78"/>
      <c r="AC19" s="79"/>
      <c r="AD19" s="75"/>
      <c r="AE19" s="73"/>
      <c r="AF19" s="78"/>
      <c r="AG19" s="78"/>
      <c r="AH19" s="78"/>
      <c r="AI19" s="78"/>
      <c r="AJ19" s="79"/>
      <c r="AK19" s="82"/>
    </row>
    <row r="20" spans="1:37" ht="11.25">
      <c r="A20" s="4">
        <v>8</v>
      </c>
      <c r="B20" s="28" t="s">
        <v>37</v>
      </c>
      <c r="C20" s="53">
        <f t="shared" si="3"/>
        <v>5</v>
      </c>
      <c r="D20" s="26">
        <f t="shared" si="0"/>
        <v>45</v>
      </c>
      <c r="E20" s="57">
        <f t="shared" si="1"/>
        <v>15</v>
      </c>
      <c r="F20" s="58"/>
      <c r="G20" s="58"/>
      <c r="H20" s="58">
        <f t="shared" si="2"/>
        <v>30</v>
      </c>
      <c r="I20" s="58"/>
      <c r="J20" s="73"/>
      <c r="K20" s="111"/>
      <c r="L20" s="111"/>
      <c r="M20" s="111"/>
      <c r="N20" s="111"/>
      <c r="O20" s="123"/>
      <c r="P20" s="124"/>
      <c r="Q20" s="63">
        <v>15</v>
      </c>
      <c r="R20" s="63"/>
      <c r="S20" s="63"/>
      <c r="T20" s="63">
        <v>30</v>
      </c>
      <c r="U20" s="63"/>
      <c r="V20" s="74" t="s">
        <v>23</v>
      </c>
      <c r="W20" s="43">
        <v>5</v>
      </c>
      <c r="X20" s="63"/>
      <c r="Y20" s="63"/>
      <c r="Z20" s="63"/>
      <c r="AA20" s="63"/>
      <c r="AB20" s="63"/>
      <c r="AC20" s="74"/>
      <c r="AD20" s="43"/>
      <c r="AE20" s="63"/>
      <c r="AF20" s="63"/>
      <c r="AG20" s="63"/>
      <c r="AH20" s="63"/>
      <c r="AI20" s="63"/>
      <c r="AJ20" s="79"/>
      <c r="AK20" s="82"/>
    </row>
    <row r="21" spans="1:37" ht="12" thickBot="1">
      <c r="A21" s="103">
        <v>9</v>
      </c>
      <c r="B21" s="29" t="s">
        <v>75</v>
      </c>
      <c r="C21" s="100">
        <f t="shared" si="3"/>
        <v>1</v>
      </c>
      <c r="D21" s="92">
        <f t="shared" si="0"/>
        <v>15</v>
      </c>
      <c r="E21" s="98"/>
      <c r="F21" s="99"/>
      <c r="G21" s="99"/>
      <c r="H21" s="99">
        <f t="shared" si="2"/>
        <v>15</v>
      </c>
      <c r="I21" s="99"/>
      <c r="J21" s="84"/>
      <c r="K21" s="63"/>
      <c r="L21" s="63"/>
      <c r="M21" s="63"/>
      <c r="N21" s="63"/>
      <c r="O21" s="74"/>
      <c r="P21" s="43"/>
      <c r="Q21" s="63"/>
      <c r="R21" s="63"/>
      <c r="S21" s="63"/>
      <c r="T21" s="63"/>
      <c r="U21" s="63"/>
      <c r="V21" s="74"/>
      <c r="W21" s="43"/>
      <c r="X21" s="111"/>
      <c r="Y21" s="63"/>
      <c r="Z21" s="63"/>
      <c r="AA21" s="63"/>
      <c r="AB21" s="63"/>
      <c r="AC21" s="74"/>
      <c r="AD21" s="43"/>
      <c r="AE21" s="63"/>
      <c r="AF21" s="63"/>
      <c r="AG21" s="63"/>
      <c r="AH21" s="63">
        <v>15</v>
      </c>
      <c r="AI21" s="63"/>
      <c r="AJ21" s="87" t="s">
        <v>28</v>
      </c>
      <c r="AK21" s="113">
        <v>1</v>
      </c>
    </row>
    <row r="22" spans="1:37" ht="12" thickBot="1">
      <c r="A22" s="208" t="s">
        <v>27</v>
      </c>
      <c r="B22" s="207"/>
      <c r="C22" s="95">
        <f>SUM(P22+AD22+AK22+W22)</f>
        <v>31</v>
      </c>
      <c r="D22" s="95">
        <f>SUM(D13:D21)</f>
        <v>360</v>
      </c>
      <c r="E22" s="95">
        <f>SUM(E13:E21)</f>
        <v>135</v>
      </c>
      <c r="F22" s="95"/>
      <c r="G22" s="95">
        <f>SUM(G13:G21)</f>
        <v>30</v>
      </c>
      <c r="H22" s="95">
        <f>SUM(H13:H21)</f>
        <v>195</v>
      </c>
      <c r="I22" s="95"/>
      <c r="J22" s="95">
        <f>SUM(J13:J21)</f>
        <v>60</v>
      </c>
      <c r="K22" s="169"/>
      <c r="L22" s="169">
        <f>SUM(L13:L21)</f>
        <v>30</v>
      </c>
      <c r="M22" s="169">
        <f>SUM(M13:M21)</f>
        <v>60</v>
      </c>
      <c r="N22" s="169"/>
      <c r="O22" s="170"/>
      <c r="P22" s="171">
        <f>SUM(P13:P21)</f>
        <v>13</v>
      </c>
      <c r="Q22" s="169">
        <f>SUM(Q13:Q21)</f>
        <v>30</v>
      </c>
      <c r="R22" s="169"/>
      <c r="S22" s="169"/>
      <c r="T22" s="169">
        <f>SUM(T13:T21)</f>
        <v>60</v>
      </c>
      <c r="U22" s="169"/>
      <c r="V22" s="170"/>
      <c r="W22" s="171">
        <f>SUM(W13:W21)</f>
        <v>8</v>
      </c>
      <c r="X22" s="169">
        <f>SUM(X13:X21)</f>
        <v>30</v>
      </c>
      <c r="Y22" s="169"/>
      <c r="Z22" s="169"/>
      <c r="AA22" s="169">
        <f>SUM(AA13:AA21)</f>
        <v>60</v>
      </c>
      <c r="AB22" s="169"/>
      <c r="AC22" s="170"/>
      <c r="AD22" s="171">
        <f>SUM(AD13:AD21)</f>
        <v>8</v>
      </c>
      <c r="AE22" s="169">
        <f>SUM(AE13:AE21)</f>
        <v>15</v>
      </c>
      <c r="AF22" s="169"/>
      <c r="AG22" s="169"/>
      <c r="AH22" s="169">
        <f>SUM(AH13:AH21)</f>
        <v>15</v>
      </c>
      <c r="AI22" s="169"/>
      <c r="AJ22" s="96"/>
      <c r="AK22" s="97">
        <f>SUM(AK13:AK21)</f>
        <v>2</v>
      </c>
    </row>
    <row r="23" spans="1:37" ht="11.25">
      <c r="A23" s="215" t="s">
        <v>71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</row>
    <row r="24" spans="1:37" ht="11.25">
      <c r="A24" s="6">
        <v>10</v>
      </c>
      <c r="B24" s="28" t="s">
        <v>67</v>
      </c>
      <c r="C24" s="53">
        <v>4</v>
      </c>
      <c r="D24" s="114">
        <v>60</v>
      </c>
      <c r="E24" s="63"/>
      <c r="F24" s="63"/>
      <c r="G24" s="63"/>
      <c r="H24" s="63">
        <f>M24+T24+AA24+AH24</f>
        <v>60</v>
      </c>
      <c r="I24" s="88"/>
      <c r="J24" s="73"/>
      <c r="K24" s="63"/>
      <c r="L24" s="63"/>
      <c r="M24" s="63">
        <v>30</v>
      </c>
      <c r="N24" s="63"/>
      <c r="O24" s="74" t="s">
        <v>28</v>
      </c>
      <c r="P24" s="75">
        <v>2</v>
      </c>
      <c r="Q24" s="73"/>
      <c r="R24" s="63"/>
      <c r="S24" s="63"/>
      <c r="T24" s="63">
        <v>30</v>
      </c>
      <c r="U24" s="63"/>
      <c r="V24" s="74" t="s">
        <v>23</v>
      </c>
      <c r="W24" s="75">
        <v>2</v>
      </c>
      <c r="X24" s="73"/>
      <c r="Y24" s="63"/>
      <c r="Z24" s="63"/>
      <c r="AA24" s="63"/>
      <c r="AB24" s="63"/>
      <c r="AC24" s="74"/>
      <c r="AD24" s="75"/>
      <c r="AE24" s="73"/>
      <c r="AF24" s="63"/>
      <c r="AG24" s="63"/>
      <c r="AH24" s="63"/>
      <c r="AI24" s="63"/>
      <c r="AJ24" s="74"/>
      <c r="AK24" s="39"/>
    </row>
    <row r="25" spans="1:37" ht="21">
      <c r="A25" s="7">
        <v>11</v>
      </c>
      <c r="B25" s="25" t="s">
        <v>80</v>
      </c>
      <c r="C25" s="53">
        <v>6</v>
      </c>
      <c r="D25" s="114">
        <v>60</v>
      </c>
      <c r="E25" s="63"/>
      <c r="F25" s="63"/>
      <c r="G25" s="63"/>
      <c r="H25" s="63">
        <v>60</v>
      </c>
      <c r="I25" s="88"/>
      <c r="J25" s="73"/>
      <c r="K25" s="63"/>
      <c r="L25" s="63"/>
      <c r="M25" s="63"/>
      <c r="N25" s="63"/>
      <c r="O25" s="74"/>
      <c r="P25" s="75"/>
      <c r="Q25" s="73"/>
      <c r="R25" s="63"/>
      <c r="S25" s="63"/>
      <c r="T25" s="63"/>
      <c r="U25" s="63"/>
      <c r="V25" s="74"/>
      <c r="W25" s="75"/>
      <c r="X25" s="73"/>
      <c r="Y25" s="63"/>
      <c r="Z25" s="63"/>
      <c r="AA25" s="63">
        <v>30</v>
      </c>
      <c r="AB25" s="63"/>
      <c r="AC25" s="74" t="s">
        <v>28</v>
      </c>
      <c r="AD25" s="75">
        <v>3</v>
      </c>
      <c r="AE25" s="73"/>
      <c r="AF25" s="63"/>
      <c r="AG25" s="63"/>
      <c r="AH25" s="63">
        <v>30</v>
      </c>
      <c r="AI25" s="63"/>
      <c r="AJ25" s="74" t="s">
        <v>28</v>
      </c>
      <c r="AK25" s="39">
        <v>3</v>
      </c>
    </row>
    <row r="26" spans="1:37" ht="11.25">
      <c r="A26" s="5">
        <v>12</v>
      </c>
      <c r="B26" s="25" t="s">
        <v>81</v>
      </c>
      <c r="C26" s="53">
        <v>2</v>
      </c>
      <c r="D26" s="114">
        <f>E26+F26+G26+H26+I26</f>
        <v>30</v>
      </c>
      <c r="E26" s="63">
        <v>30</v>
      </c>
      <c r="F26" s="63"/>
      <c r="G26" s="63"/>
      <c r="H26" s="63"/>
      <c r="I26" s="88"/>
      <c r="J26" s="73"/>
      <c r="K26" s="63"/>
      <c r="L26" s="63"/>
      <c r="M26" s="63"/>
      <c r="N26" s="63"/>
      <c r="O26" s="74"/>
      <c r="P26" s="75"/>
      <c r="Q26" s="73"/>
      <c r="R26" s="63"/>
      <c r="S26" s="63"/>
      <c r="T26" s="63"/>
      <c r="U26" s="63"/>
      <c r="V26" s="74"/>
      <c r="W26" s="75"/>
      <c r="X26" s="73">
        <v>15</v>
      </c>
      <c r="Y26" s="63"/>
      <c r="Z26" s="63"/>
      <c r="AA26" s="63"/>
      <c r="AB26" s="63"/>
      <c r="AC26" s="74" t="s">
        <v>28</v>
      </c>
      <c r="AD26" s="75">
        <v>1</v>
      </c>
      <c r="AE26" s="73">
        <v>15</v>
      </c>
      <c r="AF26" s="63"/>
      <c r="AG26" s="63"/>
      <c r="AH26" s="63"/>
      <c r="AI26" s="63"/>
      <c r="AJ26" s="74" t="s">
        <v>28</v>
      </c>
      <c r="AK26" s="39">
        <v>1</v>
      </c>
    </row>
    <row r="27" spans="1:37" ht="11.25">
      <c r="A27" s="149">
        <v>13</v>
      </c>
      <c r="B27" s="102" t="s">
        <v>85</v>
      </c>
      <c r="C27" s="100">
        <v>1</v>
      </c>
      <c r="D27" s="92">
        <v>15</v>
      </c>
      <c r="E27" s="78">
        <v>15</v>
      </c>
      <c r="F27" s="78"/>
      <c r="G27" s="78"/>
      <c r="H27" s="78"/>
      <c r="I27" s="93"/>
      <c r="J27" s="81">
        <v>15</v>
      </c>
      <c r="K27" s="78"/>
      <c r="L27" s="78"/>
      <c r="M27" s="78"/>
      <c r="N27" s="78"/>
      <c r="O27" s="79" t="s">
        <v>28</v>
      </c>
      <c r="P27" s="94">
        <v>1</v>
      </c>
      <c r="Q27" s="81"/>
      <c r="R27" s="78"/>
      <c r="S27" s="78"/>
      <c r="T27" s="78"/>
      <c r="U27" s="78"/>
      <c r="V27" s="79"/>
      <c r="W27" s="80"/>
      <c r="X27" s="81"/>
      <c r="Y27" s="78"/>
      <c r="Z27" s="78"/>
      <c r="AA27" s="78"/>
      <c r="AB27" s="78"/>
      <c r="AC27" s="79"/>
      <c r="AD27" s="80"/>
      <c r="AE27" s="81"/>
      <c r="AF27" s="78"/>
      <c r="AG27" s="78"/>
      <c r="AH27" s="78"/>
      <c r="AI27" s="78"/>
      <c r="AJ27" s="79"/>
      <c r="AK27" s="150"/>
    </row>
    <row r="28" spans="1:37" ht="12" thickBot="1">
      <c r="A28" s="103">
        <v>14</v>
      </c>
      <c r="B28" s="102" t="s">
        <v>38</v>
      </c>
      <c r="C28" s="115">
        <f>SUM(P28+W28+AD28+AK28)</f>
        <v>23</v>
      </c>
      <c r="D28" s="116">
        <f>E28+F28+G28+H28+I28</f>
        <v>90</v>
      </c>
      <c r="E28" s="78"/>
      <c r="F28" s="78"/>
      <c r="G28" s="78"/>
      <c r="H28" s="78"/>
      <c r="I28" s="93">
        <v>90</v>
      </c>
      <c r="J28" s="117"/>
      <c r="K28" s="78"/>
      <c r="L28" s="78"/>
      <c r="M28" s="78"/>
      <c r="N28" s="78"/>
      <c r="O28" s="79"/>
      <c r="P28" s="80"/>
      <c r="Q28" s="117"/>
      <c r="R28" s="78"/>
      <c r="S28" s="78"/>
      <c r="T28" s="78"/>
      <c r="U28" s="78">
        <v>30</v>
      </c>
      <c r="V28" s="79" t="s">
        <v>28</v>
      </c>
      <c r="W28" s="80">
        <v>6</v>
      </c>
      <c r="X28" s="117"/>
      <c r="Y28" s="78"/>
      <c r="Z28" s="78"/>
      <c r="AA28" s="78"/>
      <c r="AB28" s="78">
        <v>30</v>
      </c>
      <c r="AC28" s="79" t="s">
        <v>28</v>
      </c>
      <c r="AD28" s="80">
        <v>6</v>
      </c>
      <c r="AE28" s="117"/>
      <c r="AF28" s="78"/>
      <c r="AG28" s="78"/>
      <c r="AH28" s="78"/>
      <c r="AI28" s="78">
        <v>30</v>
      </c>
      <c r="AJ28" s="79" t="s">
        <v>28</v>
      </c>
      <c r="AK28" s="91">
        <v>11</v>
      </c>
    </row>
    <row r="29" spans="1:37" ht="12" thickBot="1">
      <c r="A29" s="208" t="s">
        <v>31</v>
      </c>
      <c r="B29" s="207"/>
      <c r="C29" s="97">
        <f>SUM(P29+W29+AD29+AK29)</f>
        <v>36</v>
      </c>
      <c r="D29" s="95">
        <f>SUM(D24:D28)</f>
        <v>255</v>
      </c>
      <c r="E29" s="95">
        <v>45</v>
      </c>
      <c r="F29" s="95"/>
      <c r="G29" s="95"/>
      <c r="H29" s="95">
        <f>SUM(H24:H28)</f>
        <v>120</v>
      </c>
      <c r="I29" s="95">
        <f>SUM(I24:I28)</f>
        <v>90</v>
      </c>
      <c r="J29" s="95">
        <v>15</v>
      </c>
      <c r="K29" s="95"/>
      <c r="L29" s="95"/>
      <c r="M29" s="95">
        <f>SUM(M24:M28)</f>
        <v>30</v>
      </c>
      <c r="N29" s="95"/>
      <c r="O29" s="96"/>
      <c r="P29" s="97">
        <f>SUM(P24:P28)</f>
        <v>3</v>
      </c>
      <c r="Q29" s="95"/>
      <c r="R29" s="95"/>
      <c r="S29" s="95"/>
      <c r="T29" s="95">
        <f>SUM(T24:T28)</f>
        <v>30</v>
      </c>
      <c r="U29" s="95">
        <f>SUM(U24:U28)</f>
        <v>30</v>
      </c>
      <c r="V29" s="96"/>
      <c r="W29" s="97">
        <f>SUM(W24:W28)</f>
        <v>8</v>
      </c>
      <c r="X29" s="95">
        <f>SUM(X24:X28)</f>
        <v>15</v>
      </c>
      <c r="Y29" s="95"/>
      <c r="Z29" s="95"/>
      <c r="AA29" s="95">
        <f>SUM(AA24:AA28)</f>
        <v>30</v>
      </c>
      <c r="AB29" s="95">
        <f>SUM(AB24:AB28)</f>
        <v>30</v>
      </c>
      <c r="AC29" s="96"/>
      <c r="AD29" s="97">
        <f>SUM(AD24:AD28)</f>
        <v>10</v>
      </c>
      <c r="AE29" s="95">
        <f>SUM(AE24:AE28)</f>
        <v>15</v>
      </c>
      <c r="AF29" s="95"/>
      <c r="AG29" s="95"/>
      <c r="AH29" s="95">
        <f>SUM(AH24:AH28)</f>
        <v>30</v>
      </c>
      <c r="AI29" s="95">
        <f>SUM(AI24:AI28)</f>
        <v>30</v>
      </c>
      <c r="AJ29" s="96"/>
      <c r="AK29" s="97">
        <f>SUM(AK24:AK28)</f>
        <v>15</v>
      </c>
    </row>
    <row r="30" spans="1:37" ht="11.25">
      <c r="A30" s="211" t="s">
        <v>69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</row>
    <row r="31" spans="1:37" ht="11.25" customHeight="1">
      <c r="A31" s="5">
        <v>22</v>
      </c>
      <c r="B31" s="25" t="s">
        <v>48</v>
      </c>
      <c r="C31" s="53">
        <f>SUM(P31+W31+AD31+AK31)</f>
        <v>4</v>
      </c>
      <c r="D31" s="114">
        <v>45</v>
      </c>
      <c r="E31" s="57">
        <v>15</v>
      </c>
      <c r="F31" s="58"/>
      <c r="G31" s="58"/>
      <c r="H31" s="58">
        <v>30</v>
      </c>
      <c r="I31" s="118"/>
      <c r="J31" s="119"/>
      <c r="K31" s="120"/>
      <c r="L31" s="63"/>
      <c r="M31" s="63"/>
      <c r="N31" s="111"/>
      <c r="O31" s="74"/>
      <c r="P31" s="65"/>
      <c r="Q31" s="155">
        <v>15</v>
      </c>
      <c r="R31" s="156"/>
      <c r="S31" s="154"/>
      <c r="T31" s="154">
        <v>30</v>
      </c>
      <c r="U31" s="57"/>
      <c r="V31" s="61" t="s">
        <v>28</v>
      </c>
      <c r="W31" s="161">
        <v>4</v>
      </c>
      <c r="X31" s="59"/>
      <c r="Y31" s="57"/>
      <c r="Z31" s="58"/>
      <c r="AA31" s="58"/>
      <c r="AB31" s="58"/>
      <c r="AC31" s="62"/>
      <c r="AD31" s="60"/>
      <c r="AE31" s="59"/>
      <c r="AF31" s="57"/>
      <c r="AG31" s="58"/>
      <c r="AH31" s="58"/>
      <c r="AI31" s="63"/>
      <c r="AJ31" s="64"/>
      <c r="AK31" s="65"/>
    </row>
    <row r="32" spans="1:37" ht="11.25">
      <c r="A32" s="5">
        <v>23</v>
      </c>
      <c r="B32" s="25" t="s">
        <v>49</v>
      </c>
      <c r="C32" s="53">
        <f aca="true" t="shared" si="4" ref="C32:C39">SUM(P32+W32+AD32+AK32)</f>
        <v>6</v>
      </c>
      <c r="D32" s="114">
        <f>SUM(E32:H32)</f>
        <v>45</v>
      </c>
      <c r="E32" s="67">
        <v>15</v>
      </c>
      <c r="F32" s="67"/>
      <c r="G32" s="67"/>
      <c r="H32" s="67">
        <v>30</v>
      </c>
      <c r="I32" s="67"/>
      <c r="J32" s="90">
        <v>15</v>
      </c>
      <c r="K32" s="67"/>
      <c r="L32" s="67"/>
      <c r="M32" s="67">
        <v>30</v>
      </c>
      <c r="N32" s="67"/>
      <c r="O32" s="68" t="s">
        <v>23</v>
      </c>
      <c r="P32" s="69">
        <v>6</v>
      </c>
      <c r="Q32" s="157"/>
      <c r="R32" s="158"/>
      <c r="S32" s="158"/>
      <c r="T32" s="159"/>
      <c r="U32" s="70"/>
      <c r="V32" s="71"/>
      <c r="W32" s="121"/>
      <c r="X32" s="122"/>
      <c r="Y32" s="67"/>
      <c r="Z32" s="67"/>
      <c r="AA32" s="67"/>
      <c r="AB32" s="70"/>
      <c r="AC32" s="68"/>
      <c r="AD32" s="69"/>
      <c r="AE32" s="90"/>
      <c r="AF32" s="67"/>
      <c r="AG32" s="67"/>
      <c r="AH32" s="67"/>
      <c r="AI32" s="70"/>
      <c r="AJ32" s="71"/>
      <c r="AK32" s="72"/>
    </row>
    <row r="33" spans="1:37" ht="11.25">
      <c r="A33" s="5">
        <v>24</v>
      </c>
      <c r="B33" s="25" t="s">
        <v>50</v>
      </c>
      <c r="C33" s="53">
        <f t="shared" si="4"/>
        <v>4</v>
      </c>
      <c r="D33" s="114">
        <f>SUM(E33:H33)</f>
        <v>45</v>
      </c>
      <c r="E33" s="67">
        <v>15</v>
      </c>
      <c r="F33" s="67"/>
      <c r="G33" s="67"/>
      <c r="H33" s="67">
        <v>30</v>
      </c>
      <c r="I33" s="67"/>
      <c r="J33" s="90"/>
      <c r="K33" s="67"/>
      <c r="L33" s="67"/>
      <c r="M33" s="67"/>
      <c r="N33" s="67"/>
      <c r="O33" s="74"/>
      <c r="P33" s="69"/>
      <c r="Q33" s="157">
        <v>15</v>
      </c>
      <c r="R33" s="152"/>
      <c r="S33" s="152"/>
      <c r="T33" s="152">
        <v>30</v>
      </c>
      <c r="U33" s="63"/>
      <c r="V33" s="162" t="s">
        <v>28</v>
      </c>
      <c r="W33" s="121">
        <v>4</v>
      </c>
      <c r="X33" s="122"/>
      <c r="Y33" s="67"/>
      <c r="Z33" s="67"/>
      <c r="AA33" s="67"/>
      <c r="AB33" s="70"/>
      <c r="AC33" s="68"/>
      <c r="AD33" s="69"/>
      <c r="AE33" s="90"/>
      <c r="AF33" s="67"/>
      <c r="AG33" s="67"/>
      <c r="AH33" s="67"/>
      <c r="AI33" s="70"/>
      <c r="AJ33" s="71"/>
      <c r="AK33" s="72"/>
    </row>
    <row r="34" spans="1:37" ht="11.25">
      <c r="A34" s="5">
        <v>25</v>
      </c>
      <c r="B34" s="25" t="s">
        <v>51</v>
      </c>
      <c r="C34" s="53">
        <f t="shared" si="4"/>
        <v>6</v>
      </c>
      <c r="D34" s="114">
        <v>45</v>
      </c>
      <c r="E34" s="67">
        <v>15</v>
      </c>
      <c r="F34" s="67"/>
      <c r="G34" s="67">
        <v>30</v>
      </c>
      <c r="H34" s="67"/>
      <c r="I34" s="67"/>
      <c r="J34" s="90">
        <v>15</v>
      </c>
      <c r="K34" s="67"/>
      <c r="L34" s="67">
        <v>30</v>
      </c>
      <c r="M34" s="67"/>
      <c r="N34" s="67"/>
      <c r="O34" s="68" t="s">
        <v>23</v>
      </c>
      <c r="P34" s="69">
        <v>6</v>
      </c>
      <c r="Q34" s="90"/>
      <c r="R34" s="63"/>
      <c r="S34" s="63"/>
      <c r="T34" s="63"/>
      <c r="U34" s="63"/>
      <c r="V34" s="64"/>
      <c r="W34" s="121"/>
      <c r="X34" s="122"/>
      <c r="Y34" s="67"/>
      <c r="Z34" s="67"/>
      <c r="AA34" s="67"/>
      <c r="AB34" s="70"/>
      <c r="AC34" s="68"/>
      <c r="AD34" s="69"/>
      <c r="AE34" s="90"/>
      <c r="AF34" s="67"/>
      <c r="AG34" s="67"/>
      <c r="AH34" s="67"/>
      <c r="AI34" s="70"/>
      <c r="AJ34" s="71"/>
      <c r="AK34" s="72"/>
    </row>
    <row r="35" spans="1:37" ht="10.5" customHeight="1">
      <c r="A35" s="5">
        <v>26</v>
      </c>
      <c r="B35" s="25" t="s">
        <v>52</v>
      </c>
      <c r="C35" s="53">
        <v>2</v>
      </c>
      <c r="D35" s="114">
        <f>SUM(E35:I35)</f>
        <v>30</v>
      </c>
      <c r="E35" s="67"/>
      <c r="F35" s="67"/>
      <c r="G35" s="67"/>
      <c r="H35" s="67">
        <v>30</v>
      </c>
      <c r="I35" s="67"/>
      <c r="J35" s="90"/>
      <c r="K35" s="67"/>
      <c r="L35" s="67"/>
      <c r="M35" s="67">
        <v>30</v>
      </c>
      <c r="N35" s="67"/>
      <c r="O35" s="68" t="s">
        <v>78</v>
      </c>
      <c r="P35" s="69">
        <v>2</v>
      </c>
      <c r="Q35" s="90"/>
      <c r="R35" s="63"/>
      <c r="S35" s="63"/>
      <c r="T35" s="63"/>
      <c r="U35" s="63"/>
      <c r="V35" s="74"/>
      <c r="W35" s="121"/>
      <c r="X35" s="122"/>
      <c r="Y35" s="67"/>
      <c r="Z35" s="67"/>
      <c r="AA35" s="67"/>
      <c r="AB35" s="70"/>
      <c r="AC35" s="68"/>
      <c r="AD35" s="69"/>
      <c r="AE35" s="90"/>
      <c r="AF35" s="67"/>
      <c r="AG35" s="67"/>
      <c r="AH35" s="67"/>
      <c r="AI35" s="70"/>
      <c r="AJ35" s="71"/>
      <c r="AK35" s="72"/>
    </row>
    <row r="36" spans="1:37" ht="11.25">
      <c r="A36" s="5">
        <v>27</v>
      </c>
      <c r="B36" s="25" t="s">
        <v>53</v>
      </c>
      <c r="C36" s="53">
        <f t="shared" si="4"/>
        <v>6</v>
      </c>
      <c r="D36" s="114">
        <v>45</v>
      </c>
      <c r="E36" s="67">
        <v>15</v>
      </c>
      <c r="F36" s="67"/>
      <c r="G36" s="67">
        <v>30</v>
      </c>
      <c r="H36" s="67"/>
      <c r="I36" s="67"/>
      <c r="J36" s="90"/>
      <c r="K36" s="111"/>
      <c r="L36" s="111"/>
      <c r="M36" s="111"/>
      <c r="N36" s="111"/>
      <c r="O36" s="123"/>
      <c r="P36" s="124"/>
      <c r="Q36" s="73">
        <v>15</v>
      </c>
      <c r="R36" s="67"/>
      <c r="S36" s="67">
        <v>30</v>
      </c>
      <c r="T36" s="67"/>
      <c r="U36" s="70"/>
      <c r="V36" s="74" t="s">
        <v>28</v>
      </c>
      <c r="W36" s="69">
        <v>6</v>
      </c>
      <c r="X36" s="90"/>
      <c r="Y36" s="111"/>
      <c r="Z36" s="111"/>
      <c r="AA36" s="111"/>
      <c r="AB36" s="111"/>
      <c r="AC36" s="123"/>
      <c r="AD36" s="125"/>
      <c r="AE36" s="90"/>
      <c r="AF36" s="67"/>
      <c r="AG36" s="67"/>
      <c r="AH36" s="67"/>
      <c r="AI36" s="70"/>
      <c r="AJ36" s="71"/>
      <c r="AK36" s="72"/>
    </row>
    <row r="37" spans="1:37" ht="12" thickBot="1">
      <c r="A37" s="5">
        <v>28</v>
      </c>
      <c r="B37" s="25" t="s">
        <v>54</v>
      </c>
      <c r="C37" s="115">
        <v>6</v>
      </c>
      <c r="D37" s="114">
        <v>45</v>
      </c>
      <c r="E37" s="67">
        <v>15</v>
      </c>
      <c r="F37" s="67"/>
      <c r="G37" s="67">
        <v>30</v>
      </c>
      <c r="H37" s="67"/>
      <c r="I37" s="67"/>
      <c r="J37" s="90"/>
      <c r="K37" s="67"/>
      <c r="L37" s="67"/>
      <c r="M37" s="67"/>
      <c r="N37" s="67"/>
      <c r="O37" s="68"/>
      <c r="P37" s="43"/>
      <c r="Q37" s="90"/>
      <c r="R37" s="111"/>
      <c r="S37" s="126"/>
      <c r="T37" s="111"/>
      <c r="U37" s="111"/>
      <c r="V37" s="68"/>
      <c r="W37" s="127"/>
      <c r="X37" s="157">
        <v>15</v>
      </c>
      <c r="Y37" s="111"/>
      <c r="Z37" s="160">
        <v>30</v>
      </c>
      <c r="AA37" s="111"/>
      <c r="AB37" s="111"/>
      <c r="AC37" s="68" t="s">
        <v>23</v>
      </c>
      <c r="AD37" s="127">
        <v>6</v>
      </c>
      <c r="AE37" s="90"/>
      <c r="AF37" s="67"/>
      <c r="AG37" s="67"/>
      <c r="AH37" s="67"/>
      <c r="AI37" s="70"/>
      <c r="AJ37" s="71"/>
      <c r="AK37" s="72"/>
    </row>
    <row r="38" spans="1:37" ht="12" thickBot="1">
      <c r="A38" s="248" t="s">
        <v>30</v>
      </c>
      <c r="B38" s="210"/>
      <c r="C38" s="97">
        <f t="shared" si="4"/>
        <v>34</v>
      </c>
      <c r="D38" s="8">
        <f aca="true" t="shared" si="5" ref="D38:T38">SUM(D31:D37)</f>
        <v>300</v>
      </c>
      <c r="E38" s="8">
        <f t="shared" si="5"/>
        <v>90</v>
      </c>
      <c r="F38" s="8"/>
      <c r="G38" s="8">
        <f t="shared" si="5"/>
        <v>90</v>
      </c>
      <c r="H38" s="8">
        <f t="shared" si="5"/>
        <v>120</v>
      </c>
      <c r="I38" s="8"/>
      <c r="J38" s="8">
        <f t="shared" si="5"/>
        <v>30</v>
      </c>
      <c r="K38" s="8"/>
      <c r="L38" s="8">
        <f t="shared" si="5"/>
        <v>30</v>
      </c>
      <c r="M38" s="8">
        <f t="shared" si="5"/>
        <v>60</v>
      </c>
      <c r="N38" s="8"/>
      <c r="O38" s="128"/>
      <c r="P38" s="40">
        <f t="shared" si="5"/>
        <v>14</v>
      </c>
      <c r="Q38" s="8">
        <f t="shared" si="5"/>
        <v>45</v>
      </c>
      <c r="R38" s="8"/>
      <c r="S38" s="8">
        <f t="shared" si="5"/>
        <v>30</v>
      </c>
      <c r="T38" s="8">
        <f t="shared" si="5"/>
        <v>60</v>
      </c>
      <c r="U38" s="8"/>
      <c r="V38" s="36"/>
      <c r="W38" s="40">
        <f>SUM(W31:W37)</f>
        <v>14</v>
      </c>
      <c r="X38" s="8">
        <f>SUM(X31:X37)</f>
        <v>15</v>
      </c>
      <c r="Y38" s="8"/>
      <c r="Z38" s="8">
        <v>30</v>
      </c>
      <c r="AA38" s="8"/>
      <c r="AB38" s="8"/>
      <c r="AC38" s="35"/>
      <c r="AD38" s="40">
        <f>SUM(AD31:AD37)</f>
        <v>6</v>
      </c>
      <c r="AE38" s="8"/>
      <c r="AF38" s="8"/>
      <c r="AG38" s="8"/>
      <c r="AH38" s="8"/>
      <c r="AI38" s="8"/>
      <c r="AJ38" s="128"/>
      <c r="AK38" s="40"/>
    </row>
    <row r="39" spans="1:37" ht="12" thickBot="1">
      <c r="A39" s="209" t="s">
        <v>55</v>
      </c>
      <c r="B39" s="210"/>
      <c r="C39" s="97">
        <f t="shared" si="4"/>
        <v>101</v>
      </c>
      <c r="D39" s="95">
        <f>SUM(D22+D29+D38)</f>
        <v>915</v>
      </c>
      <c r="E39" s="8">
        <f aca="true" t="shared" si="6" ref="E39:L39">SUM(E22,E29,E38)</f>
        <v>270</v>
      </c>
      <c r="F39" s="8"/>
      <c r="G39" s="8">
        <f t="shared" si="6"/>
        <v>120</v>
      </c>
      <c r="H39" s="8">
        <f t="shared" si="6"/>
        <v>435</v>
      </c>
      <c r="I39" s="8">
        <f t="shared" si="6"/>
        <v>90</v>
      </c>
      <c r="J39" s="8">
        <f t="shared" si="6"/>
        <v>105</v>
      </c>
      <c r="K39" s="8"/>
      <c r="L39" s="8">
        <f t="shared" si="6"/>
        <v>60</v>
      </c>
      <c r="M39" s="8">
        <f>SUM(M22,M29,M38)</f>
        <v>150</v>
      </c>
      <c r="N39" s="8"/>
      <c r="O39" s="36"/>
      <c r="P39" s="40">
        <f aca="true" t="shared" si="7" ref="P39:U39">SUM(P22,P29,P38)</f>
        <v>30</v>
      </c>
      <c r="Q39" s="8">
        <f t="shared" si="7"/>
        <v>75</v>
      </c>
      <c r="R39" s="8"/>
      <c r="S39" s="8">
        <f t="shared" si="7"/>
        <v>30</v>
      </c>
      <c r="T39" s="8">
        <f t="shared" si="7"/>
        <v>150</v>
      </c>
      <c r="U39" s="8">
        <f t="shared" si="7"/>
        <v>30</v>
      </c>
      <c r="V39" s="36"/>
      <c r="W39" s="40">
        <f>SUM(W22,W29,W38)</f>
        <v>30</v>
      </c>
      <c r="X39" s="8">
        <f>SUM(X22,X29,X38)</f>
        <v>60</v>
      </c>
      <c r="Y39" s="8"/>
      <c r="Z39" s="8">
        <v>30</v>
      </c>
      <c r="AA39" s="8">
        <f>SUM(AA22,AA29,AA38)</f>
        <v>90</v>
      </c>
      <c r="AB39" s="8">
        <f>SUM(AB22,AB29,AB38)</f>
        <v>30</v>
      </c>
      <c r="AC39" s="35"/>
      <c r="AD39" s="40">
        <f>SUM(AD22,AD29,AD38)</f>
        <v>24</v>
      </c>
      <c r="AE39" s="8">
        <f>SUM(AE22,AE29,AE38)</f>
        <v>30</v>
      </c>
      <c r="AF39" s="8"/>
      <c r="AG39" s="8"/>
      <c r="AH39" s="8">
        <f>SUM(AH22,AH29,AH38)</f>
        <v>45</v>
      </c>
      <c r="AI39" s="8">
        <f>SUM(AI22,AI29,AI38)</f>
        <v>30</v>
      </c>
      <c r="AJ39" s="128"/>
      <c r="AK39" s="40">
        <v>17</v>
      </c>
    </row>
    <row r="40" spans="1:37" ht="12" thickBot="1">
      <c r="A40" s="196" t="s">
        <v>9</v>
      </c>
      <c r="B40" s="197"/>
      <c r="C40" s="197"/>
      <c r="D40" s="197"/>
      <c r="E40" s="197"/>
      <c r="F40" s="197"/>
      <c r="G40" s="197"/>
      <c r="H40" s="197"/>
      <c r="I40" s="197"/>
      <c r="J40" s="200">
        <f>SUM(J39:N39)</f>
        <v>315</v>
      </c>
      <c r="K40" s="201"/>
      <c r="L40" s="201"/>
      <c r="M40" s="201"/>
      <c r="N40" s="201"/>
      <c r="O40" s="201"/>
      <c r="P40" s="202"/>
      <c r="Q40" s="200">
        <f>SUM(Q39:U39)</f>
        <v>285</v>
      </c>
      <c r="R40" s="201"/>
      <c r="S40" s="201"/>
      <c r="T40" s="201"/>
      <c r="U40" s="201"/>
      <c r="V40" s="201"/>
      <c r="W40" s="202"/>
      <c r="X40" s="200">
        <f>SUM(X39:AB39)</f>
        <v>210</v>
      </c>
      <c r="Y40" s="201"/>
      <c r="Z40" s="201"/>
      <c r="AA40" s="201"/>
      <c r="AB40" s="201"/>
      <c r="AC40" s="201"/>
      <c r="AD40" s="202"/>
      <c r="AE40" s="200">
        <f>SUM(AE39:AI39)</f>
        <v>105</v>
      </c>
      <c r="AF40" s="201"/>
      <c r="AG40" s="201"/>
      <c r="AH40" s="201"/>
      <c r="AI40" s="201"/>
      <c r="AJ40" s="201"/>
      <c r="AK40" s="202"/>
    </row>
    <row r="41" spans="1:37" ht="12" customHeight="1" thickBot="1">
      <c r="A41" s="191" t="s">
        <v>82</v>
      </c>
      <c r="B41" s="192"/>
      <c r="C41" s="129">
        <v>6</v>
      </c>
      <c r="D41" s="130">
        <v>120</v>
      </c>
      <c r="E41" s="130"/>
      <c r="F41" s="130"/>
      <c r="G41" s="130"/>
      <c r="H41" s="130"/>
      <c r="I41" s="131"/>
      <c r="J41" s="249"/>
      <c r="K41" s="250"/>
      <c r="L41" s="250"/>
      <c r="M41" s="250"/>
      <c r="N41" s="250"/>
      <c r="O41" s="250"/>
      <c r="P41" s="132"/>
      <c r="Q41" s="249"/>
      <c r="R41" s="250"/>
      <c r="S41" s="250"/>
      <c r="T41" s="250"/>
      <c r="U41" s="250"/>
      <c r="V41" s="250"/>
      <c r="W41" s="132"/>
      <c r="X41" s="251" t="s">
        <v>77</v>
      </c>
      <c r="Y41" s="213"/>
      <c r="Z41" s="213"/>
      <c r="AA41" s="213"/>
      <c r="AB41" s="213"/>
      <c r="AC41" s="252"/>
      <c r="AD41" s="49">
        <v>6</v>
      </c>
      <c r="AE41" s="176"/>
      <c r="AF41" s="177"/>
      <c r="AG41" s="177"/>
      <c r="AH41" s="177"/>
      <c r="AI41" s="177"/>
      <c r="AJ41" s="177"/>
      <c r="AK41" s="51"/>
    </row>
    <row r="42" spans="1:37" ht="24.75" customHeight="1" thickBot="1">
      <c r="A42" s="191" t="s">
        <v>22</v>
      </c>
      <c r="B42" s="243"/>
      <c r="C42" s="129">
        <v>2</v>
      </c>
      <c r="D42" s="130"/>
      <c r="E42" s="130"/>
      <c r="F42" s="130"/>
      <c r="G42" s="130"/>
      <c r="H42" s="130"/>
      <c r="I42" s="131"/>
      <c r="J42" s="189"/>
      <c r="K42" s="190"/>
      <c r="L42" s="190"/>
      <c r="M42" s="190"/>
      <c r="N42" s="190"/>
      <c r="O42" s="190"/>
      <c r="P42" s="133"/>
      <c r="Q42" s="244"/>
      <c r="R42" s="245"/>
      <c r="S42" s="245"/>
      <c r="T42" s="245"/>
      <c r="U42" s="245"/>
      <c r="V42" s="246"/>
      <c r="W42" s="133"/>
      <c r="X42" s="181"/>
      <c r="Y42" s="182"/>
      <c r="Z42" s="182"/>
      <c r="AA42" s="182"/>
      <c r="AB42" s="182"/>
      <c r="AC42" s="183"/>
      <c r="AD42" s="50"/>
      <c r="AE42" s="181"/>
      <c r="AF42" s="182"/>
      <c r="AG42" s="182"/>
      <c r="AH42" s="182"/>
      <c r="AI42" s="182"/>
      <c r="AJ42" s="183"/>
      <c r="AK42" s="39">
        <v>2</v>
      </c>
    </row>
    <row r="43" spans="1:37" ht="24.75" customHeight="1" thickBot="1">
      <c r="A43" s="221" t="s">
        <v>21</v>
      </c>
      <c r="B43" s="222"/>
      <c r="C43" s="129">
        <v>11</v>
      </c>
      <c r="D43" s="134"/>
      <c r="E43" s="134"/>
      <c r="F43" s="134"/>
      <c r="G43" s="134"/>
      <c r="H43" s="134"/>
      <c r="I43" s="135"/>
      <c r="J43" s="237"/>
      <c r="K43" s="238"/>
      <c r="L43" s="238"/>
      <c r="M43" s="238"/>
      <c r="N43" s="238"/>
      <c r="O43" s="238"/>
      <c r="P43" s="136"/>
      <c r="Q43" s="237"/>
      <c r="R43" s="238"/>
      <c r="S43" s="238"/>
      <c r="T43" s="238"/>
      <c r="U43" s="238"/>
      <c r="V43" s="239"/>
      <c r="W43" s="136"/>
      <c r="X43" s="237"/>
      <c r="Y43" s="238"/>
      <c r="Z43" s="238"/>
      <c r="AA43" s="238"/>
      <c r="AB43" s="238"/>
      <c r="AC43" s="239"/>
      <c r="AD43" s="136"/>
      <c r="AE43" s="240"/>
      <c r="AF43" s="241"/>
      <c r="AG43" s="241"/>
      <c r="AH43" s="241"/>
      <c r="AI43" s="241"/>
      <c r="AJ43" s="242"/>
      <c r="AK43" s="137">
        <v>11</v>
      </c>
    </row>
    <row r="44" spans="1:37" ht="15.75" thickBot="1">
      <c r="A44" s="218" t="s">
        <v>10</v>
      </c>
      <c r="B44" s="219"/>
      <c r="C44" s="164">
        <f>SUM(C39:C43)</f>
        <v>120</v>
      </c>
      <c r="D44" s="234"/>
      <c r="E44" s="235"/>
      <c r="F44" s="235"/>
      <c r="G44" s="235"/>
      <c r="H44" s="236"/>
      <c r="I44" s="165"/>
      <c r="J44" s="178">
        <f>SUM(P39)</f>
        <v>30</v>
      </c>
      <c r="K44" s="179"/>
      <c r="L44" s="179"/>
      <c r="M44" s="179"/>
      <c r="N44" s="179"/>
      <c r="O44" s="179"/>
      <c r="P44" s="180"/>
      <c r="Q44" s="178">
        <f>SUM(W39)</f>
        <v>30</v>
      </c>
      <c r="R44" s="179"/>
      <c r="S44" s="179"/>
      <c r="T44" s="179"/>
      <c r="U44" s="179"/>
      <c r="V44" s="179"/>
      <c r="W44" s="180"/>
      <c r="X44" s="178">
        <f>AD39+AD41</f>
        <v>30</v>
      </c>
      <c r="Y44" s="179"/>
      <c r="Z44" s="179"/>
      <c r="AA44" s="179"/>
      <c r="AB44" s="179"/>
      <c r="AC44" s="179"/>
      <c r="AD44" s="180"/>
      <c r="AE44" s="178">
        <f>AK39+AK42+AK43</f>
        <v>30</v>
      </c>
      <c r="AF44" s="179"/>
      <c r="AG44" s="179"/>
      <c r="AH44" s="179"/>
      <c r="AI44" s="179"/>
      <c r="AJ44" s="179"/>
      <c r="AK44" s="180"/>
    </row>
    <row r="45" spans="1:37" ht="15.75" thickBot="1">
      <c r="A45" s="218" t="s">
        <v>86</v>
      </c>
      <c r="B45" s="219"/>
      <c r="C45" s="164"/>
      <c r="D45" s="234">
        <v>1035</v>
      </c>
      <c r="E45" s="235"/>
      <c r="F45" s="235"/>
      <c r="G45" s="235"/>
      <c r="H45" s="236"/>
      <c r="I45" s="166"/>
      <c r="J45" s="234">
        <v>315</v>
      </c>
      <c r="K45" s="235"/>
      <c r="L45" s="235"/>
      <c r="M45" s="235"/>
      <c r="N45" s="236"/>
      <c r="O45" s="167"/>
      <c r="P45" s="167"/>
      <c r="Q45" s="234">
        <v>285</v>
      </c>
      <c r="R45" s="235"/>
      <c r="S45" s="235"/>
      <c r="T45" s="235"/>
      <c r="U45" s="236"/>
      <c r="V45" s="167"/>
      <c r="W45" s="167"/>
      <c r="X45" s="234">
        <v>340</v>
      </c>
      <c r="Y45" s="235"/>
      <c r="Z45" s="235"/>
      <c r="AA45" s="235"/>
      <c r="AB45" s="236"/>
      <c r="AC45" s="167"/>
      <c r="AD45" s="167"/>
      <c r="AE45" s="234">
        <v>105</v>
      </c>
      <c r="AF45" s="235"/>
      <c r="AG45" s="235"/>
      <c r="AH45" s="235"/>
      <c r="AI45" s="236"/>
      <c r="AJ45" s="167"/>
      <c r="AK45" s="167"/>
    </row>
    <row r="46" ht="11.25">
      <c r="B46" s="11" t="s">
        <v>32</v>
      </c>
    </row>
    <row r="47" ht="11.25">
      <c r="B47" s="104" t="s">
        <v>79</v>
      </c>
    </row>
    <row r="48" spans="2:4" ht="67.5" customHeight="1">
      <c r="B48" s="256" t="s">
        <v>87</v>
      </c>
      <c r="C48" s="256"/>
      <c r="D48" s="256"/>
    </row>
    <row r="49" ht="11.25">
      <c r="B49" s="104" t="s">
        <v>83</v>
      </c>
    </row>
    <row r="50" spans="1:37" ht="11.25">
      <c r="A50" s="172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32"/>
      <c r="P50" s="32"/>
      <c r="Q50" s="30"/>
      <c r="R50" s="30"/>
      <c r="S50" s="30"/>
      <c r="T50" s="30"/>
      <c r="U50" s="30"/>
      <c r="V50" s="30"/>
      <c r="W50" s="30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17"/>
      <c r="AK50" s="17"/>
    </row>
    <row r="51" spans="1:37" ht="11.25" customHeight="1">
      <c r="A51" s="172" t="s">
        <v>89</v>
      </c>
      <c r="B51" s="216"/>
      <c r="C51" s="216"/>
      <c r="D51" s="216"/>
      <c r="E51" s="216"/>
      <c r="F51" s="216"/>
      <c r="G51" s="216"/>
      <c r="H51" s="285" t="s">
        <v>90</v>
      </c>
      <c r="I51" s="286"/>
      <c r="J51" s="286"/>
      <c r="K51" s="286"/>
      <c r="L51" s="286"/>
      <c r="M51" s="286"/>
      <c r="N51" s="287"/>
      <c r="O51" s="138"/>
      <c r="P51" s="138"/>
      <c r="Q51" s="30"/>
      <c r="R51" s="30"/>
      <c r="S51" s="30"/>
      <c r="T51" s="30"/>
      <c r="U51" s="30"/>
      <c r="V51" s="30"/>
      <c r="W51" s="30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32"/>
      <c r="AK51" s="32"/>
    </row>
    <row r="52" spans="24:35" ht="11.25"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</row>
    <row r="59" spans="2:21" ht="11.25"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</row>
  </sheetData>
  <sheetProtection/>
  <mergeCells count="63">
    <mergeCell ref="C6:Q6"/>
    <mergeCell ref="X45:AB45"/>
    <mergeCell ref="AE45:AI45"/>
    <mergeCell ref="A22:B22"/>
    <mergeCell ref="A44:B44"/>
    <mergeCell ref="D44:H44"/>
    <mergeCell ref="D45:H45"/>
    <mergeCell ref="J45:N45"/>
    <mergeCell ref="Q45:U45"/>
    <mergeCell ref="Q40:W40"/>
    <mergeCell ref="B1:U1"/>
    <mergeCell ref="C3:AE3"/>
    <mergeCell ref="C4:AE4"/>
    <mergeCell ref="C5:Q5"/>
    <mergeCell ref="A29:B29"/>
    <mergeCell ref="X10:AB10"/>
    <mergeCell ref="AE10:AK10"/>
    <mergeCell ref="A23:AK23"/>
    <mergeCell ref="J10:P10"/>
    <mergeCell ref="A12:AK12"/>
    <mergeCell ref="J40:P40"/>
    <mergeCell ref="C7:X7"/>
    <mergeCell ref="AA7:AH7"/>
    <mergeCell ref="J9:W9"/>
    <mergeCell ref="X9:AK9"/>
    <mergeCell ref="C9:C11"/>
    <mergeCell ref="Q10:W10"/>
    <mergeCell ref="A38:B38"/>
    <mergeCell ref="A30:AK30"/>
    <mergeCell ref="AE40:AK40"/>
    <mergeCell ref="A41:B41"/>
    <mergeCell ref="J41:O41"/>
    <mergeCell ref="Q41:V41"/>
    <mergeCell ref="X41:AC41"/>
    <mergeCell ref="AE41:AJ41"/>
    <mergeCell ref="X40:AD40"/>
    <mergeCell ref="A40:I40"/>
    <mergeCell ref="A42:B42"/>
    <mergeCell ref="J42:O42"/>
    <mergeCell ref="A39:B39"/>
    <mergeCell ref="B9:B11"/>
    <mergeCell ref="Q42:V42"/>
    <mergeCell ref="X42:AC42"/>
    <mergeCell ref="A9:A11"/>
    <mergeCell ref="D9:I9"/>
    <mergeCell ref="D10:D11"/>
    <mergeCell ref="E10:I10"/>
    <mergeCell ref="B59:U59"/>
    <mergeCell ref="Q44:W44"/>
    <mergeCell ref="A50:N50"/>
    <mergeCell ref="AE42:AJ42"/>
    <mergeCell ref="A43:B43"/>
    <mergeCell ref="J43:O43"/>
    <mergeCell ref="Q43:V43"/>
    <mergeCell ref="X43:AC43"/>
    <mergeCell ref="AE43:AJ43"/>
    <mergeCell ref="X44:AD44"/>
    <mergeCell ref="AE44:AK44"/>
    <mergeCell ref="A45:B45"/>
    <mergeCell ref="J44:P44"/>
    <mergeCell ref="A51:G51"/>
    <mergeCell ref="H51:N51"/>
    <mergeCell ref="B48:D4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tabSelected="1" view="pageBreakPreview" zoomScale="85" zoomScaleNormal="80" zoomScaleSheetLayoutView="85" zoomScalePageLayoutView="0" workbookViewId="0" topLeftCell="A16">
      <selection activeCell="M57" sqref="M57"/>
    </sheetView>
  </sheetViews>
  <sheetFormatPr defaultColWidth="8.796875" defaultRowHeight="14.25"/>
  <cols>
    <col min="1" max="1" width="3.19921875" style="0" customWidth="1"/>
    <col min="2" max="2" width="35.59765625" style="0" customWidth="1"/>
    <col min="3" max="3" width="4.69921875" style="0" customWidth="1"/>
    <col min="4" max="4" width="5.59765625" style="0" customWidth="1"/>
    <col min="5" max="8" width="3.5" style="0" customWidth="1"/>
    <col min="9" max="9" width="4.09765625" style="0" customWidth="1"/>
    <col min="10" max="10" width="3.19921875" style="0" customWidth="1"/>
    <col min="11" max="13" width="3.09765625" style="0" customWidth="1"/>
    <col min="14" max="16" width="3.5" style="0" customWidth="1"/>
    <col min="17" max="17" width="3.3984375" style="0" customWidth="1"/>
    <col min="18" max="20" width="3.09765625" style="0" customWidth="1"/>
    <col min="21" max="23" width="3.59765625" style="0" customWidth="1"/>
    <col min="24" max="24" width="3.19921875" style="0" customWidth="1"/>
    <col min="25" max="27" width="3.09765625" style="0" customWidth="1"/>
    <col min="28" max="30" width="3.69921875" style="0" customWidth="1"/>
    <col min="31" max="34" width="3.09765625" style="0" customWidth="1"/>
    <col min="35" max="37" width="4" style="0" customWidth="1"/>
  </cols>
  <sheetData>
    <row r="1" spans="2:37" ht="14.25">
      <c r="B1" s="276" t="s">
        <v>64</v>
      </c>
      <c r="C1" s="276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275" t="s">
        <v>88</v>
      </c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13"/>
    </row>
    <row r="2" spans="1:37" ht="19.5" customHeight="1">
      <c r="A2" s="1"/>
      <c r="B2" s="277" t="s">
        <v>14</v>
      </c>
      <c r="C2" s="268" t="s">
        <v>74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78"/>
      <c r="AG2" s="278"/>
      <c r="AH2" s="278"/>
      <c r="AI2" s="141"/>
      <c r="AJ2" s="141"/>
      <c r="AK2" s="141"/>
    </row>
    <row r="3" spans="1:37" ht="15.75">
      <c r="A3" s="2"/>
      <c r="B3" s="277" t="s">
        <v>15</v>
      </c>
      <c r="C3" s="279" t="s">
        <v>56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80"/>
      <c r="AG3" s="280"/>
      <c r="AH3" s="280"/>
      <c r="AI3" s="142"/>
      <c r="AJ3" s="142"/>
      <c r="AK3" s="142"/>
    </row>
    <row r="4" spans="1:37" ht="15.75">
      <c r="A4" s="2"/>
      <c r="B4" s="277" t="s">
        <v>16</v>
      </c>
      <c r="C4" s="279" t="s">
        <v>25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0"/>
      <c r="AG4" s="280"/>
      <c r="AH4" s="280"/>
      <c r="AI4" s="142"/>
      <c r="AJ4" s="142"/>
      <c r="AK4" s="142"/>
    </row>
    <row r="5" spans="1:37" ht="14.25">
      <c r="A5" s="1"/>
      <c r="B5" s="277" t="s">
        <v>17</v>
      </c>
      <c r="C5" s="279" t="s">
        <v>26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78"/>
      <c r="AG5" s="278"/>
      <c r="AH5" s="278"/>
      <c r="AI5" s="141"/>
      <c r="AJ5" s="141"/>
      <c r="AK5" s="141"/>
    </row>
    <row r="6" spans="1:37" ht="14.25">
      <c r="A6" s="1"/>
      <c r="B6" s="277" t="s">
        <v>18</v>
      </c>
      <c r="C6" s="282" t="s">
        <v>24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3"/>
      <c r="Z6" s="283"/>
      <c r="AA6" s="284"/>
      <c r="AB6" s="284"/>
      <c r="AC6" s="284"/>
      <c r="AD6" s="284"/>
      <c r="AE6" s="284"/>
      <c r="AF6" s="284"/>
      <c r="AG6" s="284"/>
      <c r="AH6" s="284"/>
      <c r="AI6" s="143"/>
      <c r="AJ6" s="143"/>
      <c r="AK6" s="143"/>
    </row>
    <row r="7" spans="1:37" ht="15" thickBot="1">
      <c r="A7" s="1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3"/>
      <c r="AG7" s="143"/>
      <c r="AH7" s="143"/>
      <c r="AI7" s="143"/>
      <c r="AJ7" s="143"/>
      <c r="AK7" s="143"/>
    </row>
    <row r="8" spans="1:37" ht="15" thickBot="1">
      <c r="A8" s="203" t="s">
        <v>0</v>
      </c>
      <c r="B8" s="223" t="s">
        <v>19</v>
      </c>
      <c r="C8" s="259" t="s">
        <v>2</v>
      </c>
      <c r="D8" s="213" t="s">
        <v>20</v>
      </c>
      <c r="E8" s="213"/>
      <c r="F8" s="213"/>
      <c r="G8" s="213"/>
      <c r="H8" s="213"/>
      <c r="I8" s="213"/>
      <c r="J8" s="200" t="s">
        <v>3</v>
      </c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X8" s="200" t="s">
        <v>4</v>
      </c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</row>
    <row r="9" spans="1:37" ht="15" thickBot="1">
      <c r="A9" s="204"/>
      <c r="B9" s="224"/>
      <c r="C9" s="260"/>
      <c r="D9" s="228" t="s">
        <v>5</v>
      </c>
      <c r="E9" s="226" t="s">
        <v>6</v>
      </c>
      <c r="F9" s="182"/>
      <c r="G9" s="182"/>
      <c r="H9" s="182"/>
      <c r="I9" s="182"/>
      <c r="J9" s="176">
        <v>1</v>
      </c>
      <c r="K9" s="177"/>
      <c r="L9" s="177"/>
      <c r="M9" s="177"/>
      <c r="N9" s="177"/>
      <c r="O9" s="177"/>
      <c r="P9" s="214"/>
      <c r="Q9" s="176">
        <v>2</v>
      </c>
      <c r="R9" s="177"/>
      <c r="S9" s="177"/>
      <c r="T9" s="177"/>
      <c r="U9" s="177"/>
      <c r="V9" s="177"/>
      <c r="W9" s="214"/>
      <c r="X9" s="233">
        <v>3</v>
      </c>
      <c r="Y9" s="212"/>
      <c r="Z9" s="212"/>
      <c r="AA9" s="212"/>
      <c r="AB9" s="215"/>
      <c r="AC9" s="18"/>
      <c r="AD9" s="18"/>
      <c r="AE9" s="200">
        <v>4</v>
      </c>
      <c r="AF9" s="201"/>
      <c r="AG9" s="201"/>
      <c r="AH9" s="201"/>
      <c r="AI9" s="201"/>
      <c r="AJ9" s="201"/>
      <c r="AK9" s="202"/>
    </row>
    <row r="10" spans="1:37" ht="57.75" thickBot="1">
      <c r="A10" s="205"/>
      <c r="B10" s="225"/>
      <c r="C10" s="261"/>
      <c r="D10" s="247"/>
      <c r="E10" s="19" t="s">
        <v>7</v>
      </c>
      <c r="F10" s="20" t="s">
        <v>8</v>
      </c>
      <c r="G10" s="20" t="s">
        <v>11</v>
      </c>
      <c r="H10" s="20" t="s">
        <v>12</v>
      </c>
      <c r="I10" s="21" t="s">
        <v>13</v>
      </c>
      <c r="J10" s="22" t="s">
        <v>7</v>
      </c>
      <c r="K10" s="10" t="s">
        <v>8</v>
      </c>
      <c r="L10" s="9" t="s">
        <v>11</v>
      </c>
      <c r="M10" s="9" t="s">
        <v>12</v>
      </c>
      <c r="N10" s="23" t="s">
        <v>13</v>
      </c>
      <c r="O10" s="34" t="s">
        <v>1</v>
      </c>
      <c r="P10" s="37" t="s">
        <v>2</v>
      </c>
      <c r="Q10" s="22" t="s">
        <v>7</v>
      </c>
      <c r="R10" s="10" t="s">
        <v>8</v>
      </c>
      <c r="S10" s="9" t="s">
        <v>11</v>
      </c>
      <c r="T10" s="9" t="s">
        <v>12</v>
      </c>
      <c r="U10" s="23" t="s">
        <v>13</v>
      </c>
      <c r="V10" s="34" t="s">
        <v>1</v>
      </c>
      <c r="W10" s="38" t="s">
        <v>2</v>
      </c>
      <c r="X10" s="22" t="s">
        <v>7</v>
      </c>
      <c r="Y10" s="10" t="s">
        <v>8</v>
      </c>
      <c r="Z10" s="9" t="s">
        <v>11</v>
      </c>
      <c r="AA10" s="9" t="s">
        <v>12</v>
      </c>
      <c r="AB10" s="23" t="s">
        <v>13</v>
      </c>
      <c r="AC10" s="34" t="s">
        <v>1</v>
      </c>
      <c r="AD10" s="38" t="s">
        <v>2</v>
      </c>
      <c r="AE10" s="22" t="s">
        <v>7</v>
      </c>
      <c r="AF10" s="9" t="s">
        <v>8</v>
      </c>
      <c r="AG10" s="9" t="s">
        <v>11</v>
      </c>
      <c r="AH10" s="9" t="s">
        <v>12</v>
      </c>
      <c r="AI10" s="24" t="s">
        <v>13</v>
      </c>
      <c r="AJ10" s="34" t="s">
        <v>1</v>
      </c>
      <c r="AK10" s="38" t="s">
        <v>2</v>
      </c>
    </row>
    <row r="11" spans="1:37" ht="14.25">
      <c r="A11" s="211" t="s">
        <v>72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</row>
    <row r="12" spans="1:37" ht="14.25">
      <c r="A12" s="3">
        <v>1</v>
      </c>
      <c r="B12" s="25" t="s">
        <v>46</v>
      </c>
      <c r="C12" s="53">
        <v>4</v>
      </c>
      <c r="D12" s="26">
        <f>E12+F12+G12+H12+I12</f>
        <v>45</v>
      </c>
      <c r="E12" s="57">
        <f>J12+Q12+X12+AE12</f>
        <v>15</v>
      </c>
      <c r="F12" s="58"/>
      <c r="G12" s="58"/>
      <c r="H12" s="154">
        <v>30</v>
      </c>
      <c r="I12" s="58"/>
      <c r="J12" s="59">
        <v>15</v>
      </c>
      <c r="K12" s="57"/>
      <c r="L12" s="58"/>
      <c r="M12" s="154">
        <v>30</v>
      </c>
      <c r="N12" s="58"/>
      <c r="O12" s="62" t="s">
        <v>28</v>
      </c>
      <c r="P12" s="60">
        <v>4</v>
      </c>
      <c r="Q12" s="59"/>
      <c r="R12" s="57"/>
      <c r="S12" s="58"/>
      <c r="T12" s="58"/>
      <c r="U12" s="57"/>
      <c r="V12" s="61"/>
      <c r="W12" s="60"/>
      <c r="X12" s="59"/>
      <c r="Y12" s="57"/>
      <c r="Z12" s="58"/>
      <c r="AA12" s="58"/>
      <c r="AB12" s="57"/>
      <c r="AC12" s="62"/>
      <c r="AD12" s="60"/>
      <c r="AE12" s="59"/>
      <c r="AF12" s="57"/>
      <c r="AG12" s="58"/>
      <c r="AH12" s="58"/>
      <c r="AI12" s="63"/>
      <c r="AJ12" s="64"/>
      <c r="AK12" s="65"/>
    </row>
    <row r="13" spans="1:37" ht="21">
      <c r="A13" s="4">
        <v>2</v>
      </c>
      <c r="B13" s="25" t="s">
        <v>66</v>
      </c>
      <c r="C13" s="53">
        <v>8</v>
      </c>
      <c r="D13" s="26">
        <f aca="true" t="shared" si="0" ref="D13:D20">E13+F13+G13+H13+I13</f>
        <v>90</v>
      </c>
      <c r="E13" s="57">
        <f aca="true" t="shared" si="1" ref="E13:E19">J13+Q13+X13+AE13</f>
        <v>30</v>
      </c>
      <c r="F13" s="58"/>
      <c r="G13" s="58"/>
      <c r="H13" s="58">
        <f aca="true" t="shared" si="2" ref="H13:H20">M13+T13+AA13+AH13</f>
        <v>60</v>
      </c>
      <c r="I13" s="58"/>
      <c r="J13" s="66"/>
      <c r="K13" s="67"/>
      <c r="L13" s="67"/>
      <c r="M13" s="67"/>
      <c r="N13" s="67"/>
      <c r="O13" s="68"/>
      <c r="P13" s="69"/>
      <c r="Q13" s="66">
        <v>15</v>
      </c>
      <c r="R13" s="63"/>
      <c r="S13" s="63"/>
      <c r="T13" s="63">
        <v>30</v>
      </c>
      <c r="U13" s="63"/>
      <c r="V13" s="64" t="s">
        <v>28</v>
      </c>
      <c r="W13" s="69">
        <v>3</v>
      </c>
      <c r="X13" s="66">
        <v>15</v>
      </c>
      <c r="Y13" s="67"/>
      <c r="Z13" s="67"/>
      <c r="AA13" s="67">
        <v>30</v>
      </c>
      <c r="AB13" s="70"/>
      <c r="AC13" s="68" t="s">
        <v>23</v>
      </c>
      <c r="AD13" s="69">
        <v>5</v>
      </c>
      <c r="AE13" s="66"/>
      <c r="AF13" s="67"/>
      <c r="AG13" s="67"/>
      <c r="AH13" s="67"/>
      <c r="AI13" s="70"/>
      <c r="AJ13" s="71"/>
      <c r="AK13" s="72"/>
    </row>
    <row r="14" spans="1:37" ht="15" customHeight="1">
      <c r="A14" s="4">
        <v>3</v>
      </c>
      <c r="B14" s="25" t="s">
        <v>63</v>
      </c>
      <c r="C14" s="53">
        <f aca="true" t="shared" si="3" ref="C14:C21">SUM(P14+AD14+AK14+W14)</f>
        <v>1</v>
      </c>
      <c r="D14" s="26">
        <f t="shared" si="0"/>
        <v>15</v>
      </c>
      <c r="E14" s="57">
        <f t="shared" si="1"/>
        <v>15</v>
      </c>
      <c r="F14" s="58"/>
      <c r="G14" s="58"/>
      <c r="H14" s="58"/>
      <c r="I14" s="58"/>
      <c r="J14" s="151">
        <v>15</v>
      </c>
      <c r="K14" s="67"/>
      <c r="L14" s="67"/>
      <c r="M14" s="67"/>
      <c r="N14" s="67"/>
      <c r="O14" s="68" t="s">
        <v>28</v>
      </c>
      <c r="P14" s="69">
        <v>1</v>
      </c>
      <c r="Q14" s="66"/>
      <c r="R14" s="63"/>
      <c r="S14" s="63"/>
      <c r="T14" s="63"/>
      <c r="U14" s="63"/>
      <c r="V14" s="64"/>
      <c r="W14" s="69"/>
      <c r="X14" s="66"/>
      <c r="Y14" s="67"/>
      <c r="Z14" s="67"/>
      <c r="AA14" s="67"/>
      <c r="AB14" s="70"/>
      <c r="AC14" s="68"/>
      <c r="AD14" s="69"/>
      <c r="AE14" s="66"/>
      <c r="AF14" s="67"/>
      <c r="AG14" s="67"/>
      <c r="AH14" s="67"/>
      <c r="AI14" s="70"/>
      <c r="AJ14" s="71"/>
      <c r="AK14" s="65"/>
    </row>
    <row r="15" spans="1:37" ht="14.25">
      <c r="A15" s="4">
        <v>4</v>
      </c>
      <c r="B15" s="25" t="s">
        <v>34</v>
      </c>
      <c r="C15" s="53">
        <v>4</v>
      </c>
      <c r="D15" s="26">
        <f t="shared" si="0"/>
        <v>45</v>
      </c>
      <c r="E15" s="57">
        <f t="shared" si="1"/>
        <v>15</v>
      </c>
      <c r="F15" s="58"/>
      <c r="G15" s="58">
        <f>L15+S15+Z15+AG15</f>
        <v>30</v>
      </c>
      <c r="H15" s="58"/>
      <c r="I15" s="58"/>
      <c r="J15" s="66">
        <v>15</v>
      </c>
      <c r="K15" s="67"/>
      <c r="L15" s="67">
        <v>30</v>
      </c>
      <c r="M15" s="67"/>
      <c r="N15" s="70"/>
      <c r="O15" s="71" t="s">
        <v>23</v>
      </c>
      <c r="P15" s="69">
        <v>4</v>
      </c>
      <c r="Q15" s="66"/>
      <c r="R15" s="67"/>
      <c r="S15" s="67"/>
      <c r="T15" s="67"/>
      <c r="U15" s="70"/>
      <c r="V15" s="68"/>
      <c r="W15" s="69"/>
      <c r="X15" s="66"/>
      <c r="Y15" s="67"/>
      <c r="Z15" s="67"/>
      <c r="AA15" s="67"/>
      <c r="AB15" s="70"/>
      <c r="AC15" s="68"/>
      <c r="AD15" s="69"/>
      <c r="AE15" s="66"/>
      <c r="AF15" s="67"/>
      <c r="AG15" s="67"/>
      <c r="AH15" s="67"/>
      <c r="AI15" s="76"/>
      <c r="AJ15" s="74"/>
      <c r="AK15" s="77"/>
    </row>
    <row r="16" spans="1:37" ht="14.25">
      <c r="A16" s="3">
        <v>5</v>
      </c>
      <c r="B16" s="25" t="s">
        <v>35</v>
      </c>
      <c r="C16" s="53">
        <v>3</v>
      </c>
      <c r="D16" s="26">
        <f t="shared" si="0"/>
        <v>45</v>
      </c>
      <c r="E16" s="57">
        <f t="shared" si="1"/>
        <v>15</v>
      </c>
      <c r="F16" s="58"/>
      <c r="G16" s="58"/>
      <c r="H16" s="58">
        <f t="shared" si="2"/>
        <v>30</v>
      </c>
      <c r="I16" s="58"/>
      <c r="J16" s="73"/>
      <c r="K16" s="63"/>
      <c r="L16" s="63"/>
      <c r="M16" s="63"/>
      <c r="N16" s="63"/>
      <c r="O16" s="74"/>
      <c r="P16" s="75"/>
      <c r="Q16" s="73"/>
      <c r="R16" s="63"/>
      <c r="S16" s="63"/>
      <c r="T16" s="63"/>
      <c r="U16" s="63"/>
      <c r="V16" s="74"/>
      <c r="W16" s="75"/>
      <c r="X16" s="73">
        <v>15</v>
      </c>
      <c r="Y16" s="63"/>
      <c r="Z16" s="63"/>
      <c r="AA16" s="63">
        <v>30</v>
      </c>
      <c r="AB16" s="63"/>
      <c r="AC16" s="68" t="s">
        <v>28</v>
      </c>
      <c r="AD16" s="75">
        <v>3</v>
      </c>
      <c r="AE16" s="73"/>
      <c r="AF16" s="63"/>
      <c r="AG16" s="63"/>
      <c r="AH16" s="63"/>
      <c r="AI16" s="63"/>
      <c r="AJ16" s="68"/>
      <c r="AK16" s="65"/>
    </row>
    <row r="17" spans="1:37" ht="14.25">
      <c r="A17" s="4">
        <v>6</v>
      </c>
      <c r="B17" s="25" t="s">
        <v>76</v>
      </c>
      <c r="C17" s="53">
        <f t="shared" si="3"/>
        <v>1</v>
      </c>
      <c r="D17" s="26">
        <f t="shared" si="0"/>
        <v>15</v>
      </c>
      <c r="E17" s="57">
        <f t="shared" si="1"/>
        <v>15</v>
      </c>
      <c r="F17" s="58"/>
      <c r="G17" s="58"/>
      <c r="H17" s="58"/>
      <c r="I17" s="58"/>
      <c r="J17" s="66"/>
      <c r="K17" s="67"/>
      <c r="L17" s="67"/>
      <c r="M17" s="67"/>
      <c r="N17" s="67"/>
      <c r="O17" s="68"/>
      <c r="P17" s="69"/>
      <c r="Q17" s="66"/>
      <c r="R17" s="67"/>
      <c r="S17" s="67"/>
      <c r="T17" s="78"/>
      <c r="U17" s="78"/>
      <c r="V17" s="79"/>
      <c r="W17" s="80"/>
      <c r="X17" s="66"/>
      <c r="Y17" s="67"/>
      <c r="Z17" s="67"/>
      <c r="AA17" s="67"/>
      <c r="AB17" s="70"/>
      <c r="AC17" s="68"/>
      <c r="AD17" s="69"/>
      <c r="AE17" s="66">
        <v>15</v>
      </c>
      <c r="AF17" s="67"/>
      <c r="AG17" s="67"/>
      <c r="AH17" s="67"/>
      <c r="AI17" s="70"/>
      <c r="AJ17" s="68" t="s">
        <v>28</v>
      </c>
      <c r="AK17" s="72">
        <v>1</v>
      </c>
    </row>
    <row r="18" spans="1:37" ht="14.25">
      <c r="A18" s="4">
        <v>7</v>
      </c>
      <c r="B18" s="25" t="s">
        <v>36</v>
      </c>
      <c r="C18" s="53">
        <f t="shared" si="3"/>
        <v>4</v>
      </c>
      <c r="D18" s="26">
        <f t="shared" si="0"/>
        <v>45</v>
      </c>
      <c r="E18" s="57">
        <f t="shared" si="1"/>
        <v>15</v>
      </c>
      <c r="F18" s="58"/>
      <c r="G18" s="58"/>
      <c r="H18" s="58">
        <f t="shared" si="2"/>
        <v>30</v>
      </c>
      <c r="I18" s="58"/>
      <c r="J18" s="73">
        <v>15</v>
      </c>
      <c r="K18" s="78"/>
      <c r="L18" s="78"/>
      <c r="M18" s="78">
        <v>30</v>
      </c>
      <c r="N18" s="78"/>
      <c r="O18" s="79" t="s">
        <v>28</v>
      </c>
      <c r="P18" s="80">
        <v>4</v>
      </c>
      <c r="Q18" s="81"/>
      <c r="R18" s="78"/>
      <c r="S18" s="78"/>
      <c r="T18" s="78"/>
      <c r="U18" s="78"/>
      <c r="V18" s="79"/>
      <c r="W18" s="80"/>
      <c r="X18" s="81"/>
      <c r="Y18" s="78"/>
      <c r="Z18" s="78"/>
      <c r="AA18" s="78"/>
      <c r="AB18" s="78"/>
      <c r="AC18" s="79"/>
      <c r="AD18" s="75"/>
      <c r="AE18" s="73"/>
      <c r="AF18" s="78"/>
      <c r="AG18" s="78"/>
      <c r="AH18" s="78"/>
      <c r="AI18" s="78"/>
      <c r="AJ18" s="79"/>
      <c r="AK18" s="82"/>
    </row>
    <row r="19" spans="1:37" ht="14.25">
      <c r="A19" s="4">
        <v>8</v>
      </c>
      <c r="B19" s="28" t="s">
        <v>37</v>
      </c>
      <c r="C19" s="53">
        <f t="shared" si="3"/>
        <v>5</v>
      </c>
      <c r="D19" s="26">
        <f t="shared" si="0"/>
        <v>45</v>
      </c>
      <c r="E19" s="57">
        <f t="shared" si="1"/>
        <v>15</v>
      </c>
      <c r="F19" s="58"/>
      <c r="G19" s="58"/>
      <c r="H19" s="58">
        <f t="shared" si="2"/>
        <v>30</v>
      </c>
      <c r="I19" s="58"/>
      <c r="J19" s="73"/>
      <c r="K19" s="111"/>
      <c r="L19" s="111"/>
      <c r="M19" s="111"/>
      <c r="N19" s="111"/>
      <c r="O19" s="123"/>
      <c r="P19" s="168"/>
      <c r="Q19" s="63">
        <v>15</v>
      </c>
      <c r="R19" s="63"/>
      <c r="S19" s="63"/>
      <c r="T19" s="63">
        <v>30</v>
      </c>
      <c r="U19" s="63"/>
      <c r="V19" s="79" t="s">
        <v>23</v>
      </c>
      <c r="W19" s="80">
        <v>5</v>
      </c>
      <c r="X19" s="73"/>
      <c r="Y19" s="63"/>
      <c r="Z19" s="63"/>
      <c r="AA19" s="63"/>
      <c r="AB19" s="63"/>
      <c r="AC19" s="74"/>
      <c r="AD19" s="43"/>
      <c r="AE19" s="63"/>
      <c r="AF19" s="63"/>
      <c r="AG19" s="63"/>
      <c r="AH19" s="63"/>
      <c r="AI19" s="63"/>
      <c r="AJ19" s="74"/>
      <c r="AK19" s="43"/>
    </row>
    <row r="20" spans="1:37" ht="15" thickBot="1">
      <c r="A20" s="103">
        <v>9</v>
      </c>
      <c r="B20" s="29" t="s">
        <v>75</v>
      </c>
      <c r="C20" s="100">
        <f t="shared" si="3"/>
        <v>1</v>
      </c>
      <c r="D20" s="92">
        <f t="shared" si="0"/>
        <v>15</v>
      </c>
      <c r="E20" s="98"/>
      <c r="F20" s="99"/>
      <c r="G20" s="99"/>
      <c r="H20" s="99">
        <f t="shared" si="2"/>
        <v>15</v>
      </c>
      <c r="I20" s="99"/>
      <c r="J20" s="84"/>
      <c r="K20" s="85"/>
      <c r="L20" s="85"/>
      <c r="M20" s="85"/>
      <c r="N20" s="76"/>
      <c r="O20" s="86"/>
      <c r="P20" s="83"/>
      <c r="Q20" s="63"/>
      <c r="R20" s="63"/>
      <c r="S20" s="78"/>
      <c r="T20" s="63"/>
      <c r="U20" s="63"/>
      <c r="V20" s="87"/>
      <c r="W20" s="80"/>
      <c r="X20" s="112"/>
      <c r="Y20" s="63"/>
      <c r="Z20" s="63"/>
      <c r="AA20" s="63"/>
      <c r="AB20" s="63"/>
      <c r="AC20" s="74"/>
      <c r="AD20" s="43"/>
      <c r="AE20" s="63"/>
      <c r="AF20" s="63"/>
      <c r="AG20" s="63"/>
      <c r="AH20" s="63">
        <v>15</v>
      </c>
      <c r="AI20" s="63"/>
      <c r="AJ20" s="74" t="s">
        <v>28</v>
      </c>
      <c r="AK20" s="43">
        <v>1</v>
      </c>
    </row>
    <row r="21" spans="1:37" ht="15" thickBot="1">
      <c r="A21" s="206" t="s">
        <v>27</v>
      </c>
      <c r="B21" s="207"/>
      <c r="C21" s="97">
        <f t="shared" si="3"/>
        <v>31</v>
      </c>
      <c r="D21" s="95">
        <f>SUM(D12:D20)</f>
        <v>360</v>
      </c>
      <c r="E21" s="95">
        <f>SUM(E12:E20)</f>
        <v>135</v>
      </c>
      <c r="F21" s="95"/>
      <c r="G21" s="95">
        <f>SUM(G12:G20)</f>
        <v>30</v>
      </c>
      <c r="H21" s="95">
        <f>SUM(H12:H20)</f>
        <v>195</v>
      </c>
      <c r="I21" s="95"/>
      <c r="J21" s="95">
        <f>SUM(J12:J20)</f>
        <v>60</v>
      </c>
      <c r="K21" s="95"/>
      <c r="L21" s="95">
        <f>SUM(L12:L20)</f>
        <v>30</v>
      </c>
      <c r="M21" s="95">
        <f>SUM(M12:M20)</f>
        <v>60</v>
      </c>
      <c r="N21" s="95"/>
      <c r="O21" s="96"/>
      <c r="P21" s="97">
        <f>SUM(P12:P20)</f>
        <v>13</v>
      </c>
      <c r="Q21" s="169">
        <f>SUM(Q12:Q20)</f>
        <v>30</v>
      </c>
      <c r="R21" s="169"/>
      <c r="S21" s="95"/>
      <c r="T21" s="169">
        <f>SUM(T12:T20)</f>
        <v>60</v>
      </c>
      <c r="U21" s="169"/>
      <c r="V21" s="96"/>
      <c r="W21" s="97">
        <f>SUM(W12:W20)</f>
        <v>8</v>
      </c>
      <c r="X21" s="95">
        <f>SUM(X12:X20)</f>
        <v>30</v>
      </c>
      <c r="Y21" s="169"/>
      <c r="Z21" s="169"/>
      <c r="AA21" s="169">
        <f>SUM(AA12:AA20)</f>
        <v>60</v>
      </c>
      <c r="AB21" s="169"/>
      <c r="AC21" s="170"/>
      <c r="AD21" s="171">
        <f>SUM(AD12:AD20)</f>
        <v>8</v>
      </c>
      <c r="AE21" s="169">
        <f>SUM(AE12:AE20)</f>
        <v>15</v>
      </c>
      <c r="AF21" s="169"/>
      <c r="AG21" s="169"/>
      <c r="AH21" s="169">
        <f>SUM(AH12:AH20)</f>
        <v>15</v>
      </c>
      <c r="AI21" s="169"/>
      <c r="AJ21" s="170"/>
      <c r="AK21" s="171">
        <f>SUM(AK12:AK20)</f>
        <v>2</v>
      </c>
    </row>
    <row r="22" spans="1:37" ht="14.25">
      <c r="A22" s="215" t="s">
        <v>71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</row>
    <row r="23" spans="1:37" ht="14.25">
      <c r="A23" s="6">
        <v>10</v>
      </c>
      <c r="B23" s="28" t="s">
        <v>67</v>
      </c>
      <c r="C23" s="53">
        <v>4</v>
      </c>
      <c r="D23" s="114">
        <f>E23+F23+G23+H23+I23</f>
        <v>60</v>
      </c>
      <c r="E23" s="63"/>
      <c r="F23" s="63"/>
      <c r="G23" s="63"/>
      <c r="H23" s="63">
        <f>M23+T23+AA23+AH23</f>
        <v>60</v>
      </c>
      <c r="I23" s="88"/>
      <c r="J23" s="73"/>
      <c r="K23" s="63"/>
      <c r="L23" s="63"/>
      <c r="M23" s="63">
        <v>30</v>
      </c>
      <c r="N23" s="63"/>
      <c r="O23" s="74" t="s">
        <v>28</v>
      </c>
      <c r="P23" s="75">
        <v>2</v>
      </c>
      <c r="Q23" s="73"/>
      <c r="R23" s="63"/>
      <c r="S23" s="63"/>
      <c r="T23" s="63">
        <v>30</v>
      </c>
      <c r="U23" s="63"/>
      <c r="V23" s="74" t="s">
        <v>23</v>
      </c>
      <c r="W23" s="75">
        <v>2</v>
      </c>
      <c r="X23" s="73"/>
      <c r="Y23" s="63"/>
      <c r="Z23" s="63"/>
      <c r="AA23" s="63"/>
      <c r="AB23" s="63"/>
      <c r="AC23" s="74"/>
      <c r="AD23" s="75"/>
      <c r="AE23" s="73"/>
      <c r="AF23" s="63"/>
      <c r="AG23" s="63"/>
      <c r="AH23" s="63"/>
      <c r="AI23" s="63"/>
      <c r="AJ23" s="74"/>
      <c r="AK23" s="65"/>
    </row>
    <row r="24" spans="1:37" ht="21">
      <c r="A24" s="7">
        <v>11</v>
      </c>
      <c r="B24" s="25" t="s">
        <v>80</v>
      </c>
      <c r="C24" s="53">
        <v>6</v>
      </c>
      <c r="D24" s="114">
        <v>60</v>
      </c>
      <c r="E24" s="63"/>
      <c r="F24" s="63"/>
      <c r="G24" s="63"/>
      <c r="H24" s="63">
        <v>60</v>
      </c>
      <c r="I24" s="88"/>
      <c r="J24" s="73"/>
      <c r="K24" s="63"/>
      <c r="L24" s="63"/>
      <c r="M24" s="63"/>
      <c r="N24" s="63"/>
      <c r="O24" s="74"/>
      <c r="P24" s="75"/>
      <c r="Q24" s="73"/>
      <c r="R24" s="63"/>
      <c r="S24" s="63"/>
      <c r="T24" s="63"/>
      <c r="U24" s="63"/>
      <c r="V24" s="74"/>
      <c r="W24" s="75"/>
      <c r="X24" s="73"/>
      <c r="Y24" s="63"/>
      <c r="Z24" s="63"/>
      <c r="AA24" s="63">
        <v>30</v>
      </c>
      <c r="AB24" s="63"/>
      <c r="AC24" s="74" t="s">
        <v>28</v>
      </c>
      <c r="AD24" s="75">
        <v>3</v>
      </c>
      <c r="AE24" s="73"/>
      <c r="AF24" s="63"/>
      <c r="AG24" s="63"/>
      <c r="AH24" s="63">
        <v>30</v>
      </c>
      <c r="AI24" s="63"/>
      <c r="AJ24" s="74" t="s">
        <v>28</v>
      </c>
      <c r="AK24" s="65">
        <v>3</v>
      </c>
    </row>
    <row r="25" spans="1:37" ht="14.25">
      <c r="A25" s="5">
        <v>12</v>
      </c>
      <c r="B25" s="25" t="s">
        <v>81</v>
      </c>
      <c r="C25" s="53">
        <f>SUM(P25+W25+AD25+AK25)</f>
        <v>2</v>
      </c>
      <c r="D25" s="114">
        <f>E25+F25+G25+H25+I25</f>
        <v>30</v>
      </c>
      <c r="E25" s="63">
        <v>30</v>
      </c>
      <c r="F25" s="63"/>
      <c r="G25" s="63"/>
      <c r="H25" s="63"/>
      <c r="I25" s="88"/>
      <c r="J25" s="73"/>
      <c r="K25" s="63"/>
      <c r="L25" s="63"/>
      <c r="M25" s="63"/>
      <c r="N25" s="63"/>
      <c r="O25" s="74"/>
      <c r="P25" s="75"/>
      <c r="Q25" s="73"/>
      <c r="R25" s="63"/>
      <c r="S25" s="63"/>
      <c r="T25" s="63"/>
      <c r="U25" s="63"/>
      <c r="V25" s="74"/>
      <c r="W25" s="75"/>
      <c r="X25" s="73">
        <v>15</v>
      </c>
      <c r="Y25" s="63"/>
      <c r="Z25" s="63"/>
      <c r="AA25" s="63"/>
      <c r="AB25" s="63"/>
      <c r="AC25" s="74" t="s">
        <v>28</v>
      </c>
      <c r="AD25" s="75">
        <v>1</v>
      </c>
      <c r="AE25" s="73">
        <v>15</v>
      </c>
      <c r="AF25" s="63"/>
      <c r="AG25" s="63"/>
      <c r="AH25" s="63"/>
      <c r="AI25" s="63"/>
      <c r="AJ25" s="74" t="s">
        <v>28</v>
      </c>
      <c r="AK25" s="65">
        <v>1</v>
      </c>
    </row>
    <row r="26" spans="1:37" ht="14.25">
      <c r="A26" s="149">
        <v>13</v>
      </c>
      <c r="B26" s="102" t="s">
        <v>85</v>
      </c>
      <c r="C26" s="100">
        <v>1</v>
      </c>
      <c r="D26" s="92">
        <v>15</v>
      </c>
      <c r="E26" s="78">
        <v>15</v>
      </c>
      <c r="F26" s="78"/>
      <c r="G26" s="78"/>
      <c r="H26" s="78"/>
      <c r="I26" s="93"/>
      <c r="J26" s="81">
        <v>15</v>
      </c>
      <c r="K26" s="78"/>
      <c r="L26" s="78"/>
      <c r="M26" s="78"/>
      <c r="N26" s="78"/>
      <c r="O26" s="79" t="s">
        <v>28</v>
      </c>
      <c r="P26" s="94">
        <v>1</v>
      </c>
      <c r="Q26" s="81"/>
      <c r="R26" s="78"/>
      <c r="S26" s="78"/>
      <c r="T26" s="78"/>
      <c r="U26" s="78"/>
      <c r="V26" s="79"/>
      <c r="W26" s="80"/>
      <c r="X26" s="81"/>
      <c r="Y26" s="78"/>
      <c r="Z26" s="78"/>
      <c r="AA26" s="78"/>
      <c r="AB26" s="78"/>
      <c r="AC26" s="79"/>
      <c r="AD26" s="80"/>
      <c r="AE26" s="81"/>
      <c r="AF26" s="78"/>
      <c r="AG26" s="78"/>
      <c r="AH26" s="78"/>
      <c r="AI26" s="78"/>
      <c r="AJ26" s="79"/>
      <c r="AK26" s="82"/>
    </row>
    <row r="27" spans="1:37" ht="15" thickBot="1">
      <c r="A27" s="103">
        <v>14</v>
      </c>
      <c r="B27" s="102" t="s">
        <v>38</v>
      </c>
      <c r="C27" s="115">
        <f>SUM(P27+W27+AD27+AK27)</f>
        <v>23</v>
      </c>
      <c r="D27" s="116">
        <f>E27+F27+G27+H27+I27</f>
        <v>90</v>
      </c>
      <c r="E27" s="78"/>
      <c r="F27" s="78"/>
      <c r="G27" s="78"/>
      <c r="H27" s="78"/>
      <c r="I27" s="93">
        <v>90</v>
      </c>
      <c r="J27" s="117"/>
      <c r="K27" s="78"/>
      <c r="L27" s="78"/>
      <c r="M27" s="78"/>
      <c r="N27" s="78"/>
      <c r="O27" s="79"/>
      <c r="P27" s="80"/>
      <c r="Q27" s="117"/>
      <c r="R27" s="78"/>
      <c r="S27" s="78"/>
      <c r="T27" s="78"/>
      <c r="U27" s="78">
        <v>30</v>
      </c>
      <c r="V27" s="79" t="s">
        <v>28</v>
      </c>
      <c r="W27" s="80">
        <v>6</v>
      </c>
      <c r="X27" s="117"/>
      <c r="Y27" s="78"/>
      <c r="Z27" s="78"/>
      <c r="AA27" s="78"/>
      <c r="AB27" s="78">
        <v>30</v>
      </c>
      <c r="AC27" s="79" t="s">
        <v>28</v>
      </c>
      <c r="AD27" s="80">
        <v>6</v>
      </c>
      <c r="AE27" s="117"/>
      <c r="AF27" s="78"/>
      <c r="AG27" s="78"/>
      <c r="AH27" s="78"/>
      <c r="AI27" s="78">
        <v>30</v>
      </c>
      <c r="AJ27" s="79" t="s">
        <v>28</v>
      </c>
      <c r="AK27" s="82">
        <v>11</v>
      </c>
    </row>
    <row r="28" spans="1:37" ht="15" thickBot="1">
      <c r="A28" s="208" t="s">
        <v>31</v>
      </c>
      <c r="B28" s="207"/>
      <c r="C28" s="97">
        <f>SUM(P28+W28+AD28+AK28)</f>
        <v>36</v>
      </c>
      <c r="D28" s="95">
        <f>SUM(D23:D27)</f>
        <v>255</v>
      </c>
      <c r="E28" s="95">
        <v>45</v>
      </c>
      <c r="F28" s="95"/>
      <c r="G28" s="95"/>
      <c r="H28" s="95">
        <f>SUM(H23:H27)</f>
        <v>120</v>
      </c>
      <c r="I28" s="95">
        <f>SUM(I23:I27)</f>
        <v>90</v>
      </c>
      <c r="J28" s="95">
        <v>15</v>
      </c>
      <c r="K28" s="95"/>
      <c r="L28" s="95"/>
      <c r="M28" s="95">
        <f>SUM(M23:M27)</f>
        <v>30</v>
      </c>
      <c r="N28" s="95"/>
      <c r="O28" s="96"/>
      <c r="P28" s="97">
        <f>SUM(P23:P27)</f>
        <v>3</v>
      </c>
      <c r="Q28" s="95"/>
      <c r="R28" s="95"/>
      <c r="S28" s="95"/>
      <c r="T28" s="95">
        <f>SUM(T23:T27)</f>
        <v>30</v>
      </c>
      <c r="U28" s="95">
        <f>SUM(U23:U27)</f>
        <v>30</v>
      </c>
      <c r="V28" s="96"/>
      <c r="W28" s="97">
        <f>SUM(W23:W27)</f>
        <v>8</v>
      </c>
      <c r="X28" s="95">
        <f>SUM(X23:X27)</f>
        <v>15</v>
      </c>
      <c r="Y28" s="95"/>
      <c r="Z28" s="95"/>
      <c r="AA28" s="95">
        <f>SUM(AA23:AA27)</f>
        <v>30</v>
      </c>
      <c r="AB28" s="95">
        <f>SUM(AB23:AB27)</f>
        <v>30</v>
      </c>
      <c r="AC28" s="96"/>
      <c r="AD28" s="97">
        <f>SUM(AD23:AD27)</f>
        <v>10</v>
      </c>
      <c r="AE28" s="95">
        <f>SUM(AE23:AE27)</f>
        <v>15</v>
      </c>
      <c r="AF28" s="95"/>
      <c r="AG28" s="95"/>
      <c r="AH28" s="95">
        <f>SUM(AH23:AH27)</f>
        <v>30</v>
      </c>
      <c r="AI28" s="95">
        <f>SUM(AI23:AI27)</f>
        <v>30</v>
      </c>
      <c r="AJ28" s="96"/>
      <c r="AK28" s="97">
        <f>SUM(AK23:AK27)</f>
        <v>15</v>
      </c>
    </row>
    <row r="29" spans="1:37" ht="14.25">
      <c r="A29" s="211" t="s">
        <v>70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</row>
    <row r="30" spans="1:37" ht="14.25">
      <c r="A30" s="5">
        <v>29</v>
      </c>
      <c r="B30" s="25" t="s">
        <v>57</v>
      </c>
      <c r="C30" s="53">
        <f aca="true" t="shared" si="4" ref="C30:C37">SUM(P30+W30+AD30+AK30)</f>
        <v>1</v>
      </c>
      <c r="D30" s="114">
        <v>15</v>
      </c>
      <c r="E30" s="63"/>
      <c r="F30" s="63"/>
      <c r="G30" s="63">
        <v>15</v>
      </c>
      <c r="H30" s="63"/>
      <c r="I30" s="88"/>
      <c r="J30" s="73"/>
      <c r="K30" s="63"/>
      <c r="L30" s="63"/>
      <c r="M30" s="63"/>
      <c r="N30" s="63"/>
      <c r="O30" s="74"/>
      <c r="P30" s="75"/>
      <c r="Q30" s="73">
        <v>15</v>
      </c>
      <c r="R30" s="63"/>
      <c r="S30" s="63"/>
      <c r="T30" s="78"/>
      <c r="U30" s="78"/>
      <c r="V30" s="79" t="s">
        <v>28</v>
      </c>
      <c r="W30" s="80">
        <v>1</v>
      </c>
      <c r="X30" s="73"/>
      <c r="Y30" s="63"/>
      <c r="Z30" s="152"/>
      <c r="AA30" s="63"/>
      <c r="AB30" s="63"/>
      <c r="AC30" s="74"/>
      <c r="AD30" s="75"/>
      <c r="AE30" s="73"/>
      <c r="AF30" s="63"/>
      <c r="AG30" s="63"/>
      <c r="AH30" s="63"/>
      <c r="AI30" s="63"/>
      <c r="AJ30" s="74"/>
      <c r="AK30" s="65"/>
    </row>
    <row r="31" spans="1:37" ht="14.25">
      <c r="A31" s="5">
        <v>30</v>
      </c>
      <c r="B31" s="25" t="s">
        <v>58</v>
      </c>
      <c r="C31" s="153">
        <v>5</v>
      </c>
      <c r="D31" s="63">
        <v>45</v>
      </c>
      <c r="E31" s="67">
        <v>15</v>
      </c>
      <c r="F31" s="67"/>
      <c r="G31" s="67"/>
      <c r="H31" s="67">
        <v>30</v>
      </c>
      <c r="I31" s="88"/>
      <c r="J31" s="66">
        <v>15</v>
      </c>
      <c r="K31" s="67"/>
      <c r="L31" s="67"/>
      <c r="M31" s="67">
        <v>30</v>
      </c>
      <c r="N31" s="67"/>
      <c r="O31" s="68" t="s">
        <v>23</v>
      </c>
      <c r="P31" s="75">
        <v>5</v>
      </c>
      <c r="Q31" s="73"/>
      <c r="R31" s="67"/>
      <c r="S31" s="67"/>
      <c r="T31" s="63"/>
      <c r="U31" s="63"/>
      <c r="V31" s="74"/>
      <c r="W31" s="75"/>
      <c r="X31" s="66"/>
      <c r="Y31" s="111"/>
      <c r="Z31" s="111"/>
      <c r="AA31" s="111"/>
      <c r="AB31" s="111"/>
      <c r="AC31" s="123"/>
      <c r="AD31" s="124"/>
      <c r="AE31" s="90"/>
      <c r="AF31" s="67"/>
      <c r="AG31" s="67"/>
      <c r="AH31" s="67"/>
      <c r="AI31" s="70"/>
      <c r="AJ31" s="71"/>
      <c r="AK31" s="72"/>
    </row>
    <row r="32" spans="1:37" ht="13.5" customHeight="1">
      <c r="A32" s="5">
        <v>31</v>
      </c>
      <c r="B32" s="25" t="s">
        <v>59</v>
      </c>
      <c r="C32" s="53">
        <v>5</v>
      </c>
      <c r="D32" s="70">
        <v>45</v>
      </c>
      <c r="E32" s="63">
        <v>15</v>
      </c>
      <c r="F32" s="63"/>
      <c r="G32" s="63"/>
      <c r="H32" s="63">
        <v>30</v>
      </c>
      <c r="I32" s="88"/>
      <c r="J32" s="66"/>
      <c r="K32" s="67"/>
      <c r="L32" s="67"/>
      <c r="M32" s="67"/>
      <c r="N32" s="67"/>
      <c r="O32" s="74"/>
      <c r="P32" s="69"/>
      <c r="Q32" s="73">
        <v>15</v>
      </c>
      <c r="R32" s="63"/>
      <c r="S32" s="63"/>
      <c r="T32" s="78">
        <v>30</v>
      </c>
      <c r="U32" s="78"/>
      <c r="V32" s="79" t="s">
        <v>28</v>
      </c>
      <c r="W32" s="80">
        <v>5</v>
      </c>
      <c r="X32" s="66"/>
      <c r="Y32" s="67"/>
      <c r="Z32" s="67"/>
      <c r="AA32" s="67"/>
      <c r="AB32" s="70"/>
      <c r="AC32" s="68"/>
      <c r="AD32" s="69"/>
      <c r="AE32" s="90"/>
      <c r="AF32" s="67"/>
      <c r="AG32" s="67"/>
      <c r="AH32" s="67"/>
      <c r="AI32" s="70"/>
      <c r="AJ32" s="71"/>
      <c r="AK32" s="72"/>
    </row>
    <row r="33" spans="1:37" ht="13.5" customHeight="1">
      <c r="A33" s="5">
        <v>32</v>
      </c>
      <c r="B33" s="25" t="s">
        <v>60</v>
      </c>
      <c r="C33" s="53">
        <v>8</v>
      </c>
      <c r="D33" s="63">
        <v>90</v>
      </c>
      <c r="E33" s="63">
        <v>30</v>
      </c>
      <c r="F33" s="63"/>
      <c r="G33" s="63">
        <v>60</v>
      </c>
      <c r="H33" s="63"/>
      <c r="I33" s="88"/>
      <c r="J33" s="66">
        <v>15</v>
      </c>
      <c r="K33" s="67"/>
      <c r="L33" s="67">
        <v>30</v>
      </c>
      <c r="M33" s="67"/>
      <c r="N33" s="67"/>
      <c r="O33" s="74" t="s">
        <v>28</v>
      </c>
      <c r="P33" s="69">
        <v>3</v>
      </c>
      <c r="Q33" s="73">
        <v>15</v>
      </c>
      <c r="R33" s="63"/>
      <c r="S33" s="63">
        <v>30</v>
      </c>
      <c r="T33" s="78"/>
      <c r="U33" s="78"/>
      <c r="V33" s="79" t="s">
        <v>23</v>
      </c>
      <c r="W33" s="75">
        <v>5</v>
      </c>
      <c r="X33" s="66"/>
      <c r="Y33" s="67"/>
      <c r="Z33" s="67"/>
      <c r="AA33" s="67"/>
      <c r="AB33" s="70"/>
      <c r="AC33" s="68"/>
      <c r="AD33" s="69"/>
      <c r="AE33" s="90"/>
      <c r="AF33" s="67"/>
      <c r="AG33" s="67"/>
      <c r="AH33" s="67"/>
      <c r="AI33" s="70"/>
      <c r="AJ33" s="71"/>
      <c r="AK33" s="72"/>
    </row>
    <row r="34" spans="1:37" ht="14.25">
      <c r="A34" s="5">
        <v>33</v>
      </c>
      <c r="B34" s="25" t="s">
        <v>53</v>
      </c>
      <c r="C34" s="53">
        <f t="shared" si="4"/>
        <v>3</v>
      </c>
      <c r="D34" s="63">
        <v>30</v>
      </c>
      <c r="E34" s="63"/>
      <c r="F34" s="63"/>
      <c r="G34" s="63">
        <v>30</v>
      </c>
      <c r="H34" s="63"/>
      <c r="I34" s="88"/>
      <c r="J34" s="66"/>
      <c r="K34" s="67"/>
      <c r="L34" s="67"/>
      <c r="M34" s="63"/>
      <c r="N34" s="63"/>
      <c r="O34" s="74"/>
      <c r="P34" s="75"/>
      <c r="Q34" s="73"/>
      <c r="R34" s="111"/>
      <c r="S34" s="67">
        <v>30</v>
      </c>
      <c r="T34" s="111"/>
      <c r="U34" s="111"/>
      <c r="V34" s="74" t="s">
        <v>28</v>
      </c>
      <c r="W34" s="75">
        <v>3</v>
      </c>
      <c r="X34" s="66"/>
      <c r="Y34" s="67"/>
      <c r="Z34" s="67"/>
      <c r="AA34" s="67"/>
      <c r="AB34" s="70"/>
      <c r="AC34" s="68"/>
      <c r="AD34" s="69"/>
      <c r="AE34" s="90"/>
      <c r="AF34" s="67"/>
      <c r="AG34" s="67"/>
      <c r="AH34" s="67"/>
      <c r="AI34" s="70"/>
      <c r="AJ34" s="71"/>
      <c r="AK34" s="72"/>
    </row>
    <row r="35" spans="1:37" ht="14.25">
      <c r="A35" s="5">
        <v>34</v>
      </c>
      <c r="B35" s="25" t="s">
        <v>61</v>
      </c>
      <c r="C35" s="53">
        <v>6</v>
      </c>
      <c r="D35" s="63">
        <v>45</v>
      </c>
      <c r="E35" s="76">
        <v>15</v>
      </c>
      <c r="F35" s="63"/>
      <c r="G35" s="63">
        <v>30</v>
      </c>
      <c r="H35" s="63"/>
      <c r="I35" s="88"/>
      <c r="J35" s="66"/>
      <c r="K35" s="67"/>
      <c r="L35" s="67"/>
      <c r="M35" s="63"/>
      <c r="N35" s="63"/>
      <c r="O35" s="74"/>
      <c r="P35" s="69"/>
      <c r="Q35" s="66"/>
      <c r="R35" s="67"/>
      <c r="S35" s="67"/>
      <c r="T35" s="76"/>
      <c r="U35" s="76"/>
      <c r="V35" s="74"/>
      <c r="W35" s="144"/>
      <c r="X35" s="73">
        <v>15</v>
      </c>
      <c r="Y35" s="63"/>
      <c r="Z35" s="63">
        <v>30</v>
      </c>
      <c r="AA35" s="63"/>
      <c r="AB35" s="63"/>
      <c r="AC35" s="68" t="s">
        <v>28</v>
      </c>
      <c r="AD35" s="69">
        <v>6</v>
      </c>
      <c r="AE35" s="90"/>
      <c r="AF35" s="67"/>
      <c r="AG35" s="67"/>
      <c r="AH35" s="67"/>
      <c r="AI35" s="70"/>
      <c r="AJ35" s="71"/>
      <c r="AK35" s="72"/>
    </row>
    <row r="36" spans="1:37" ht="15" thickBot="1">
      <c r="A36" s="145">
        <v>35</v>
      </c>
      <c r="B36" s="102" t="s">
        <v>62</v>
      </c>
      <c r="C36" s="115">
        <f t="shared" si="4"/>
        <v>6</v>
      </c>
      <c r="D36" s="78">
        <v>45</v>
      </c>
      <c r="E36" s="78">
        <v>15</v>
      </c>
      <c r="F36" s="78"/>
      <c r="G36" s="78">
        <v>30</v>
      </c>
      <c r="H36" s="78"/>
      <c r="I36" s="93"/>
      <c r="J36" s="146">
        <v>15</v>
      </c>
      <c r="K36" s="85"/>
      <c r="L36" s="85">
        <v>30</v>
      </c>
      <c r="M36" s="78"/>
      <c r="N36" s="78"/>
      <c r="O36" s="79" t="s">
        <v>23</v>
      </c>
      <c r="P36" s="80">
        <v>6</v>
      </c>
      <c r="Q36" s="146"/>
      <c r="R36" s="108"/>
      <c r="S36" s="108"/>
      <c r="T36" s="108"/>
      <c r="U36" s="108"/>
      <c r="V36" s="109"/>
      <c r="W36" s="110"/>
      <c r="X36" s="146"/>
      <c r="Y36" s="85"/>
      <c r="Z36" s="85"/>
      <c r="AA36" s="85"/>
      <c r="AB36" s="76"/>
      <c r="AC36" s="87"/>
      <c r="AD36" s="83"/>
      <c r="AE36" s="147"/>
      <c r="AF36" s="85"/>
      <c r="AG36" s="85"/>
      <c r="AH36" s="85"/>
      <c r="AI36" s="76"/>
      <c r="AJ36" s="86"/>
      <c r="AK36" s="77"/>
    </row>
    <row r="37" spans="1:37" ht="26.25" customHeight="1" thickBot="1">
      <c r="A37" s="209" t="s">
        <v>30</v>
      </c>
      <c r="B37" s="257"/>
      <c r="C37" s="97">
        <f t="shared" si="4"/>
        <v>34</v>
      </c>
      <c r="D37" s="8">
        <f>SUM(D30:D36)</f>
        <v>315</v>
      </c>
      <c r="E37" s="8">
        <f>SUM(E30:E36)</f>
        <v>90</v>
      </c>
      <c r="F37" s="8"/>
      <c r="G37" s="8">
        <f>SUM(G30:G36)</f>
        <v>165</v>
      </c>
      <c r="H37" s="8">
        <f>SUM(H30:H36)</f>
        <v>60</v>
      </c>
      <c r="I37" s="8"/>
      <c r="J37" s="8">
        <f>SUM(J30:J36)</f>
        <v>45</v>
      </c>
      <c r="K37" s="8"/>
      <c r="L37" s="8">
        <f>SUM(L30:L36)</f>
        <v>60</v>
      </c>
      <c r="M37" s="8">
        <f>SUM(M30:M36)</f>
        <v>30</v>
      </c>
      <c r="N37" s="8"/>
      <c r="O37" s="128"/>
      <c r="P37" s="40">
        <f>SUM(P30:P36)</f>
        <v>14</v>
      </c>
      <c r="Q37" s="8">
        <f>SUM(Q30:Q36)</f>
        <v>45</v>
      </c>
      <c r="R37" s="8"/>
      <c r="S37" s="8">
        <f>SUM(S30:S36)</f>
        <v>60</v>
      </c>
      <c r="T37" s="8">
        <f>SUM(T30:T36)</f>
        <v>30</v>
      </c>
      <c r="U37" s="8"/>
      <c r="V37" s="128"/>
      <c r="W37" s="40">
        <f>SUM(W30:W36)</f>
        <v>14</v>
      </c>
      <c r="X37" s="8">
        <f>SUM(X30:X36)</f>
        <v>15</v>
      </c>
      <c r="Y37" s="8"/>
      <c r="Z37" s="8">
        <f>SUM(Z30:Z36)</f>
        <v>30</v>
      </c>
      <c r="AA37" s="8"/>
      <c r="AB37" s="8"/>
      <c r="AC37" s="128"/>
      <c r="AD37" s="40">
        <f>SUM(AD30:AD36)</f>
        <v>6</v>
      </c>
      <c r="AE37" s="8"/>
      <c r="AF37" s="8"/>
      <c r="AG37" s="8"/>
      <c r="AH37" s="8"/>
      <c r="AI37" s="8"/>
      <c r="AJ37" s="128"/>
      <c r="AK37" s="40"/>
    </row>
    <row r="38" spans="1:37" ht="21.75" customHeight="1" thickBot="1">
      <c r="A38" s="209" t="s">
        <v>29</v>
      </c>
      <c r="B38" s="258"/>
      <c r="C38" s="95">
        <f>SUM(C21+C28+C37)</f>
        <v>101</v>
      </c>
      <c r="D38" s="95">
        <f>SUM(D21+D28+D37)</f>
        <v>930</v>
      </c>
      <c r="E38" s="8">
        <f aca="true" t="shared" si="5" ref="E38:J38">SUM(E21,E28,E37)</f>
        <v>270</v>
      </c>
      <c r="F38" s="8"/>
      <c r="G38" s="8">
        <f t="shared" si="5"/>
        <v>195</v>
      </c>
      <c r="H38" s="8">
        <f t="shared" si="5"/>
        <v>375</v>
      </c>
      <c r="I38" s="8">
        <f t="shared" si="5"/>
        <v>90</v>
      </c>
      <c r="J38" s="8">
        <f t="shared" si="5"/>
        <v>120</v>
      </c>
      <c r="K38" s="8"/>
      <c r="L38" s="8">
        <f>SUM(L21,L28,L37)</f>
        <v>90</v>
      </c>
      <c r="M38" s="8">
        <f>SUM(M21,M28,M37)</f>
        <v>120</v>
      </c>
      <c r="N38" s="8"/>
      <c r="O38" s="128"/>
      <c r="P38" s="40">
        <f aca="true" t="shared" si="6" ref="P38:U38">SUM(P21,P28,P37)</f>
        <v>30</v>
      </c>
      <c r="Q38" s="8">
        <f t="shared" si="6"/>
        <v>75</v>
      </c>
      <c r="R38" s="8"/>
      <c r="S38" s="8">
        <f t="shared" si="6"/>
        <v>60</v>
      </c>
      <c r="T38" s="8">
        <f t="shared" si="6"/>
        <v>120</v>
      </c>
      <c r="U38" s="8">
        <f t="shared" si="6"/>
        <v>30</v>
      </c>
      <c r="V38" s="128"/>
      <c r="W38" s="40">
        <f>SUM(W21,W28,W37)</f>
        <v>30</v>
      </c>
      <c r="X38" s="8">
        <f>SUM(X21,X28,X37)</f>
        <v>60</v>
      </c>
      <c r="Y38" s="8"/>
      <c r="Z38" s="8">
        <f>SUM(Z21,Z28,Z37)</f>
        <v>30</v>
      </c>
      <c r="AA38" s="8">
        <f>SUM(AA21,AA28,AA37)</f>
        <v>90</v>
      </c>
      <c r="AB38" s="8">
        <f>SUM(AB21,AB28,AB37)</f>
        <v>30</v>
      </c>
      <c r="AC38" s="128"/>
      <c r="AD38" s="40">
        <f>SUM(AD21,AD28,AD37)</f>
        <v>24</v>
      </c>
      <c r="AE38" s="8">
        <f>SUM(AE21,AE28,AE37)</f>
        <v>30</v>
      </c>
      <c r="AF38" s="8"/>
      <c r="AG38" s="8"/>
      <c r="AH38" s="8">
        <f>SUM(AH21,AH28,AH37)</f>
        <v>45</v>
      </c>
      <c r="AI38" s="8">
        <f>SUM(AI21,AI28,AI37)</f>
        <v>30</v>
      </c>
      <c r="AJ38" s="128"/>
      <c r="AK38" s="40">
        <v>17</v>
      </c>
    </row>
    <row r="39" spans="1:37" ht="15" thickBot="1">
      <c r="A39" s="196" t="s">
        <v>9</v>
      </c>
      <c r="B39" s="207"/>
      <c r="C39" s="262"/>
      <c r="D39" s="207"/>
      <c r="E39" s="207"/>
      <c r="F39" s="207"/>
      <c r="G39" s="207"/>
      <c r="H39" s="207"/>
      <c r="I39" s="207"/>
      <c r="J39" s="200">
        <f>SUM(J38:N38)</f>
        <v>330</v>
      </c>
      <c r="K39" s="201"/>
      <c r="L39" s="201"/>
      <c r="M39" s="201"/>
      <c r="N39" s="201"/>
      <c r="O39" s="201"/>
      <c r="P39" s="202"/>
      <c r="Q39" s="200">
        <f>SUM(Q38:U38)</f>
        <v>285</v>
      </c>
      <c r="R39" s="201"/>
      <c r="S39" s="201"/>
      <c r="T39" s="201"/>
      <c r="U39" s="201"/>
      <c r="V39" s="201"/>
      <c r="W39" s="202"/>
      <c r="X39" s="200">
        <f>SUM(X38:AB38)</f>
        <v>210</v>
      </c>
      <c r="Y39" s="201"/>
      <c r="Z39" s="201"/>
      <c r="AA39" s="201"/>
      <c r="AB39" s="201"/>
      <c r="AC39" s="201"/>
      <c r="AD39" s="202"/>
      <c r="AE39" s="200">
        <f>SUM(AE38:AI38)</f>
        <v>105</v>
      </c>
      <c r="AF39" s="201"/>
      <c r="AG39" s="201"/>
      <c r="AH39" s="201"/>
      <c r="AI39" s="201"/>
      <c r="AJ39" s="201"/>
      <c r="AK39" s="202"/>
    </row>
    <row r="40" spans="1:37" ht="15" customHeight="1" thickBot="1">
      <c r="A40" s="191" t="s">
        <v>82</v>
      </c>
      <c r="B40" s="192"/>
      <c r="C40" s="53">
        <v>6</v>
      </c>
      <c r="D40" s="55">
        <v>120</v>
      </c>
      <c r="E40" s="130"/>
      <c r="F40" s="130"/>
      <c r="G40" s="130"/>
      <c r="H40" s="130"/>
      <c r="I40" s="131"/>
      <c r="J40" s="249"/>
      <c r="K40" s="250"/>
      <c r="L40" s="250"/>
      <c r="M40" s="250"/>
      <c r="N40" s="250"/>
      <c r="O40" s="250"/>
      <c r="P40" s="132"/>
      <c r="Q40" s="249"/>
      <c r="R40" s="250"/>
      <c r="S40" s="250"/>
      <c r="T40" s="250"/>
      <c r="U40" s="250"/>
      <c r="V40" s="250"/>
      <c r="W40" s="132"/>
      <c r="X40" s="176" t="s">
        <v>77</v>
      </c>
      <c r="Y40" s="177"/>
      <c r="Z40" s="177"/>
      <c r="AA40" s="177"/>
      <c r="AB40" s="177"/>
      <c r="AC40" s="177"/>
      <c r="AD40" s="49">
        <v>6</v>
      </c>
      <c r="AE40" s="176"/>
      <c r="AF40" s="177"/>
      <c r="AG40" s="177"/>
      <c r="AH40" s="177"/>
      <c r="AI40" s="177"/>
      <c r="AJ40" s="177"/>
      <c r="AK40" s="51"/>
    </row>
    <row r="41" spans="1:37" ht="24.75" customHeight="1" thickBot="1">
      <c r="A41" s="191" t="s">
        <v>22</v>
      </c>
      <c r="B41" s="192"/>
      <c r="C41" s="53">
        <v>2</v>
      </c>
      <c r="D41" s="55"/>
      <c r="E41" s="130"/>
      <c r="F41" s="130"/>
      <c r="G41" s="130"/>
      <c r="H41" s="130"/>
      <c r="I41" s="131"/>
      <c r="J41" s="189"/>
      <c r="K41" s="190"/>
      <c r="L41" s="190"/>
      <c r="M41" s="190"/>
      <c r="N41" s="190"/>
      <c r="O41" s="190"/>
      <c r="P41" s="133"/>
      <c r="Q41" s="244"/>
      <c r="R41" s="245"/>
      <c r="S41" s="245"/>
      <c r="T41" s="245"/>
      <c r="U41" s="245"/>
      <c r="V41" s="246"/>
      <c r="W41" s="133"/>
      <c r="X41" s="181"/>
      <c r="Y41" s="182"/>
      <c r="Z41" s="182"/>
      <c r="AA41" s="182"/>
      <c r="AB41" s="182"/>
      <c r="AC41" s="183"/>
      <c r="AD41" s="50"/>
      <c r="AE41" s="181"/>
      <c r="AF41" s="182"/>
      <c r="AG41" s="182"/>
      <c r="AH41" s="182"/>
      <c r="AI41" s="182"/>
      <c r="AJ41" s="183"/>
      <c r="AK41" s="39">
        <v>2</v>
      </c>
    </row>
    <row r="42" spans="1:37" ht="24.75" customHeight="1" thickBot="1">
      <c r="A42" s="221" t="s">
        <v>21</v>
      </c>
      <c r="B42" s="222"/>
      <c r="C42" s="53">
        <v>11</v>
      </c>
      <c r="D42" s="148"/>
      <c r="E42" s="134"/>
      <c r="F42" s="134"/>
      <c r="G42" s="134"/>
      <c r="H42" s="134"/>
      <c r="I42" s="135"/>
      <c r="J42" s="237"/>
      <c r="K42" s="238"/>
      <c r="L42" s="238"/>
      <c r="M42" s="238"/>
      <c r="N42" s="238"/>
      <c r="O42" s="238"/>
      <c r="P42" s="136"/>
      <c r="Q42" s="237"/>
      <c r="R42" s="238"/>
      <c r="S42" s="238"/>
      <c r="T42" s="238"/>
      <c r="U42" s="238"/>
      <c r="V42" s="239"/>
      <c r="W42" s="136"/>
      <c r="X42" s="237"/>
      <c r="Y42" s="238"/>
      <c r="Z42" s="238"/>
      <c r="AA42" s="238"/>
      <c r="AB42" s="238"/>
      <c r="AC42" s="239"/>
      <c r="AD42" s="136"/>
      <c r="AE42" s="240"/>
      <c r="AF42" s="241"/>
      <c r="AG42" s="241"/>
      <c r="AH42" s="241"/>
      <c r="AI42" s="241"/>
      <c r="AJ42" s="242"/>
      <c r="AK42" s="137">
        <v>11</v>
      </c>
    </row>
    <row r="43" spans="1:37" ht="15.75" thickBot="1">
      <c r="A43" s="218" t="s">
        <v>10</v>
      </c>
      <c r="B43" s="219"/>
      <c r="C43" s="164">
        <f>SUM(C38:C42)</f>
        <v>120</v>
      </c>
      <c r="D43" s="234"/>
      <c r="E43" s="235"/>
      <c r="F43" s="235"/>
      <c r="G43" s="235"/>
      <c r="H43" s="236"/>
      <c r="I43" s="165"/>
      <c r="J43" s="178">
        <f>SUM(P38)</f>
        <v>30</v>
      </c>
      <c r="K43" s="179"/>
      <c r="L43" s="179"/>
      <c r="M43" s="179"/>
      <c r="N43" s="179"/>
      <c r="O43" s="179"/>
      <c r="P43" s="180"/>
      <c r="Q43" s="178">
        <f>SUM(W38)</f>
        <v>30</v>
      </c>
      <c r="R43" s="179"/>
      <c r="S43" s="179"/>
      <c r="T43" s="179"/>
      <c r="U43" s="179"/>
      <c r="V43" s="179"/>
      <c r="W43" s="180"/>
      <c r="X43" s="178">
        <f>AD38+AD40</f>
        <v>30</v>
      </c>
      <c r="Y43" s="179"/>
      <c r="Z43" s="179"/>
      <c r="AA43" s="179"/>
      <c r="AB43" s="179"/>
      <c r="AC43" s="179"/>
      <c r="AD43" s="180"/>
      <c r="AE43" s="178">
        <f>AK38+AK41+AK42</f>
        <v>30</v>
      </c>
      <c r="AF43" s="179"/>
      <c r="AG43" s="179"/>
      <c r="AH43" s="179"/>
      <c r="AI43" s="179"/>
      <c r="AJ43" s="179"/>
      <c r="AK43" s="180"/>
    </row>
    <row r="44" spans="1:37" ht="15.75" thickBot="1">
      <c r="A44" s="218" t="s">
        <v>86</v>
      </c>
      <c r="B44" s="219"/>
      <c r="C44" s="164"/>
      <c r="D44" s="234">
        <v>1050</v>
      </c>
      <c r="E44" s="235"/>
      <c r="F44" s="235"/>
      <c r="G44" s="235"/>
      <c r="H44" s="236"/>
      <c r="I44" s="166"/>
      <c r="J44" s="234">
        <v>330</v>
      </c>
      <c r="K44" s="235"/>
      <c r="L44" s="235"/>
      <c r="M44" s="235"/>
      <c r="N44" s="236"/>
      <c r="O44" s="167"/>
      <c r="P44" s="167"/>
      <c r="Q44" s="234">
        <v>285</v>
      </c>
      <c r="R44" s="235"/>
      <c r="S44" s="235"/>
      <c r="T44" s="235"/>
      <c r="U44" s="236"/>
      <c r="V44" s="167"/>
      <c r="W44" s="167"/>
      <c r="X44" s="234">
        <v>340</v>
      </c>
      <c r="Y44" s="235"/>
      <c r="Z44" s="235"/>
      <c r="AA44" s="235"/>
      <c r="AB44" s="236"/>
      <c r="AC44" s="167"/>
      <c r="AD44" s="167"/>
      <c r="AE44" s="234">
        <v>105</v>
      </c>
      <c r="AF44" s="235"/>
      <c r="AG44" s="235"/>
      <c r="AH44" s="235"/>
      <c r="AI44" s="236"/>
      <c r="AJ44" s="167"/>
      <c r="AK44" s="167"/>
    </row>
    <row r="45" spans="1:37" ht="14.25">
      <c r="A45" s="104"/>
      <c r="B45" s="11" t="s">
        <v>32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</row>
    <row r="46" spans="1:37" ht="14.25">
      <c r="A46" s="104"/>
      <c r="B46" s="104" t="s">
        <v>79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</row>
    <row r="47" spans="1:37" ht="50.25" customHeight="1">
      <c r="A47" s="104"/>
      <c r="B47" s="256" t="s">
        <v>87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</row>
    <row r="48" spans="1:37" ht="13.5" customHeight="1">
      <c r="A48" s="104"/>
      <c r="B48" s="104" t="s">
        <v>83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</row>
    <row r="49" spans="1:37" ht="13.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</row>
    <row r="50" spans="1:37" ht="13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</row>
    <row r="51" spans="1:37" ht="14.25" customHeight="1">
      <c r="A51" s="172" t="s">
        <v>89</v>
      </c>
      <c r="B51" s="216"/>
      <c r="C51" s="216"/>
      <c r="D51" s="216"/>
      <c r="E51" s="216"/>
      <c r="F51" s="216"/>
      <c r="G51" s="216"/>
      <c r="H51" s="285" t="s">
        <v>90</v>
      </c>
      <c r="I51" s="286"/>
      <c r="J51" s="286"/>
      <c r="K51" s="286"/>
      <c r="L51" s="286"/>
      <c r="M51" s="286"/>
      <c r="N51" s="287"/>
      <c r="O51" s="138"/>
      <c r="P51" s="138"/>
      <c r="Q51" s="30"/>
      <c r="R51" s="30"/>
      <c r="S51" s="30"/>
      <c r="T51" s="30"/>
      <c r="U51" s="30"/>
      <c r="V51" s="30"/>
      <c r="W51" s="30"/>
      <c r="X51" s="217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32"/>
      <c r="AK51" s="32"/>
    </row>
  </sheetData>
  <sheetProtection/>
  <mergeCells count="61">
    <mergeCell ref="J44:N44"/>
    <mergeCell ref="Q44:U44"/>
    <mergeCell ref="X44:AB44"/>
    <mergeCell ref="AE44:AI44"/>
    <mergeCell ref="C8:C10"/>
    <mergeCell ref="D8:I8"/>
    <mergeCell ref="J9:P9"/>
    <mergeCell ref="A39:I39"/>
    <mergeCell ref="J39:P39"/>
    <mergeCell ref="C2:AE2"/>
    <mergeCell ref="C3:AE3"/>
    <mergeCell ref="C4:Q4"/>
    <mergeCell ref="C5:Q5"/>
    <mergeCell ref="C6:X6"/>
    <mergeCell ref="AA6:AH6"/>
    <mergeCell ref="D9:D10"/>
    <mergeCell ref="E9:I9"/>
    <mergeCell ref="Q9:W9"/>
    <mergeCell ref="X9:AB9"/>
    <mergeCell ref="AE9:AK9"/>
    <mergeCell ref="A11:AK11"/>
    <mergeCell ref="A21:B21"/>
    <mergeCell ref="A8:A10"/>
    <mergeCell ref="B8:B10"/>
    <mergeCell ref="A22:AK22"/>
    <mergeCell ref="A37:B37"/>
    <mergeCell ref="A38:B38"/>
    <mergeCell ref="A28:B28"/>
    <mergeCell ref="A29:AK29"/>
    <mergeCell ref="J8:W8"/>
    <mergeCell ref="X8:AK8"/>
    <mergeCell ref="X39:AD39"/>
    <mergeCell ref="AE39:AK39"/>
    <mergeCell ref="AE43:AK43"/>
    <mergeCell ref="Q39:W39"/>
    <mergeCell ref="AE40:AJ40"/>
    <mergeCell ref="A41:B41"/>
    <mergeCell ref="J41:O41"/>
    <mergeCell ref="Q41:V41"/>
    <mergeCell ref="X41:AC41"/>
    <mergeCell ref="AE41:AJ41"/>
    <mergeCell ref="A51:G51"/>
    <mergeCell ref="H51:N51"/>
    <mergeCell ref="X51:AI51"/>
    <mergeCell ref="Q42:V42"/>
    <mergeCell ref="X42:AC42"/>
    <mergeCell ref="A44:B44"/>
    <mergeCell ref="A42:B42"/>
    <mergeCell ref="J42:O42"/>
    <mergeCell ref="A43:B43"/>
    <mergeCell ref="D43:H43"/>
    <mergeCell ref="B47:AK47"/>
    <mergeCell ref="AE42:AJ42"/>
    <mergeCell ref="J43:P43"/>
    <mergeCell ref="X40:AC40"/>
    <mergeCell ref="Q43:W43"/>
    <mergeCell ref="X43:AD43"/>
    <mergeCell ref="Q40:V40"/>
    <mergeCell ref="A40:B40"/>
    <mergeCell ref="J40:O40"/>
    <mergeCell ref="D44:H44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2019-07-09T08:33:52Z</cp:lastPrinted>
  <dcterms:created xsi:type="dcterms:W3CDTF">2007-12-04T15:57:32Z</dcterms:created>
  <dcterms:modified xsi:type="dcterms:W3CDTF">2019-07-09T08:33:56Z</dcterms:modified>
  <cp:category/>
  <cp:version/>
  <cp:contentType/>
  <cp:contentStatus/>
</cp:coreProperties>
</file>