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7170" activeTab="1"/>
  </bookViews>
  <sheets>
    <sheet name="Archeologia pradziejowa" sheetId="1" r:id="rId1"/>
    <sheet name="Archeologia historyczna" sheetId="2" r:id="rId2"/>
  </sheets>
  <definedNames>
    <definedName name="_xlnm.Print_Area" localSheetId="1">'Archeologia historyczna'!$A$1:$AL$46</definedName>
    <definedName name="_xlnm.Print_Area" localSheetId="0">'Archeologia pradziejowa'!$A$1:$AL$46</definedName>
  </definedNames>
  <calcPr fullCalcOnLoad="1"/>
</workbook>
</file>

<file path=xl/sharedStrings.xml><?xml version="1.0" encoding="utf-8"?>
<sst xmlns="http://schemas.openxmlformats.org/spreadsheetml/2006/main" count="264" uniqueCount="76">
  <si>
    <t>Lp.</t>
  </si>
  <si>
    <t>Forma zal.</t>
  </si>
  <si>
    <t>Punkty ECTS</t>
  </si>
  <si>
    <t>Rok I</t>
  </si>
  <si>
    <t>Rok II</t>
  </si>
  <si>
    <t>Razem</t>
  </si>
  <si>
    <t>Rodzaj zaj.</t>
  </si>
  <si>
    <t>WY</t>
  </si>
  <si>
    <t>CA</t>
  </si>
  <si>
    <t>Punkty ECTS w semestrze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</si>
  <si>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</si>
  <si>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</si>
  <si>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</si>
  <si>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</si>
  <si>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</si>
  <si>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</si>
  <si>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</si>
  <si>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</si>
  <si>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 xml:space="preserve">Razem </t>
  </si>
  <si>
    <t>Razem A</t>
  </si>
  <si>
    <t>Nazwa modułu (przedmiotu)</t>
  </si>
  <si>
    <t>Wymiar godzin (łączny)</t>
  </si>
  <si>
    <t>Minimalna liczba punktów ECTS dla zajęć ogólnouniwersyteckich lub na innym kierunku studiów</t>
  </si>
  <si>
    <t>ARCHEOLOGIA</t>
  </si>
  <si>
    <t>stacjonarne</t>
  </si>
  <si>
    <t>E</t>
  </si>
  <si>
    <t>Razem A + B</t>
  </si>
  <si>
    <t>Moduł specjalnościowy II: archeologia historyczna</t>
  </si>
  <si>
    <t>Zo</t>
  </si>
  <si>
    <t>Razem B</t>
  </si>
  <si>
    <t>Podstawy petrografii</t>
  </si>
  <si>
    <t>Zarys historii archtektury</t>
  </si>
  <si>
    <t>Blok modułów obowiązkowych - A</t>
  </si>
  <si>
    <t>* Metodologia badań naukowych - przedmiot realizowany w bloku treści społeczno-humanistycznych</t>
  </si>
  <si>
    <t>Moduł wybieralny wspólny dla specjalności:</t>
  </si>
  <si>
    <t>Razem godz. w semestrze</t>
  </si>
  <si>
    <t>**Student realizuje jeden wybrany  moduł specjalnościowy oraz "terenowe badania wykopaliskowe"(realizacja od lipca do września - 4 tygodnie) i "terenowe badania inwentaryzacyjne"(realizacja październik i kwiecień po 2 tygodnie)</t>
  </si>
  <si>
    <r>
      <t xml:space="preserve">Historia archeologii </t>
    </r>
    <r>
      <rPr>
        <b/>
        <sz val="10"/>
        <rFont val="Times New Roman"/>
        <family val="1"/>
      </rPr>
      <t>B</t>
    </r>
  </si>
  <si>
    <r>
      <t xml:space="preserve">Seminarium magisterskie </t>
    </r>
    <r>
      <rPr>
        <b/>
        <sz val="10"/>
        <rFont val="Times New Roman"/>
        <family val="1"/>
      </rPr>
      <t>B</t>
    </r>
  </si>
  <si>
    <r>
      <t xml:space="preserve">Wykład monograficzny I-II </t>
    </r>
    <r>
      <rPr>
        <b/>
        <sz val="10"/>
        <color indexed="8"/>
        <rFont val="Times New Roman"/>
        <family val="1"/>
      </rPr>
      <t>B</t>
    </r>
  </si>
  <si>
    <r>
      <t xml:space="preserve">Konwersatorium specjalizacyjne I-III </t>
    </r>
    <r>
      <rPr>
        <b/>
        <sz val="10"/>
        <color indexed="8"/>
        <rFont val="Times New Roman"/>
        <family val="1"/>
      </rPr>
      <t>B</t>
    </r>
  </si>
  <si>
    <r>
      <t xml:space="preserve">Wykład fakultatywny I-II </t>
    </r>
    <r>
      <rPr>
        <b/>
        <sz val="10"/>
        <color indexed="8"/>
        <rFont val="Times New Roman"/>
        <family val="1"/>
      </rPr>
      <t>B</t>
    </r>
  </si>
  <si>
    <r>
      <t xml:space="preserve">Wykład monograficzny III-IV </t>
    </r>
    <r>
      <rPr>
        <b/>
        <sz val="10"/>
        <color indexed="8"/>
        <rFont val="Times New Roman"/>
        <family val="1"/>
      </rPr>
      <t>B</t>
    </r>
  </si>
  <si>
    <r>
      <t xml:space="preserve">Wykład fakultatywny III-IV </t>
    </r>
    <r>
      <rPr>
        <b/>
        <sz val="10"/>
        <color indexed="8"/>
        <rFont val="Times New Roman"/>
        <family val="1"/>
      </rPr>
      <t>B</t>
    </r>
  </si>
  <si>
    <r>
      <t xml:space="preserve">Konwersatorium specjalizacyne IV-VI </t>
    </r>
    <r>
      <rPr>
        <b/>
        <sz val="10"/>
        <color indexed="8"/>
        <rFont val="Times New Roman"/>
        <family val="1"/>
      </rPr>
      <t>B</t>
    </r>
  </si>
  <si>
    <r>
      <t xml:space="preserve">Terenowe badania wykopaliskowe </t>
    </r>
    <r>
      <rPr>
        <b/>
        <sz val="10"/>
        <color indexed="8"/>
        <rFont val="Times New Roman"/>
        <family val="1"/>
      </rPr>
      <t>B</t>
    </r>
  </si>
  <si>
    <r>
      <t xml:space="preserve">Terenowe badania inwentaryzacyjne </t>
    </r>
    <r>
      <rPr>
        <b/>
        <sz val="10"/>
        <rFont val="Times New Roman"/>
        <family val="1"/>
      </rPr>
      <t>B</t>
    </r>
  </si>
  <si>
    <r>
      <t xml:space="preserve">Metodyka badań osadniczych </t>
    </r>
    <r>
      <rPr>
        <b/>
        <sz val="10"/>
        <rFont val="Times New Roman"/>
        <family val="1"/>
      </rPr>
      <t>B</t>
    </r>
  </si>
  <si>
    <r>
      <t xml:space="preserve">Liczba punktów za pracę dyplomową i jej obronę (egzamin dyplomowy) </t>
    </r>
    <r>
      <rPr>
        <b/>
        <sz val="8"/>
        <color indexed="8"/>
        <rFont val="Times New Roman"/>
        <family val="1"/>
      </rPr>
      <t xml:space="preserve">B </t>
    </r>
  </si>
  <si>
    <r>
      <t>Metodologia badań naukowych*</t>
    </r>
    <r>
      <rPr>
        <b/>
        <sz val="10"/>
        <rFont val="Times New Roman"/>
        <family val="1"/>
      </rPr>
      <t>B/S-H</t>
    </r>
  </si>
  <si>
    <t>B</t>
  </si>
  <si>
    <t>Blok modułów specjalnościowy -wybieralnych**</t>
  </si>
  <si>
    <t xml:space="preserve">Archeologia pradziejowa </t>
  </si>
  <si>
    <t xml:space="preserve"> Archeologia historyczna</t>
  </si>
  <si>
    <t xml:space="preserve">Podstawy archeoozologii </t>
  </si>
  <si>
    <t xml:space="preserve">Podstawy numizmatyki  </t>
  </si>
  <si>
    <t>Moduł specjalnościowy I: archeologia pradziejowa</t>
  </si>
  <si>
    <t>Język obcy</t>
  </si>
  <si>
    <r>
      <t xml:space="preserve">Metodyka archeologii miejskiej </t>
    </r>
    <r>
      <rPr>
        <b/>
        <sz val="10"/>
        <rFont val="Times New Roman"/>
        <family val="1"/>
      </rPr>
      <t>B</t>
    </r>
  </si>
  <si>
    <r>
      <t xml:space="preserve">Propedeutyka pracy archeologa </t>
    </r>
    <r>
      <rPr>
        <b/>
        <sz val="10"/>
        <rFont val="Times New Roman"/>
        <family val="1"/>
      </rPr>
      <t>B</t>
    </r>
  </si>
  <si>
    <r>
      <t>Metodyka intrpretacji źródeł: zabytki ceramiczne</t>
    </r>
    <r>
      <rPr>
        <b/>
        <sz val="10"/>
        <rFont val="Times New Roman"/>
        <family val="1"/>
      </rPr>
      <t xml:space="preserve"> B</t>
    </r>
  </si>
  <si>
    <r>
      <t>Metodyka intrpretacji źródeł: zabytki metalowe</t>
    </r>
    <r>
      <rPr>
        <b/>
        <sz val="10"/>
        <rFont val="Times New Roman"/>
        <family val="1"/>
      </rPr>
      <t xml:space="preserve"> B</t>
    </r>
  </si>
  <si>
    <r>
      <t xml:space="preserve">Metodyka intrpretacji źródeł: zabytki krzemienne i kamienne </t>
    </r>
    <r>
      <rPr>
        <b/>
        <sz val="10"/>
        <rFont val="Times New Roman"/>
        <family val="1"/>
      </rPr>
      <t>B</t>
    </r>
  </si>
  <si>
    <r>
      <t xml:space="preserve">Metodyka intrpretacji źródeł: zabytki krzemienne i kamienne  </t>
    </r>
    <r>
      <rPr>
        <b/>
        <sz val="10"/>
        <rFont val="Times New Roman"/>
        <family val="1"/>
      </rPr>
      <t>B</t>
    </r>
  </si>
  <si>
    <r>
      <t>Metodyka interpretacji źródeł: zabytki metalowe</t>
    </r>
    <r>
      <rPr>
        <b/>
        <sz val="10"/>
        <rFont val="Times New Roman"/>
        <family val="1"/>
      </rPr>
      <t xml:space="preserve"> B</t>
    </r>
  </si>
  <si>
    <r>
      <t>Metodyka interpretacji źródeł: zabytki ceramiczne</t>
    </r>
    <r>
      <rPr>
        <b/>
        <sz val="10"/>
        <rFont val="Times New Roman"/>
        <family val="1"/>
      </rPr>
      <t xml:space="preserve"> B</t>
    </r>
  </si>
  <si>
    <t>Elementy etnologii</t>
  </si>
  <si>
    <t>Elementy paleosocjologii</t>
  </si>
  <si>
    <t xml:space="preserve">Elementy paleosocjologii </t>
  </si>
  <si>
    <t>Plan studiów obowiązujący od roku akademickiego 2019/2020</t>
  </si>
  <si>
    <t>ogólnoakademicki</t>
  </si>
  <si>
    <t>studia drugiego stopnia</t>
  </si>
  <si>
    <t>Załącznik nr 2 do Uchwały Senatu Nr XXIV-28.29/19 z dnia 26 czerwca 2019 r.</t>
  </si>
  <si>
    <t>Zatwierdzony na posiedzeniu Senatu UMCS w Lublinie w dniu:</t>
  </si>
  <si>
    <t>26 czerwca 2019 r.</t>
  </si>
  <si>
    <t>26 czerwca 2019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</si>
</sst>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 Narrow"/>
      <family val="2"/>
    </font>
    <font>
      <sz val="14"/>
      <name val="Arial CE"/>
      <family val="2"/>
    </font>
    <font>
      <sz val="8"/>
      <name val="Czcionka tekstu podstawowego"/>
      <family val="2"/>
    </font>
    <font>
      <sz val="10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12" fillId="36" borderId="10" xfId="0" applyFont="1" applyFill="1" applyBorder="1" applyAlignment="1">
      <alignment/>
    </xf>
    <xf numFmtId="0" fontId="6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12" fillId="36" borderId="10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8" fillId="34" borderId="21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34" borderId="20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8" fillId="37" borderId="24" xfId="0" applyFont="1" applyFill="1" applyBorder="1" applyAlignment="1">
      <alignment vertical="center"/>
    </xf>
    <xf numFmtId="0" fontId="8" fillId="37" borderId="36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7" fillId="37" borderId="28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vertical="center"/>
    </xf>
    <xf numFmtId="0" fontId="8" fillId="37" borderId="28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0" fontId="7" fillId="37" borderId="20" xfId="0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/>
    </xf>
    <xf numFmtId="0" fontId="8" fillId="0" borderId="24" xfId="0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0" fontId="22" fillId="37" borderId="38" xfId="0" applyFont="1" applyFill="1" applyBorder="1" applyAlignment="1">
      <alignment horizontal="center" vertical="center"/>
    </xf>
    <xf numFmtId="0" fontId="22" fillId="37" borderId="21" xfId="0" applyFont="1" applyFill="1" applyBorder="1" applyAlignment="1">
      <alignment horizontal="center" vertical="center"/>
    </xf>
    <xf numFmtId="0" fontId="22" fillId="37" borderId="36" xfId="0" applyFont="1" applyFill="1" applyBorder="1" applyAlignment="1">
      <alignment horizontal="center" vertical="center"/>
    </xf>
    <xf numFmtId="0" fontId="22" fillId="37" borderId="19" xfId="0" applyFont="1" applyFill="1" applyBorder="1" applyAlignment="1">
      <alignment horizontal="center" vertical="center"/>
    </xf>
    <xf numFmtId="0" fontId="22" fillId="37" borderId="2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textRotation="90" wrapText="1"/>
    </xf>
    <xf numFmtId="0" fontId="20" fillId="34" borderId="22" xfId="0" applyFont="1" applyFill="1" applyBorder="1" applyAlignment="1">
      <alignment horizontal="center" vertical="center" textRotation="90" wrapText="1"/>
    </xf>
    <xf numFmtId="0" fontId="20" fillId="34" borderId="24" xfId="0" applyFont="1" applyFill="1" applyBorder="1" applyAlignment="1">
      <alignment horizontal="center" vertical="center" textRotation="90" wrapText="1"/>
    </xf>
    <xf numFmtId="0" fontId="20" fillId="0" borderId="20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left"/>
    </xf>
    <xf numFmtId="0" fontId="26" fillId="34" borderId="13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4" borderId="15" xfId="0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/>
    </xf>
    <xf numFmtId="0" fontId="7" fillId="33" borderId="40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12" fillId="36" borderId="43" xfId="0" applyFont="1" applyFill="1" applyBorder="1" applyAlignment="1">
      <alignment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7" fillId="38" borderId="12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37" borderId="3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7" fillId="34" borderId="42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36" borderId="10" xfId="0" applyFill="1" applyBorder="1" applyAlignment="1">
      <alignment/>
    </xf>
    <xf numFmtId="0" fontId="0" fillId="34" borderId="13" xfId="0" applyFill="1" applyBorder="1" applyAlignment="1">
      <alignment/>
    </xf>
    <xf numFmtId="0" fontId="9" fillId="39" borderId="13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left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0" fontId="7" fillId="0" borderId="22" xfId="0" applyFont="1" applyBorder="1" applyAlignment="1">
      <alignment horizontal="left" vertical="center"/>
    </xf>
    <xf numFmtId="0" fontId="9" fillId="0" borderId="56" xfId="0" applyFont="1" applyBorder="1" applyAlignment="1">
      <alignment vertical="center"/>
    </xf>
    <xf numFmtId="0" fontId="17" fillId="34" borderId="36" xfId="0" applyFont="1" applyFill="1" applyBorder="1" applyAlignment="1">
      <alignment horizontal="center" vertical="center"/>
    </xf>
    <xf numFmtId="0" fontId="17" fillId="34" borderId="22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left" vertical="center"/>
    </xf>
    <xf numFmtId="0" fontId="12" fillId="34" borderId="51" xfId="0" applyFont="1" applyFill="1" applyBorder="1" applyAlignment="1">
      <alignment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17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left"/>
    </xf>
    <xf numFmtId="0" fontId="23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left"/>
    </xf>
    <xf numFmtId="0" fontId="7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2" fillId="35" borderId="43" xfId="0" applyFont="1" applyFill="1" applyBorder="1" applyAlignment="1">
      <alignment horizontal="center" vertical="center" textRotation="90"/>
    </xf>
    <xf numFmtId="0" fontId="24" fillId="35" borderId="51" xfId="0" applyFont="1" applyFill="1" applyBorder="1" applyAlignment="1">
      <alignment horizontal="center" vertical="center" textRotation="90"/>
    </xf>
    <xf numFmtId="0" fontId="17" fillId="0" borderId="6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8" fillId="0" borderId="60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9" fillId="0" borderId="47" xfId="0" applyFont="1" applyBorder="1" applyAlignment="1">
      <alignment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9" fontId="12" fillId="0" borderId="51" xfId="0" applyNumberFormat="1" applyFont="1" applyBorder="1" applyAlignment="1">
      <alignment horizontal="left"/>
    </xf>
    <xf numFmtId="0" fontId="7" fillId="0" borderId="6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22" fillId="33" borderId="65" xfId="0" applyFont="1" applyFill="1" applyBorder="1" applyAlignment="1">
      <alignment horizontal="center" vertical="center" textRotation="90"/>
    </xf>
    <xf numFmtId="0" fontId="22" fillId="33" borderId="13" xfId="0" applyFont="1" applyFill="1" applyBorder="1" applyAlignment="1">
      <alignment horizontal="center" vertical="center" textRotation="90"/>
    </xf>
    <xf numFmtId="0" fontId="22" fillId="33" borderId="12" xfId="0" applyFont="1" applyFill="1" applyBorder="1" applyAlignment="1">
      <alignment horizontal="center" vertical="center" textRotation="90"/>
    </xf>
    <xf numFmtId="0" fontId="18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49" fontId="12" fillId="0" borderId="0" xfId="0" applyNumberFormat="1" applyFont="1" applyBorder="1" applyAlignment="1">
      <alignment horizontal="left"/>
    </xf>
    <xf numFmtId="0" fontId="22" fillId="0" borderId="6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4" fillId="0" borderId="68" xfId="0" applyFont="1" applyBorder="1" applyAlignment="1">
      <alignment horizontal="right" vertical="center"/>
    </xf>
    <xf numFmtId="0" fontId="14" fillId="0" borderId="55" xfId="0" applyFont="1" applyBorder="1" applyAlignment="1">
      <alignment horizontal="right" vertical="center"/>
    </xf>
    <xf numFmtId="0" fontId="14" fillId="0" borderId="53" xfId="0" applyFont="1" applyBorder="1" applyAlignment="1">
      <alignment horizontal="right" vertical="center"/>
    </xf>
    <xf numFmtId="0" fontId="19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5" fillId="37" borderId="36" xfId="0" applyFont="1" applyFill="1" applyBorder="1" applyAlignment="1">
      <alignment horizontal="center" vertical="center"/>
    </xf>
    <xf numFmtId="0" fontId="21" fillId="37" borderId="3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49" fontId="12" fillId="39" borderId="0" xfId="0" applyNumberFormat="1" applyFont="1" applyFill="1" applyAlignment="1">
      <alignment horizontal="left"/>
    </xf>
    <xf numFmtId="0" fontId="8" fillId="0" borderId="15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49" fontId="12" fillId="0" borderId="0" xfId="0" applyNumberFormat="1" applyFont="1" applyAlignment="1">
      <alignment horizontal="left"/>
    </xf>
    <xf numFmtId="0" fontId="7" fillId="0" borderId="6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/>
    </xf>
    <xf numFmtId="0" fontId="14" fillId="0" borderId="16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view="pageBreakPreview" zoomScale="120" zoomScaleNormal="120" zoomScaleSheetLayoutView="120" zoomScalePageLayoutView="0" workbookViewId="0" topLeftCell="A1">
      <selection activeCell="A1" sqref="A1:IV1"/>
    </sheetView>
  </sheetViews>
  <sheetFormatPr defaultColWidth="8.796875" defaultRowHeight="14.25"/>
  <cols>
    <col min="1" max="1" width="3.59765625" style="0" customWidth="1"/>
    <col min="2" max="2" width="3.19921875" style="0" customWidth="1"/>
    <col min="3" max="3" width="30.69921875" style="0" customWidth="1"/>
    <col min="4" max="4" width="3.69921875" style="0" customWidth="1"/>
    <col min="5" max="5" width="5.59765625" style="0" customWidth="1"/>
    <col min="6" max="6" width="3.5" style="0" customWidth="1"/>
    <col min="7" max="7" width="4.5" style="0" customWidth="1"/>
    <col min="8" max="8" width="4.09765625" style="0" customWidth="1"/>
    <col min="9" max="9" width="3.5" style="0" customWidth="1"/>
    <col min="10" max="10" width="4.09765625" style="0" customWidth="1"/>
    <col min="11" max="11" width="3.19921875" style="0" customWidth="1"/>
    <col min="12" max="12" width="3.59765625" style="0" customWidth="1"/>
    <col min="13" max="13" width="3.8984375" style="0" customWidth="1"/>
    <col min="14" max="14" width="3.19921875" style="0" customWidth="1"/>
    <col min="15" max="15" width="3.69921875" style="0" customWidth="1"/>
    <col min="16" max="17" width="3.5" style="0" customWidth="1"/>
    <col min="18" max="18" width="3.3984375" style="0" customWidth="1"/>
    <col min="19" max="19" width="3.09765625" style="0" customWidth="1"/>
    <col min="20" max="20" width="3.59765625" style="0" customWidth="1"/>
    <col min="21" max="21" width="3.09765625" style="0" customWidth="1"/>
    <col min="22" max="24" width="3.59765625" style="0" customWidth="1"/>
    <col min="25" max="25" width="3.19921875" style="0" customWidth="1"/>
    <col min="26" max="26" width="3.09765625" style="0" customWidth="1"/>
    <col min="27" max="27" width="3.5" style="0" bestFit="1" customWidth="1"/>
    <col min="28" max="28" width="3.09765625" style="0" customWidth="1"/>
    <col min="29" max="31" width="3.69921875" style="0" customWidth="1"/>
    <col min="32" max="35" width="3.09765625" style="0" customWidth="1"/>
    <col min="36" max="38" width="4" style="0" customWidth="1"/>
    <col min="39" max="39" width="0.59375" style="0" customWidth="1"/>
  </cols>
  <sheetData>
    <row r="1" spans="1:38" ht="15.75">
      <c r="A1" s="174"/>
      <c r="B1" s="63"/>
      <c r="C1" s="211" t="s">
        <v>69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81"/>
      <c r="P1" s="281"/>
      <c r="Q1" s="281"/>
      <c r="R1" s="281"/>
      <c r="S1" s="281"/>
      <c r="T1" s="280" t="s">
        <v>72</v>
      </c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</row>
    <row r="2" spans="1:39" ht="15">
      <c r="A2" s="174"/>
      <c r="B2" s="64"/>
      <c r="C2" s="67" t="s">
        <v>13</v>
      </c>
      <c r="D2" s="187" t="s">
        <v>23</v>
      </c>
      <c r="E2" s="187"/>
      <c r="F2" s="187"/>
      <c r="G2" s="187"/>
      <c r="H2" s="187"/>
      <c r="I2" s="187"/>
      <c r="J2" s="187"/>
      <c r="K2" s="187"/>
      <c r="L2" s="187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65"/>
      <c r="AH2" s="65"/>
      <c r="AI2" s="65"/>
      <c r="AJ2" s="65"/>
      <c r="AK2" s="65"/>
      <c r="AL2" s="65"/>
      <c r="AM2" s="3"/>
    </row>
    <row r="3" spans="1:39" ht="15.75" customHeight="1">
      <c r="A3" s="174"/>
      <c r="B3" s="66"/>
      <c r="C3" s="129" t="s">
        <v>14</v>
      </c>
      <c r="D3" s="187" t="s">
        <v>52</v>
      </c>
      <c r="E3" s="187"/>
      <c r="F3" s="187"/>
      <c r="G3" s="187"/>
      <c r="H3" s="187"/>
      <c r="I3" s="187"/>
      <c r="J3" s="187"/>
      <c r="K3" s="187"/>
      <c r="L3" s="187"/>
      <c r="M3" s="18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AI3" s="66"/>
      <c r="AJ3" s="66"/>
      <c r="AK3" s="66"/>
      <c r="AL3" s="66"/>
      <c r="AM3" s="6"/>
    </row>
    <row r="4" spans="1:39" s="4" customFormat="1" ht="15.75" customHeight="1">
      <c r="A4" s="174"/>
      <c r="B4" s="66"/>
      <c r="C4" s="68" t="s">
        <v>15</v>
      </c>
      <c r="D4" s="243" t="s">
        <v>71</v>
      </c>
      <c r="E4" s="243"/>
      <c r="F4" s="243"/>
      <c r="G4" s="243"/>
      <c r="H4" s="243"/>
      <c r="I4" s="243"/>
      <c r="J4" s="243"/>
      <c r="K4" s="243"/>
      <c r="L4" s="243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186"/>
      <c r="Z4" s="186"/>
      <c r="AA4" s="186"/>
      <c r="AB4" s="186"/>
      <c r="AC4" s="186"/>
      <c r="AD4" s="186"/>
      <c r="AE4" s="186"/>
      <c r="AF4" s="186"/>
      <c r="AG4" s="66"/>
      <c r="AH4" s="66"/>
      <c r="AI4" s="66"/>
      <c r="AJ4" s="66"/>
      <c r="AK4" s="66"/>
      <c r="AL4" s="66"/>
      <c r="AM4" s="6"/>
    </row>
    <row r="5" spans="1:39" ht="15">
      <c r="A5" s="174"/>
      <c r="B5" s="64"/>
      <c r="C5" s="67" t="s">
        <v>16</v>
      </c>
      <c r="D5" s="206" t="s">
        <v>70</v>
      </c>
      <c r="E5" s="206"/>
      <c r="F5" s="206"/>
      <c r="G5" s="206"/>
      <c r="H5" s="206"/>
      <c r="I5" s="206"/>
      <c r="J5" s="206"/>
      <c r="K5" s="206"/>
      <c r="L5" s="206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186"/>
      <c r="Z5" s="186"/>
      <c r="AA5" s="186"/>
      <c r="AB5" s="186"/>
      <c r="AC5" s="186"/>
      <c r="AD5" s="186"/>
      <c r="AE5" s="186"/>
      <c r="AF5" s="186"/>
      <c r="AG5" s="65"/>
      <c r="AH5" s="65"/>
      <c r="AI5" s="65"/>
      <c r="AJ5" s="65"/>
      <c r="AK5" s="65"/>
      <c r="AL5" s="65"/>
      <c r="AM5" s="3"/>
    </row>
    <row r="6" spans="1:39" ht="18" customHeight="1" thickBot="1">
      <c r="A6" s="174"/>
      <c r="B6" s="64"/>
      <c r="C6" s="68" t="s">
        <v>17</v>
      </c>
      <c r="D6" s="233" t="s">
        <v>24</v>
      </c>
      <c r="E6" s="233"/>
      <c r="F6" s="233"/>
      <c r="G6" s="233"/>
      <c r="H6" s="233"/>
      <c r="I6" s="233"/>
      <c r="J6" s="233"/>
      <c r="K6" s="233"/>
      <c r="L6" s="233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Z6" s="68"/>
      <c r="AA6" s="68"/>
      <c r="AB6" s="68"/>
      <c r="AC6" s="68"/>
      <c r="AD6" s="68"/>
      <c r="AE6" s="68"/>
      <c r="AF6" s="68"/>
      <c r="AG6" s="69"/>
      <c r="AH6" s="69"/>
      <c r="AI6" s="69"/>
      <c r="AJ6" s="69"/>
      <c r="AK6" s="69"/>
      <c r="AL6" s="69"/>
      <c r="AM6" s="5"/>
    </row>
    <row r="7" spans="1:39" ht="18.75" customHeight="1" thickBot="1">
      <c r="A7" s="174"/>
      <c r="B7" s="221" t="s">
        <v>0</v>
      </c>
      <c r="C7" s="203" t="s">
        <v>20</v>
      </c>
      <c r="D7" s="238" t="s">
        <v>2</v>
      </c>
      <c r="E7" s="244" t="s">
        <v>21</v>
      </c>
      <c r="F7" s="244"/>
      <c r="G7" s="244"/>
      <c r="H7" s="244"/>
      <c r="I7" s="244"/>
      <c r="J7" s="244"/>
      <c r="K7" s="197" t="s">
        <v>3</v>
      </c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9"/>
      <c r="Y7" s="197" t="s">
        <v>4</v>
      </c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9"/>
      <c r="AM7" s="2"/>
    </row>
    <row r="8" spans="1:39" ht="18.75" thickBot="1">
      <c r="A8" s="174"/>
      <c r="B8" s="222"/>
      <c r="C8" s="204"/>
      <c r="D8" s="239"/>
      <c r="E8" s="219" t="s">
        <v>5</v>
      </c>
      <c r="F8" s="245" t="s">
        <v>6</v>
      </c>
      <c r="G8" s="246"/>
      <c r="H8" s="246"/>
      <c r="I8" s="246"/>
      <c r="J8" s="246"/>
      <c r="K8" s="194">
        <v>1</v>
      </c>
      <c r="L8" s="195"/>
      <c r="M8" s="195"/>
      <c r="N8" s="195"/>
      <c r="O8" s="195"/>
      <c r="P8" s="195"/>
      <c r="Q8" s="196"/>
      <c r="R8" s="194">
        <v>2</v>
      </c>
      <c r="S8" s="195"/>
      <c r="T8" s="195"/>
      <c r="U8" s="195"/>
      <c r="V8" s="195"/>
      <c r="W8" s="195"/>
      <c r="X8" s="196"/>
      <c r="Y8" s="224">
        <v>3</v>
      </c>
      <c r="Z8" s="225"/>
      <c r="AA8" s="225"/>
      <c r="AB8" s="225"/>
      <c r="AC8" s="226"/>
      <c r="AD8" s="117"/>
      <c r="AE8" s="117"/>
      <c r="AF8" s="197">
        <v>4</v>
      </c>
      <c r="AG8" s="198"/>
      <c r="AH8" s="198"/>
      <c r="AI8" s="198"/>
      <c r="AJ8" s="198"/>
      <c r="AK8" s="198"/>
      <c r="AL8" s="199"/>
      <c r="AM8" s="2"/>
    </row>
    <row r="9" spans="1:39" ht="39.75" customHeight="1" thickBot="1">
      <c r="A9" s="174"/>
      <c r="B9" s="223"/>
      <c r="C9" s="205"/>
      <c r="D9" s="240"/>
      <c r="E9" s="220"/>
      <c r="F9" s="118" t="s">
        <v>7</v>
      </c>
      <c r="G9" s="119" t="s">
        <v>8</v>
      </c>
      <c r="H9" s="119" t="s">
        <v>10</v>
      </c>
      <c r="I9" s="119" t="s">
        <v>11</v>
      </c>
      <c r="J9" s="120" t="s">
        <v>12</v>
      </c>
      <c r="K9" s="121" t="s">
        <v>7</v>
      </c>
      <c r="L9" s="122" t="s">
        <v>8</v>
      </c>
      <c r="M9" s="123" t="s">
        <v>10</v>
      </c>
      <c r="N9" s="123" t="s">
        <v>11</v>
      </c>
      <c r="O9" s="124" t="s">
        <v>12</v>
      </c>
      <c r="P9" s="125" t="s">
        <v>1</v>
      </c>
      <c r="Q9" s="126" t="s">
        <v>2</v>
      </c>
      <c r="R9" s="121" t="s">
        <v>7</v>
      </c>
      <c r="S9" s="122" t="s">
        <v>8</v>
      </c>
      <c r="T9" s="123" t="s">
        <v>10</v>
      </c>
      <c r="U9" s="123" t="s">
        <v>11</v>
      </c>
      <c r="V9" s="124" t="s">
        <v>12</v>
      </c>
      <c r="W9" s="125" t="s">
        <v>1</v>
      </c>
      <c r="X9" s="127" t="s">
        <v>2</v>
      </c>
      <c r="Y9" s="121" t="s">
        <v>7</v>
      </c>
      <c r="Z9" s="122" t="s">
        <v>8</v>
      </c>
      <c r="AA9" s="123" t="s">
        <v>10</v>
      </c>
      <c r="AB9" s="123" t="s">
        <v>11</v>
      </c>
      <c r="AC9" s="124" t="s">
        <v>12</v>
      </c>
      <c r="AD9" s="125" t="s">
        <v>1</v>
      </c>
      <c r="AE9" s="127" t="s">
        <v>2</v>
      </c>
      <c r="AF9" s="121" t="s">
        <v>7</v>
      </c>
      <c r="AG9" s="123" t="s">
        <v>8</v>
      </c>
      <c r="AH9" s="123" t="s">
        <v>10</v>
      </c>
      <c r="AI9" s="123" t="s">
        <v>11</v>
      </c>
      <c r="AJ9" s="128" t="s">
        <v>12</v>
      </c>
      <c r="AK9" s="125" t="s">
        <v>1</v>
      </c>
      <c r="AL9" s="127" t="s">
        <v>2</v>
      </c>
      <c r="AM9" s="1"/>
    </row>
    <row r="10" spans="1:39" ht="15" thickBot="1">
      <c r="A10" s="174"/>
      <c r="B10" s="212" t="s">
        <v>32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4"/>
      <c r="AM10" s="1"/>
    </row>
    <row r="11" spans="1:39" ht="12" customHeight="1">
      <c r="A11" s="174" t="s">
        <v>50</v>
      </c>
      <c r="B11" s="24">
        <v>1</v>
      </c>
      <c r="C11" s="70" t="s">
        <v>49</v>
      </c>
      <c r="D11" s="43">
        <v>5</v>
      </c>
      <c r="E11" s="44">
        <v>45</v>
      </c>
      <c r="F11" s="25">
        <v>15</v>
      </c>
      <c r="G11" s="25"/>
      <c r="H11" s="25"/>
      <c r="I11" s="25">
        <v>30</v>
      </c>
      <c r="J11" s="25"/>
      <c r="K11" s="26"/>
      <c r="L11" s="25"/>
      <c r="M11" s="25"/>
      <c r="N11" s="25">
        <v>30</v>
      </c>
      <c r="O11" s="25"/>
      <c r="P11" s="41" t="s">
        <v>28</v>
      </c>
      <c r="Q11" s="45">
        <v>3</v>
      </c>
      <c r="R11" s="26">
        <v>15</v>
      </c>
      <c r="S11" s="9"/>
      <c r="T11" s="9"/>
      <c r="U11" s="9"/>
      <c r="V11" s="9"/>
      <c r="W11" s="46" t="s">
        <v>25</v>
      </c>
      <c r="X11" s="34">
        <v>2</v>
      </c>
      <c r="Y11" s="24"/>
      <c r="Z11" s="25"/>
      <c r="AA11" s="25"/>
      <c r="AB11" s="25"/>
      <c r="AC11" s="9"/>
      <c r="AD11" s="47"/>
      <c r="AE11" s="36"/>
      <c r="AF11" s="26"/>
      <c r="AG11" s="25"/>
      <c r="AH11" s="25"/>
      <c r="AI11" s="25"/>
      <c r="AJ11" s="9"/>
      <c r="AK11" s="41"/>
      <c r="AL11" s="48"/>
      <c r="AM11" s="1"/>
    </row>
    <row r="12" spans="1:39" ht="12" customHeight="1">
      <c r="A12" s="174" t="s">
        <v>50</v>
      </c>
      <c r="B12" s="24">
        <v>2</v>
      </c>
      <c r="C12" s="70" t="s">
        <v>37</v>
      </c>
      <c r="D12" s="43">
        <v>6</v>
      </c>
      <c r="E12" s="44">
        <v>45</v>
      </c>
      <c r="F12" s="25">
        <v>15</v>
      </c>
      <c r="G12" s="25">
        <v>30</v>
      </c>
      <c r="H12" s="25"/>
      <c r="I12" s="25"/>
      <c r="J12" s="25"/>
      <c r="K12" s="181"/>
      <c r="L12" s="174"/>
      <c r="M12" s="174"/>
      <c r="N12" s="174"/>
      <c r="O12" s="174"/>
      <c r="P12" s="182"/>
      <c r="Q12" s="183"/>
      <c r="R12" s="24"/>
      <c r="S12" s="9"/>
      <c r="T12" s="9"/>
      <c r="U12" s="9"/>
      <c r="V12" s="9"/>
      <c r="W12" s="46"/>
      <c r="X12" s="34"/>
      <c r="Y12" s="26">
        <v>15</v>
      </c>
      <c r="Z12" s="25">
        <v>30</v>
      </c>
      <c r="AA12" s="25"/>
      <c r="AB12" s="25"/>
      <c r="AC12" s="25"/>
      <c r="AD12" s="41" t="s">
        <v>28</v>
      </c>
      <c r="AE12" s="45">
        <v>6</v>
      </c>
      <c r="AF12" s="26"/>
      <c r="AG12" s="25"/>
      <c r="AH12" s="25"/>
      <c r="AI12" s="25"/>
      <c r="AJ12" s="9"/>
      <c r="AK12" s="41"/>
      <c r="AL12" s="48"/>
      <c r="AM12" s="1"/>
    </row>
    <row r="13" spans="1:39" ht="12" customHeight="1">
      <c r="A13" s="174" t="s">
        <v>50</v>
      </c>
      <c r="B13" s="24">
        <v>3</v>
      </c>
      <c r="C13" s="71" t="s">
        <v>47</v>
      </c>
      <c r="D13" s="43">
        <v>2</v>
      </c>
      <c r="E13" s="44">
        <v>15</v>
      </c>
      <c r="F13" s="25"/>
      <c r="G13" s="25"/>
      <c r="H13" s="25"/>
      <c r="I13" s="25">
        <v>15</v>
      </c>
      <c r="J13" s="25"/>
      <c r="K13" s="26"/>
      <c r="L13" s="25"/>
      <c r="M13" s="25"/>
      <c r="N13" s="25"/>
      <c r="O13" s="9"/>
      <c r="P13" s="40"/>
      <c r="Q13" s="34"/>
      <c r="R13" s="26"/>
      <c r="S13" s="9"/>
      <c r="T13" s="9"/>
      <c r="U13" s="9"/>
      <c r="V13" s="9"/>
      <c r="W13" s="40"/>
      <c r="X13" s="49"/>
      <c r="Y13" s="24"/>
      <c r="Z13" s="25"/>
      <c r="AA13" s="25"/>
      <c r="AB13" s="25"/>
      <c r="AC13" s="9"/>
      <c r="AD13" s="47"/>
      <c r="AE13" s="36"/>
      <c r="AF13" s="26"/>
      <c r="AG13" s="25"/>
      <c r="AH13" s="25"/>
      <c r="AI13" s="25">
        <v>15</v>
      </c>
      <c r="AJ13" s="9"/>
      <c r="AK13" s="41" t="s">
        <v>28</v>
      </c>
      <c r="AL13" s="34">
        <v>2</v>
      </c>
      <c r="AM13" s="1"/>
    </row>
    <row r="14" spans="1:39" ht="12" customHeight="1">
      <c r="A14" s="174"/>
      <c r="B14" s="24">
        <v>4</v>
      </c>
      <c r="C14" s="73" t="s">
        <v>58</v>
      </c>
      <c r="D14" s="43">
        <v>2</v>
      </c>
      <c r="E14" s="44">
        <v>15</v>
      </c>
      <c r="F14" s="25"/>
      <c r="G14" s="25"/>
      <c r="H14" s="25"/>
      <c r="I14" s="25">
        <v>15</v>
      </c>
      <c r="J14" s="25"/>
      <c r="K14" s="26"/>
      <c r="L14" s="25"/>
      <c r="M14" s="25"/>
      <c r="N14" s="25"/>
      <c r="O14" s="25"/>
      <c r="P14" s="40"/>
      <c r="Q14" s="45"/>
      <c r="R14" s="26"/>
      <c r="S14" s="9"/>
      <c r="T14" s="9"/>
      <c r="U14" s="9"/>
      <c r="V14" s="9"/>
      <c r="W14" s="40"/>
      <c r="X14" s="49"/>
      <c r="Y14" s="24"/>
      <c r="Z14" s="25"/>
      <c r="AA14" s="25"/>
      <c r="AB14" s="25"/>
      <c r="AC14" s="9"/>
      <c r="AD14" s="40"/>
      <c r="AE14" s="36"/>
      <c r="AF14" s="26"/>
      <c r="AG14" s="25"/>
      <c r="AH14" s="25"/>
      <c r="AI14" s="25">
        <v>15</v>
      </c>
      <c r="AJ14" s="25"/>
      <c r="AK14" s="41" t="s">
        <v>28</v>
      </c>
      <c r="AL14" s="50">
        <v>2</v>
      </c>
      <c r="AM14" s="1"/>
    </row>
    <row r="15" spans="1:39" ht="11.25" customHeight="1">
      <c r="A15" s="174" t="s">
        <v>50</v>
      </c>
      <c r="B15" s="24">
        <v>5</v>
      </c>
      <c r="C15" s="73" t="s">
        <v>54</v>
      </c>
      <c r="D15" s="51">
        <v>3</v>
      </c>
      <c r="E15" s="44">
        <v>30</v>
      </c>
      <c r="F15" s="25"/>
      <c r="G15" s="25"/>
      <c r="H15" s="25">
        <v>30</v>
      </c>
      <c r="I15" s="25"/>
      <c r="J15" s="25"/>
      <c r="K15" s="26"/>
      <c r="L15" s="25"/>
      <c r="M15" s="25">
        <v>30</v>
      </c>
      <c r="N15" s="25"/>
      <c r="O15" s="25"/>
      <c r="P15" s="47" t="s">
        <v>28</v>
      </c>
      <c r="Q15" s="45">
        <v>3</v>
      </c>
      <c r="R15" s="26"/>
      <c r="S15" s="9"/>
      <c r="T15" s="9"/>
      <c r="U15" s="9"/>
      <c r="V15" s="9"/>
      <c r="W15" s="40"/>
      <c r="X15" s="49"/>
      <c r="Y15" s="24"/>
      <c r="Z15" s="25"/>
      <c r="AA15" s="25"/>
      <c r="AB15" s="25"/>
      <c r="AC15" s="9"/>
      <c r="AD15" s="46"/>
      <c r="AE15" s="45"/>
      <c r="AF15" s="26"/>
      <c r="AG15" s="25"/>
      <c r="AH15" s="25"/>
      <c r="AI15" s="25"/>
      <c r="AJ15" s="25"/>
      <c r="AK15" s="72"/>
      <c r="AL15" s="50"/>
      <c r="AM15" s="1"/>
    </row>
    <row r="16" spans="1:39" ht="12" customHeight="1">
      <c r="A16" s="174" t="s">
        <v>50</v>
      </c>
      <c r="B16" s="24">
        <v>6</v>
      </c>
      <c r="C16" s="73" t="s">
        <v>55</v>
      </c>
      <c r="D16" s="51">
        <v>3</v>
      </c>
      <c r="E16" s="44">
        <v>30</v>
      </c>
      <c r="F16" s="25">
        <v>30</v>
      </c>
      <c r="G16" s="25"/>
      <c r="H16" s="25"/>
      <c r="I16" s="25"/>
      <c r="J16" s="25"/>
      <c r="K16" s="26">
        <v>30</v>
      </c>
      <c r="L16" s="25"/>
      <c r="M16" s="25"/>
      <c r="N16" s="25"/>
      <c r="O16" s="9"/>
      <c r="P16" s="46" t="s">
        <v>28</v>
      </c>
      <c r="Q16" s="45">
        <v>3</v>
      </c>
      <c r="R16" s="26"/>
      <c r="S16" s="25"/>
      <c r="T16" s="25"/>
      <c r="U16" s="25"/>
      <c r="V16" s="9"/>
      <c r="W16" s="40"/>
      <c r="X16" s="49"/>
      <c r="Y16" s="24"/>
      <c r="Z16" s="25"/>
      <c r="AA16" s="25"/>
      <c r="AB16" s="25"/>
      <c r="AC16" s="9"/>
      <c r="AD16" s="47"/>
      <c r="AE16" s="36"/>
      <c r="AF16" s="26"/>
      <c r="AG16" s="25"/>
      <c r="AH16" s="25"/>
      <c r="AI16" s="25"/>
      <c r="AJ16" s="25"/>
      <c r="AK16" s="72"/>
      <c r="AL16" s="49"/>
      <c r="AM16" s="1"/>
    </row>
    <row r="17" spans="1:39" ht="12" customHeight="1">
      <c r="A17" s="174" t="s">
        <v>50</v>
      </c>
      <c r="B17" s="24">
        <v>7</v>
      </c>
      <c r="C17" s="73" t="s">
        <v>59</v>
      </c>
      <c r="D17" s="51">
        <v>1</v>
      </c>
      <c r="E17" s="44">
        <v>15</v>
      </c>
      <c r="F17" s="25"/>
      <c r="G17" s="25"/>
      <c r="H17" s="25"/>
      <c r="I17" s="25">
        <v>15</v>
      </c>
      <c r="J17" s="25"/>
      <c r="K17" s="26"/>
      <c r="L17" s="25"/>
      <c r="M17" s="25"/>
      <c r="N17" s="25">
        <v>15</v>
      </c>
      <c r="O17" s="9"/>
      <c r="P17" s="46" t="s">
        <v>28</v>
      </c>
      <c r="Q17" s="45">
        <v>1</v>
      </c>
      <c r="R17" s="26"/>
      <c r="S17" s="25"/>
      <c r="T17" s="25"/>
      <c r="U17" s="25"/>
      <c r="V17" s="9"/>
      <c r="W17" s="40"/>
      <c r="X17" s="49"/>
      <c r="Y17" s="24"/>
      <c r="Z17" s="25"/>
      <c r="AA17" s="25"/>
      <c r="AB17" s="25"/>
      <c r="AC17" s="9"/>
      <c r="AD17" s="40"/>
      <c r="AE17" s="36"/>
      <c r="AF17" s="26"/>
      <c r="AG17" s="25"/>
      <c r="AH17" s="25"/>
      <c r="AI17" s="25"/>
      <c r="AJ17" s="25"/>
      <c r="AK17" s="72"/>
      <c r="AL17" s="49"/>
      <c r="AM17" s="1"/>
    </row>
    <row r="18" spans="1:39" ht="27" customHeight="1">
      <c r="A18" s="174"/>
      <c r="B18" s="24">
        <v>8</v>
      </c>
      <c r="C18" s="73" t="s">
        <v>62</v>
      </c>
      <c r="D18" s="51">
        <v>2</v>
      </c>
      <c r="E18" s="44">
        <v>15</v>
      </c>
      <c r="F18" s="25"/>
      <c r="G18" s="25"/>
      <c r="H18" s="25">
        <v>15</v>
      </c>
      <c r="I18" s="25"/>
      <c r="J18" s="25"/>
      <c r="K18" s="26"/>
      <c r="L18" s="25"/>
      <c r="M18" s="25"/>
      <c r="N18" s="25"/>
      <c r="O18" s="9"/>
      <c r="P18" s="41"/>
      <c r="Q18" s="45"/>
      <c r="R18" s="26"/>
      <c r="S18" s="25"/>
      <c r="T18" s="25">
        <v>15</v>
      </c>
      <c r="U18" s="25"/>
      <c r="V18" s="9"/>
      <c r="W18" s="46" t="s">
        <v>28</v>
      </c>
      <c r="X18" s="50">
        <v>2</v>
      </c>
      <c r="Y18" s="24"/>
      <c r="Z18" s="25"/>
      <c r="AA18" s="25"/>
      <c r="AB18" s="25"/>
      <c r="AC18" s="9"/>
      <c r="AD18" s="40"/>
      <c r="AE18" s="36"/>
      <c r="AF18" s="26"/>
      <c r="AG18" s="25"/>
      <c r="AH18" s="25"/>
      <c r="AI18" s="25"/>
      <c r="AJ18" s="25"/>
      <c r="AK18" s="72"/>
      <c r="AL18" s="49"/>
      <c r="AM18" s="1"/>
    </row>
    <row r="19" spans="1:39" ht="27.75" customHeight="1">
      <c r="A19" s="174"/>
      <c r="B19" s="24">
        <v>9</v>
      </c>
      <c r="C19" s="73" t="s">
        <v>60</v>
      </c>
      <c r="D19" s="51">
        <v>2</v>
      </c>
      <c r="E19" s="44">
        <v>15</v>
      </c>
      <c r="F19" s="25"/>
      <c r="G19" s="25"/>
      <c r="H19" s="25">
        <v>15</v>
      </c>
      <c r="I19" s="25"/>
      <c r="J19" s="25"/>
      <c r="K19" s="26"/>
      <c r="L19" s="25"/>
      <c r="M19" s="25"/>
      <c r="N19" s="25"/>
      <c r="O19" s="9"/>
      <c r="P19" s="41"/>
      <c r="Q19" s="45"/>
      <c r="R19" s="26"/>
      <c r="S19" s="25"/>
      <c r="T19" s="25">
        <v>15</v>
      </c>
      <c r="U19" s="25"/>
      <c r="V19" s="9"/>
      <c r="W19" s="46" t="s">
        <v>28</v>
      </c>
      <c r="X19" s="50">
        <v>2</v>
      </c>
      <c r="Y19" s="24"/>
      <c r="Z19" s="25"/>
      <c r="AA19" s="25"/>
      <c r="AB19" s="25"/>
      <c r="AC19" s="9"/>
      <c r="AD19" s="40"/>
      <c r="AE19" s="36"/>
      <c r="AF19" s="26"/>
      <c r="AG19" s="25"/>
      <c r="AH19" s="25"/>
      <c r="AI19" s="25"/>
      <c r="AJ19" s="25"/>
      <c r="AK19" s="72"/>
      <c r="AL19" s="49"/>
      <c r="AM19" s="1"/>
    </row>
    <row r="20" spans="1:39" ht="27" customHeight="1">
      <c r="A20" s="174"/>
      <c r="B20" s="24">
        <v>10</v>
      </c>
      <c r="C20" s="73" t="s">
        <v>61</v>
      </c>
      <c r="D20" s="51">
        <v>2</v>
      </c>
      <c r="E20" s="44">
        <v>15</v>
      </c>
      <c r="F20" s="25"/>
      <c r="G20" s="25"/>
      <c r="H20" s="25">
        <v>15</v>
      </c>
      <c r="I20" s="25"/>
      <c r="J20" s="25"/>
      <c r="K20" s="26"/>
      <c r="L20" s="25"/>
      <c r="M20" s="25"/>
      <c r="N20" s="25"/>
      <c r="O20" s="9"/>
      <c r="P20" s="41"/>
      <c r="Q20" s="45"/>
      <c r="R20" s="26"/>
      <c r="S20" s="25"/>
      <c r="T20" s="25"/>
      <c r="U20" s="25"/>
      <c r="V20" s="9"/>
      <c r="W20" s="40"/>
      <c r="X20" s="49"/>
      <c r="Y20" s="24"/>
      <c r="Z20" s="25"/>
      <c r="AA20" s="25">
        <v>15</v>
      </c>
      <c r="AB20" s="25"/>
      <c r="AC20" s="9"/>
      <c r="AD20" s="46" t="s">
        <v>28</v>
      </c>
      <c r="AE20" s="45">
        <v>2</v>
      </c>
      <c r="AF20" s="26"/>
      <c r="AG20" s="25"/>
      <c r="AH20" s="25"/>
      <c r="AI20" s="25"/>
      <c r="AJ20" s="25"/>
      <c r="AK20" s="72"/>
      <c r="AL20" s="49"/>
      <c r="AM20" s="1"/>
    </row>
    <row r="21" spans="1:39" ht="12" customHeight="1">
      <c r="A21" s="174"/>
      <c r="B21" s="24">
        <v>11</v>
      </c>
      <c r="C21" s="71" t="s">
        <v>66</v>
      </c>
      <c r="D21" s="51">
        <v>2</v>
      </c>
      <c r="E21" s="44">
        <v>15</v>
      </c>
      <c r="F21" s="25">
        <v>15</v>
      </c>
      <c r="G21" s="25"/>
      <c r="H21" s="25"/>
      <c r="I21" s="25"/>
      <c r="J21" s="25"/>
      <c r="K21" s="26">
        <v>15</v>
      </c>
      <c r="L21" s="25"/>
      <c r="M21" s="25"/>
      <c r="N21" s="25"/>
      <c r="O21" s="25"/>
      <c r="P21" s="47" t="s">
        <v>28</v>
      </c>
      <c r="Q21" s="45">
        <v>2</v>
      </c>
      <c r="R21" s="26"/>
      <c r="S21" s="25"/>
      <c r="T21" s="25"/>
      <c r="U21" s="25"/>
      <c r="V21" s="9"/>
      <c r="W21" s="47"/>
      <c r="X21" s="49"/>
      <c r="Y21" s="24"/>
      <c r="Z21" s="25"/>
      <c r="AA21" s="25"/>
      <c r="AB21" s="25"/>
      <c r="AC21" s="9"/>
      <c r="AD21" s="46"/>
      <c r="AE21" s="45"/>
      <c r="AF21" s="26"/>
      <c r="AG21" s="25"/>
      <c r="AH21" s="25"/>
      <c r="AI21" s="25"/>
      <c r="AJ21" s="25"/>
      <c r="AK21" s="72"/>
      <c r="AL21" s="49"/>
      <c r="AM21" s="1"/>
    </row>
    <row r="22" spans="1:39" ht="12" customHeight="1">
      <c r="A22" s="174"/>
      <c r="B22" s="24">
        <v>12</v>
      </c>
      <c r="C22" s="144" t="s">
        <v>67</v>
      </c>
      <c r="D22" s="137">
        <v>2</v>
      </c>
      <c r="E22" s="138">
        <v>15</v>
      </c>
      <c r="F22" s="145">
        <v>15</v>
      </c>
      <c r="G22" s="145"/>
      <c r="H22" s="145"/>
      <c r="I22" s="145"/>
      <c r="J22" s="145"/>
      <c r="K22" s="143">
        <v>15</v>
      </c>
      <c r="L22" s="145"/>
      <c r="M22" s="145"/>
      <c r="N22" s="145"/>
      <c r="O22" s="145"/>
      <c r="P22" s="60" t="s">
        <v>28</v>
      </c>
      <c r="Q22" s="141">
        <v>2</v>
      </c>
      <c r="R22" s="143"/>
      <c r="S22" s="145"/>
      <c r="T22" s="145"/>
      <c r="U22" s="145"/>
      <c r="V22" s="146"/>
      <c r="W22" s="140"/>
      <c r="X22" s="180"/>
      <c r="Y22" s="147"/>
      <c r="Z22" s="145"/>
      <c r="AA22" s="145"/>
      <c r="AB22" s="145"/>
      <c r="AC22" s="146"/>
      <c r="AD22" s="140"/>
      <c r="AE22" s="141"/>
      <c r="AF22" s="143"/>
      <c r="AG22" s="145"/>
      <c r="AH22" s="145"/>
      <c r="AI22" s="145"/>
      <c r="AJ22" s="58"/>
      <c r="AK22" s="142"/>
      <c r="AL22" s="139"/>
      <c r="AM22" s="1"/>
    </row>
    <row r="23" spans="1:39" ht="15.75" thickBot="1">
      <c r="A23" s="174"/>
      <c r="B23" s="192" t="s">
        <v>19</v>
      </c>
      <c r="C23" s="193"/>
      <c r="D23" s="148">
        <f aca="true" t="shared" si="0" ref="D23:N23">SUM(D11:D22)</f>
        <v>32</v>
      </c>
      <c r="E23" s="32">
        <f t="shared" si="0"/>
        <v>270</v>
      </c>
      <c r="F23" s="149">
        <f t="shared" si="0"/>
        <v>90</v>
      </c>
      <c r="G23" s="150">
        <f t="shared" si="0"/>
        <v>30</v>
      </c>
      <c r="H23" s="150">
        <f t="shared" si="0"/>
        <v>75</v>
      </c>
      <c r="I23" s="150">
        <f t="shared" si="0"/>
        <v>75</v>
      </c>
      <c r="J23" s="150">
        <f t="shared" si="0"/>
        <v>0</v>
      </c>
      <c r="K23" s="151">
        <f t="shared" si="0"/>
        <v>60</v>
      </c>
      <c r="L23" s="149">
        <f t="shared" si="0"/>
        <v>0</v>
      </c>
      <c r="M23" s="150">
        <f t="shared" si="0"/>
        <v>30</v>
      </c>
      <c r="N23" s="150">
        <f t="shared" si="0"/>
        <v>45</v>
      </c>
      <c r="O23" s="150">
        <f>SUM(O11:O34)</f>
        <v>0</v>
      </c>
      <c r="P23" s="149"/>
      <c r="Q23" s="152">
        <f>SUM(Q11:Q22)</f>
        <v>14</v>
      </c>
      <c r="R23" s="151">
        <f>SUM(R11:R34)</f>
        <v>15</v>
      </c>
      <c r="S23" s="149">
        <v>0</v>
      </c>
      <c r="T23" s="150">
        <f>SUM(T11:T34)</f>
        <v>30</v>
      </c>
      <c r="U23" s="150">
        <v>0</v>
      </c>
      <c r="V23" s="149">
        <f>SUM(V11:V22)</f>
        <v>0</v>
      </c>
      <c r="W23" s="32"/>
      <c r="X23" s="152">
        <f>SUM(X11:X22)</f>
        <v>6</v>
      </c>
      <c r="Y23" s="32">
        <v>15</v>
      </c>
      <c r="Z23" s="149">
        <v>30</v>
      </c>
      <c r="AA23" s="150">
        <v>15</v>
      </c>
      <c r="AB23" s="150">
        <v>0</v>
      </c>
      <c r="AC23" s="149">
        <f>SUM(AC11:AC22)</f>
        <v>0</v>
      </c>
      <c r="AD23" s="149"/>
      <c r="AE23" s="153">
        <f>SUM(AE11:AE22)</f>
        <v>8</v>
      </c>
      <c r="AF23" s="151">
        <f>SUM(AF11:AF34)</f>
        <v>0</v>
      </c>
      <c r="AG23" s="149">
        <f>SUM(AG12:AG22)</f>
        <v>0</v>
      </c>
      <c r="AH23" s="150">
        <f>SUM(AH11:AH22)</f>
        <v>0</v>
      </c>
      <c r="AI23" s="150">
        <f>SUM(AI11:AI22)</f>
        <v>30</v>
      </c>
      <c r="AJ23" s="149">
        <f>SUM(AJ11:AJ22)</f>
        <v>0</v>
      </c>
      <c r="AK23" s="32"/>
      <c r="AL23" s="154">
        <f>SUM(AL11:AL22)</f>
        <v>4</v>
      </c>
      <c r="AM23" s="1"/>
    </row>
    <row r="24" spans="1:39" ht="14.25">
      <c r="A24" s="174"/>
      <c r="B24" s="215" t="s">
        <v>51</v>
      </c>
      <c r="C24" s="216"/>
      <c r="D24" s="216"/>
      <c r="E24" s="216"/>
      <c r="F24" s="216"/>
      <c r="G24" s="216"/>
      <c r="H24" s="216"/>
      <c r="I24" s="216"/>
      <c r="J24" s="216"/>
      <c r="K24" s="217"/>
      <c r="L24" s="217"/>
      <c r="M24" s="217"/>
      <c r="N24" s="217"/>
      <c r="O24" s="217"/>
      <c r="P24" s="217"/>
      <c r="Q24" s="217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8"/>
      <c r="AM24" s="1"/>
    </row>
    <row r="25" spans="1:39" s="18" customFormat="1" ht="12" customHeight="1">
      <c r="A25" s="175"/>
      <c r="B25" s="24"/>
      <c r="C25" s="200" t="s">
        <v>56</v>
      </c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2"/>
      <c r="AM25" s="17"/>
    </row>
    <row r="26" spans="1:39" ht="12" customHeight="1">
      <c r="A26" s="174" t="s">
        <v>50</v>
      </c>
      <c r="B26" s="24">
        <v>1</v>
      </c>
      <c r="C26" s="184" t="s">
        <v>39</v>
      </c>
      <c r="D26" s="27">
        <v>6</v>
      </c>
      <c r="E26" s="37">
        <v>60</v>
      </c>
      <c r="F26" s="15">
        <v>60</v>
      </c>
      <c r="G26" s="15"/>
      <c r="H26" s="15"/>
      <c r="I26" s="15"/>
      <c r="J26" s="12"/>
      <c r="K26" s="16">
        <v>30</v>
      </c>
      <c r="L26" s="15"/>
      <c r="M26" s="15"/>
      <c r="N26" s="15"/>
      <c r="O26" s="15"/>
      <c r="P26" s="38" t="s">
        <v>25</v>
      </c>
      <c r="Q26" s="35">
        <v>3</v>
      </c>
      <c r="R26" s="16"/>
      <c r="S26" s="15"/>
      <c r="T26" s="15"/>
      <c r="U26" s="15"/>
      <c r="V26" s="15"/>
      <c r="W26" s="42"/>
      <c r="X26" s="35"/>
      <c r="Y26" s="16">
        <v>30</v>
      </c>
      <c r="Z26" s="13"/>
      <c r="AA26" s="13"/>
      <c r="AB26" s="13"/>
      <c r="AC26" s="13"/>
      <c r="AD26" s="38" t="s">
        <v>25</v>
      </c>
      <c r="AE26" s="35">
        <v>3</v>
      </c>
      <c r="AF26" s="14"/>
      <c r="AG26" s="13"/>
      <c r="AH26" s="13"/>
      <c r="AI26" s="13"/>
      <c r="AJ26" s="13"/>
      <c r="AK26" s="72"/>
      <c r="AL26" s="35"/>
      <c r="AM26" s="1"/>
    </row>
    <row r="27" spans="1:39" s="8" customFormat="1" ht="12" customHeight="1">
      <c r="A27" s="174" t="s">
        <v>50</v>
      </c>
      <c r="B27" s="24">
        <v>2</v>
      </c>
      <c r="C27" s="74" t="s">
        <v>40</v>
      </c>
      <c r="D27" s="27">
        <v>12</v>
      </c>
      <c r="E27" s="37">
        <v>90</v>
      </c>
      <c r="F27" s="15"/>
      <c r="G27" s="15"/>
      <c r="H27" s="15"/>
      <c r="I27" s="15">
        <v>90</v>
      </c>
      <c r="J27" s="12"/>
      <c r="K27" s="16"/>
      <c r="L27" s="15"/>
      <c r="M27" s="15"/>
      <c r="N27" s="15">
        <v>30</v>
      </c>
      <c r="O27" s="15"/>
      <c r="P27" s="38" t="s">
        <v>28</v>
      </c>
      <c r="Q27" s="35">
        <v>4</v>
      </c>
      <c r="R27" s="16"/>
      <c r="S27" s="15"/>
      <c r="T27" s="15"/>
      <c r="U27" s="15">
        <v>30</v>
      </c>
      <c r="V27" s="15"/>
      <c r="W27" s="38" t="s">
        <v>28</v>
      </c>
      <c r="X27" s="35">
        <v>4</v>
      </c>
      <c r="Y27" s="16"/>
      <c r="Z27" s="13"/>
      <c r="AA27" s="13"/>
      <c r="AB27" s="15">
        <v>30</v>
      </c>
      <c r="AC27" s="13"/>
      <c r="AD27" s="38" t="s">
        <v>28</v>
      </c>
      <c r="AE27" s="35">
        <v>4</v>
      </c>
      <c r="AF27" s="14"/>
      <c r="AG27" s="13"/>
      <c r="AH27" s="13"/>
      <c r="AI27" s="15"/>
      <c r="AJ27" s="13"/>
      <c r="AK27" s="75"/>
      <c r="AL27" s="35"/>
      <c r="AM27" s="7"/>
    </row>
    <row r="28" spans="1:39" s="8" customFormat="1" ht="12" customHeight="1">
      <c r="A28" s="174" t="s">
        <v>50</v>
      </c>
      <c r="B28" s="24">
        <v>3</v>
      </c>
      <c r="C28" s="184" t="s">
        <v>41</v>
      </c>
      <c r="D28" s="27">
        <v>6</v>
      </c>
      <c r="E28" s="37">
        <v>60</v>
      </c>
      <c r="F28" s="15">
        <v>60</v>
      </c>
      <c r="G28" s="15"/>
      <c r="H28" s="15"/>
      <c r="I28" s="15"/>
      <c r="J28" s="12"/>
      <c r="K28" s="16">
        <v>30</v>
      </c>
      <c r="L28" s="15"/>
      <c r="M28" s="15"/>
      <c r="N28" s="15"/>
      <c r="O28" s="15"/>
      <c r="P28" s="38" t="s">
        <v>25</v>
      </c>
      <c r="Q28" s="35">
        <v>3</v>
      </c>
      <c r="R28" s="16"/>
      <c r="S28" s="15"/>
      <c r="T28" s="15"/>
      <c r="U28" s="15"/>
      <c r="V28" s="15"/>
      <c r="W28" s="42"/>
      <c r="X28" s="35"/>
      <c r="Y28" s="16">
        <v>30</v>
      </c>
      <c r="Z28" s="13"/>
      <c r="AA28" s="13"/>
      <c r="AB28" s="13"/>
      <c r="AC28" s="13"/>
      <c r="AD28" s="38" t="s">
        <v>25</v>
      </c>
      <c r="AE28" s="35">
        <v>3</v>
      </c>
      <c r="AF28" s="14"/>
      <c r="AG28" s="13"/>
      <c r="AH28" s="13"/>
      <c r="AI28" s="13"/>
      <c r="AJ28" s="13"/>
      <c r="AK28" s="75"/>
      <c r="AL28" s="35"/>
      <c r="AM28" s="7"/>
    </row>
    <row r="29" spans="1:39" s="8" customFormat="1" ht="12" customHeight="1">
      <c r="A29" s="176"/>
      <c r="B29" s="24">
        <v>4</v>
      </c>
      <c r="C29" s="74" t="s">
        <v>30</v>
      </c>
      <c r="D29" s="27">
        <v>3</v>
      </c>
      <c r="E29" s="52">
        <v>30</v>
      </c>
      <c r="F29" s="53"/>
      <c r="G29" s="53"/>
      <c r="H29" s="53"/>
      <c r="I29" s="53">
        <v>30</v>
      </c>
      <c r="J29" s="12"/>
      <c r="K29" s="54"/>
      <c r="L29" s="53"/>
      <c r="M29" s="53"/>
      <c r="N29" s="53"/>
      <c r="O29" s="15"/>
      <c r="P29" s="55"/>
      <c r="Q29" s="35"/>
      <c r="R29" s="16"/>
      <c r="S29" s="53"/>
      <c r="T29" s="53"/>
      <c r="U29" s="53"/>
      <c r="V29" s="15"/>
      <c r="W29" s="42"/>
      <c r="X29" s="56"/>
      <c r="Y29" s="54"/>
      <c r="Z29" s="57"/>
      <c r="AA29" s="57"/>
      <c r="AB29" s="57"/>
      <c r="AC29" s="13"/>
      <c r="AD29" s="38"/>
      <c r="AE29" s="35"/>
      <c r="AF29" s="14"/>
      <c r="AG29" s="57"/>
      <c r="AH29" s="57"/>
      <c r="AI29" s="53">
        <v>30</v>
      </c>
      <c r="AJ29" s="13"/>
      <c r="AK29" s="76" t="s">
        <v>28</v>
      </c>
      <c r="AL29" s="35">
        <v>3</v>
      </c>
      <c r="AM29" s="7"/>
    </row>
    <row r="30" spans="1:39" s="8" customFormat="1" ht="12" customHeight="1">
      <c r="A30" s="176"/>
      <c r="B30" s="24">
        <v>5</v>
      </c>
      <c r="C30" s="208" t="s">
        <v>34</v>
      </c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10"/>
      <c r="AM30" s="7"/>
    </row>
    <row r="31" spans="1:39" s="8" customFormat="1" ht="12" customHeight="1">
      <c r="A31" s="174" t="s">
        <v>50</v>
      </c>
      <c r="B31" s="24">
        <v>6</v>
      </c>
      <c r="C31" s="163" t="s">
        <v>45</v>
      </c>
      <c r="D31" s="51">
        <v>10</v>
      </c>
      <c r="E31" s="37">
        <f>SUM(T31)</f>
        <v>144</v>
      </c>
      <c r="F31" s="15"/>
      <c r="G31" s="15"/>
      <c r="H31" s="15">
        <f>SUM(T31)</f>
        <v>144</v>
      </c>
      <c r="I31" s="15"/>
      <c r="J31" s="12"/>
      <c r="K31" s="16"/>
      <c r="L31" s="15"/>
      <c r="M31" s="15"/>
      <c r="N31" s="15"/>
      <c r="O31" s="15"/>
      <c r="P31" s="38"/>
      <c r="Q31" s="35"/>
      <c r="R31" s="16"/>
      <c r="S31" s="15"/>
      <c r="T31" s="15">
        <v>144</v>
      </c>
      <c r="U31" s="15"/>
      <c r="V31" s="15"/>
      <c r="W31" s="38" t="s">
        <v>28</v>
      </c>
      <c r="X31" s="35">
        <v>10</v>
      </c>
      <c r="Y31" s="16"/>
      <c r="Z31" s="13"/>
      <c r="AA31" s="13"/>
      <c r="AB31" s="13"/>
      <c r="AC31" s="13"/>
      <c r="AD31" s="38"/>
      <c r="AE31" s="35"/>
      <c r="AF31" s="14"/>
      <c r="AG31" s="13"/>
      <c r="AH31" s="13"/>
      <c r="AI31" s="13"/>
      <c r="AJ31" s="13"/>
      <c r="AK31" s="75"/>
      <c r="AL31" s="35"/>
      <c r="AM31" s="7"/>
    </row>
    <row r="32" spans="1:39" s="8" customFormat="1" ht="12" customHeight="1">
      <c r="A32" s="174" t="s">
        <v>50</v>
      </c>
      <c r="B32" s="24">
        <v>7</v>
      </c>
      <c r="C32" s="71" t="s">
        <v>46</v>
      </c>
      <c r="D32" s="51">
        <v>12</v>
      </c>
      <c r="E32" s="61">
        <f>SUM(H32)</f>
        <v>216</v>
      </c>
      <c r="F32" s="15"/>
      <c r="G32" s="15"/>
      <c r="H32" s="15">
        <f>SUM(M32,T32,AA32)</f>
        <v>216</v>
      </c>
      <c r="I32" s="15"/>
      <c r="J32" s="12"/>
      <c r="K32" s="16"/>
      <c r="L32" s="15"/>
      <c r="M32" s="15">
        <v>72</v>
      </c>
      <c r="N32" s="15"/>
      <c r="O32" s="15"/>
      <c r="P32" s="38" t="s">
        <v>28</v>
      </c>
      <c r="Q32" s="35">
        <v>4</v>
      </c>
      <c r="R32" s="16"/>
      <c r="S32" s="15"/>
      <c r="T32" s="15">
        <v>72</v>
      </c>
      <c r="U32" s="15"/>
      <c r="V32" s="15"/>
      <c r="W32" s="38" t="s">
        <v>28</v>
      </c>
      <c r="X32" s="35">
        <v>4</v>
      </c>
      <c r="Y32" s="16"/>
      <c r="Z32" s="13"/>
      <c r="AA32" s="15">
        <v>72</v>
      </c>
      <c r="AB32" s="13"/>
      <c r="AC32" s="13"/>
      <c r="AD32" s="38" t="s">
        <v>28</v>
      </c>
      <c r="AE32" s="35">
        <v>4</v>
      </c>
      <c r="AF32" s="14"/>
      <c r="AG32" s="13"/>
      <c r="AH32" s="13"/>
      <c r="AI32" s="13"/>
      <c r="AJ32" s="13"/>
      <c r="AK32" s="75"/>
      <c r="AL32" s="35"/>
      <c r="AM32" s="7"/>
    </row>
    <row r="33" spans="1:39" s="8" customFormat="1" ht="21.75" customHeight="1">
      <c r="A33" s="176"/>
      <c r="B33" s="24">
        <v>8</v>
      </c>
      <c r="C33" s="71" t="s">
        <v>57</v>
      </c>
      <c r="D33" s="43">
        <v>4</v>
      </c>
      <c r="E33" s="44">
        <v>60</v>
      </c>
      <c r="F33" s="25"/>
      <c r="G33" s="25">
        <v>60</v>
      </c>
      <c r="H33" s="25"/>
      <c r="I33" s="25"/>
      <c r="J33" s="25"/>
      <c r="K33" s="26"/>
      <c r="L33" s="25">
        <v>30</v>
      </c>
      <c r="M33" s="166"/>
      <c r="N33" s="166"/>
      <c r="O33" s="167"/>
      <c r="P33" s="46" t="s">
        <v>28</v>
      </c>
      <c r="Q33" s="34">
        <v>2</v>
      </c>
      <c r="R33" s="116"/>
      <c r="S33" s="25">
        <v>30</v>
      </c>
      <c r="T33" s="166"/>
      <c r="U33" s="166"/>
      <c r="V33" s="167"/>
      <c r="W33" s="46" t="s">
        <v>25</v>
      </c>
      <c r="X33" s="34">
        <v>2</v>
      </c>
      <c r="Y33" s="168"/>
      <c r="Z33" s="131"/>
      <c r="AA33" s="131"/>
      <c r="AB33" s="131"/>
      <c r="AC33" s="133"/>
      <c r="AD33" s="134"/>
      <c r="AE33" s="135"/>
      <c r="AF33" s="132"/>
      <c r="AG33" s="131"/>
      <c r="AH33" s="131"/>
      <c r="AI33" s="131"/>
      <c r="AJ33" s="133"/>
      <c r="AK33" s="136"/>
      <c r="AL33" s="130"/>
      <c r="AM33" s="7"/>
    </row>
    <row r="34" spans="1:39" s="8" customFormat="1" ht="12" customHeight="1" thickBot="1">
      <c r="A34" s="174" t="s">
        <v>50</v>
      </c>
      <c r="B34" s="24">
        <v>9</v>
      </c>
      <c r="C34" s="77" t="s">
        <v>38</v>
      </c>
      <c r="D34" s="155">
        <v>21</v>
      </c>
      <c r="E34" s="62">
        <v>60</v>
      </c>
      <c r="F34" s="10"/>
      <c r="G34" s="10"/>
      <c r="H34" s="10"/>
      <c r="I34" s="10"/>
      <c r="J34" s="11">
        <v>60</v>
      </c>
      <c r="K34" s="156"/>
      <c r="L34" s="10"/>
      <c r="M34" s="10"/>
      <c r="N34" s="10"/>
      <c r="O34" s="10"/>
      <c r="P34" s="39"/>
      <c r="Q34" s="157"/>
      <c r="R34" s="156"/>
      <c r="S34" s="10"/>
      <c r="T34" s="10"/>
      <c r="U34" s="10"/>
      <c r="V34" s="10">
        <v>15</v>
      </c>
      <c r="W34" s="165" t="s">
        <v>28</v>
      </c>
      <c r="X34" s="160">
        <v>4</v>
      </c>
      <c r="Y34" s="158"/>
      <c r="Z34" s="10"/>
      <c r="AA34" s="10"/>
      <c r="AB34" s="10"/>
      <c r="AC34" s="10">
        <v>15</v>
      </c>
      <c r="AD34" s="159" t="s">
        <v>28</v>
      </c>
      <c r="AE34" s="160">
        <v>6</v>
      </c>
      <c r="AF34" s="158"/>
      <c r="AG34" s="10"/>
      <c r="AH34" s="10"/>
      <c r="AI34" s="10"/>
      <c r="AJ34" s="10">
        <v>30</v>
      </c>
      <c r="AK34" s="159" t="s">
        <v>28</v>
      </c>
      <c r="AL34" s="157">
        <v>11</v>
      </c>
      <c r="AM34" s="7"/>
    </row>
    <row r="35" spans="1:39" s="19" customFormat="1" ht="15" customHeight="1" thickBot="1">
      <c r="A35" s="177"/>
      <c r="B35" s="190" t="s">
        <v>29</v>
      </c>
      <c r="C35" s="191"/>
      <c r="D35" s="31">
        <f aca="true" t="shared" si="1" ref="D35:L35">SUM(D26:D29,D31:D34)</f>
        <v>74</v>
      </c>
      <c r="E35" s="30">
        <f t="shared" si="1"/>
        <v>720</v>
      </c>
      <c r="F35" s="29">
        <f t="shared" si="1"/>
        <v>120</v>
      </c>
      <c r="G35" s="29">
        <f t="shared" si="1"/>
        <v>60</v>
      </c>
      <c r="H35" s="29">
        <f t="shared" si="1"/>
        <v>360</v>
      </c>
      <c r="I35" s="29">
        <f t="shared" si="1"/>
        <v>120</v>
      </c>
      <c r="J35" s="33">
        <f t="shared" si="1"/>
        <v>60</v>
      </c>
      <c r="K35" s="30">
        <f t="shared" si="1"/>
        <v>60</v>
      </c>
      <c r="L35" s="29">
        <f t="shared" si="1"/>
        <v>30</v>
      </c>
      <c r="M35" s="29">
        <v>72</v>
      </c>
      <c r="N35" s="29">
        <f>SUM(N26:N32)</f>
        <v>30</v>
      </c>
      <c r="O35" s="29">
        <f>SUM(O26:O29,O31:O34)</f>
        <v>0</v>
      </c>
      <c r="P35" s="29"/>
      <c r="Q35" s="33">
        <f aca="true" t="shared" si="2" ref="Q35:V35">SUM(Q26:Q29,Q31:Q34)</f>
        <v>16</v>
      </c>
      <c r="R35" s="78">
        <f t="shared" si="2"/>
        <v>0</v>
      </c>
      <c r="S35" s="79">
        <f t="shared" si="2"/>
        <v>30</v>
      </c>
      <c r="T35" s="79">
        <f t="shared" si="2"/>
        <v>216</v>
      </c>
      <c r="U35" s="29">
        <f t="shared" si="2"/>
        <v>30</v>
      </c>
      <c r="V35" s="29">
        <f t="shared" si="2"/>
        <v>15</v>
      </c>
      <c r="W35" s="29"/>
      <c r="X35" s="33">
        <f aca="true" t="shared" si="3" ref="X35:AC35">SUM(X26:X29,X31:X34)</f>
        <v>24</v>
      </c>
      <c r="Y35" s="30">
        <f t="shared" si="3"/>
        <v>60</v>
      </c>
      <c r="Z35" s="29">
        <f t="shared" si="3"/>
        <v>0</v>
      </c>
      <c r="AA35" s="79">
        <f t="shared" si="3"/>
        <v>72</v>
      </c>
      <c r="AB35" s="80">
        <f t="shared" si="3"/>
        <v>30</v>
      </c>
      <c r="AC35" s="29">
        <f t="shared" si="3"/>
        <v>15</v>
      </c>
      <c r="AD35" s="29"/>
      <c r="AE35" s="81">
        <f aca="true" t="shared" si="4" ref="AE35:AJ35">SUM(AE26:AE29,AE31:AE34)</f>
        <v>20</v>
      </c>
      <c r="AF35" s="28">
        <f t="shared" si="4"/>
        <v>0</v>
      </c>
      <c r="AG35" s="29">
        <f t="shared" si="4"/>
        <v>0</v>
      </c>
      <c r="AH35" s="29">
        <f t="shared" si="4"/>
        <v>0</v>
      </c>
      <c r="AI35" s="80">
        <f t="shared" si="4"/>
        <v>30</v>
      </c>
      <c r="AJ35" s="29">
        <f t="shared" si="4"/>
        <v>30</v>
      </c>
      <c r="AK35" s="29"/>
      <c r="AL35" s="80">
        <f>SUM(AL26:AL29,AL31:AL34)</f>
        <v>14</v>
      </c>
      <c r="AM35" s="20"/>
    </row>
    <row r="36" spans="1:39" ht="15.75" hidden="1" thickBot="1">
      <c r="A36" s="174"/>
      <c r="B36" s="188"/>
      <c r="C36" s="189"/>
      <c r="D36" s="189"/>
      <c r="E36" s="189"/>
      <c r="F36" s="189"/>
      <c r="G36" s="189"/>
      <c r="H36" s="189"/>
      <c r="I36" s="189"/>
      <c r="J36" s="189"/>
      <c r="K36" s="82"/>
      <c r="L36" s="83"/>
      <c r="M36" s="83"/>
      <c r="N36" s="83"/>
      <c r="O36" s="83"/>
      <c r="P36" s="83"/>
      <c r="Q36" s="84"/>
      <c r="R36" s="82"/>
      <c r="S36" s="83"/>
      <c r="T36" s="83"/>
      <c r="U36" s="83"/>
      <c r="V36" s="83"/>
      <c r="W36" s="83"/>
      <c r="X36" s="84"/>
      <c r="Y36" s="82"/>
      <c r="Z36" s="85"/>
      <c r="AA36" s="86"/>
      <c r="AB36" s="86"/>
      <c r="AC36" s="86"/>
      <c r="AD36" s="86"/>
      <c r="AE36" s="87"/>
      <c r="AF36" s="88"/>
      <c r="AG36" s="83"/>
      <c r="AH36" s="83"/>
      <c r="AI36" s="83"/>
      <c r="AJ36" s="83"/>
      <c r="AK36" s="83"/>
      <c r="AL36" s="83"/>
      <c r="AM36" s="1"/>
    </row>
    <row r="37" spans="1:39" s="21" customFormat="1" ht="13.5" thickBot="1">
      <c r="A37" s="178"/>
      <c r="B37" s="173"/>
      <c r="C37" s="89" t="s">
        <v>26</v>
      </c>
      <c r="D37" s="90">
        <f aca="true" t="shared" si="5" ref="D37:O37">SUM(D23,D35)</f>
        <v>106</v>
      </c>
      <c r="E37" s="91">
        <f t="shared" si="5"/>
        <v>990</v>
      </c>
      <c r="F37" s="92">
        <f t="shared" si="5"/>
        <v>210</v>
      </c>
      <c r="G37" s="92">
        <f t="shared" si="5"/>
        <v>90</v>
      </c>
      <c r="H37" s="92">
        <f t="shared" si="5"/>
        <v>435</v>
      </c>
      <c r="I37" s="92">
        <f t="shared" si="5"/>
        <v>195</v>
      </c>
      <c r="J37" s="93">
        <f t="shared" si="5"/>
        <v>60</v>
      </c>
      <c r="K37" s="94">
        <f t="shared" si="5"/>
        <v>120</v>
      </c>
      <c r="L37" s="95">
        <f t="shared" si="5"/>
        <v>30</v>
      </c>
      <c r="M37" s="96">
        <f t="shared" si="5"/>
        <v>102</v>
      </c>
      <c r="N37" s="95">
        <v>75</v>
      </c>
      <c r="O37" s="95">
        <f t="shared" si="5"/>
        <v>0</v>
      </c>
      <c r="P37" s="95"/>
      <c r="Q37" s="97">
        <f>SUM(Q23,Q35)</f>
        <v>30</v>
      </c>
      <c r="R37" s="94">
        <f>SUM(R23,R35)</f>
        <v>15</v>
      </c>
      <c r="S37" s="98">
        <v>30</v>
      </c>
      <c r="T37" s="98">
        <f>SUM(T23,T35)</f>
        <v>246</v>
      </c>
      <c r="U37" s="95">
        <f>SUM(U23,U35)</f>
        <v>30</v>
      </c>
      <c r="V37" s="95">
        <f>SUM(V23,V35)</f>
        <v>15</v>
      </c>
      <c r="W37" s="95"/>
      <c r="X37" s="97">
        <f>SUM(X23,X35)</f>
        <v>30</v>
      </c>
      <c r="Y37" s="99">
        <v>75</v>
      </c>
      <c r="Z37" s="100">
        <f>SUM(Z23,Z35)</f>
        <v>30</v>
      </c>
      <c r="AA37" s="101">
        <f>SUM(AA23,AA35)</f>
        <v>87</v>
      </c>
      <c r="AB37" s="101">
        <f>SUM(AB23,AB35)</f>
        <v>30</v>
      </c>
      <c r="AC37" s="100">
        <f>SUM(AC23,AC35)</f>
        <v>15</v>
      </c>
      <c r="AD37" s="100"/>
      <c r="AE37" s="102">
        <f aca="true" t="shared" si="6" ref="AE37:AJ37">SUM(AE23,AE35)</f>
        <v>28</v>
      </c>
      <c r="AF37" s="103">
        <f t="shared" si="6"/>
        <v>0</v>
      </c>
      <c r="AG37" s="95">
        <f t="shared" si="6"/>
        <v>0</v>
      </c>
      <c r="AH37" s="95">
        <f t="shared" si="6"/>
        <v>0</v>
      </c>
      <c r="AI37" s="98">
        <f t="shared" si="6"/>
        <v>60</v>
      </c>
      <c r="AJ37" s="95">
        <f t="shared" si="6"/>
        <v>30</v>
      </c>
      <c r="AK37" s="95"/>
      <c r="AL37" s="98">
        <f>SUM(AL23,AL35)</f>
        <v>18</v>
      </c>
      <c r="AM37" s="20"/>
    </row>
    <row r="38" spans="1:39" s="21" customFormat="1" ht="15" customHeight="1" thickBot="1">
      <c r="A38" s="178"/>
      <c r="B38" s="171"/>
      <c r="C38" s="104" t="s">
        <v>35</v>
      </c>
      <c r="D38" s="105"/>
      <c r="E38" s="230"/>
      <c r="F38" s="231"/>
      <c r="G38" s="231"/>
      <c r="H38" s="231"/>
      <c r="I38" s="231"/>
      <c r="J38" s="232"/>
      <c r="K38" s="234">
        <v>327</v>
      </c>
      <c r="L38" s="235"/>
      <c r="M38" s="235"/>
      <c r="N38" s="235"/>
      <c r="O38" s="235"/>
      <c r="P38" s="235"/>
      <c r="Q38" s="236"/>
      <c r="R38" s="234">
        <v>336</v>
      </c>
      <c r="S38" s="235"/>
      <c r="T38" s="235"/>
      <c r="U38" s="235"/>
      <c r="V38" s="235"/>
      <c r="W38" s="235"/>
      <c r="X38" s="236"/>
      <c r="Y38" s="227">
        <f>SUM(Y37:AC37)</f>
        <v>237</v>
      </c>
      <c r="Z38" s="228"/>
      <c r="AA38" s="228"/>
      <c r="AB38" s="228"/>
      <c r="AC38" s="228"/>
      <c r="AD38" s="228"/>
      <c r="AE38" s="237"/>
      <c r="AF38" s="227">
        <f>SUM(AF37:AJ37)</f>
        <v>90</v>
      </c>
      <c r="AG38" s="228"/>
      <c r="AH38" s="228"/>
      <c r="AI38" s="228"/>
      <c r="AJ38" s="228"/>
      <c r="AK38" s="228"/>
      <c r="AL38" s="228"/>
      <c r="AM38" s="20"/>
    </row>
    <row r="39" spans="1:38" ht="21.75" customHeight="1">
      <c r="A39" s="174"/>
      <c r="B39" s="241" t="s">
        <v>22</v>
      </c>
      <c r="C39" s="242"/>
      <c r="D39" s="169">
        <v>2</v>
      </c>
      <c r="E39" s="254"/>
      <c r="F39" s="255"/>
      <c r="G39" s="255"/>
      <c r="H39" s="255"/>
      <c r="I39" s="255"/>
      <c r="J39" s="256"/>
      <c r="K39" s="263"/>
      <c r="L39" s="264"/>
      <c r="M39" s="264"/>
      <c r="N39" s="264"/>
      <c r="O39" s="264"/>
      <c r="P39" s="264"/>
      <c r="Q39" s="265"/>
      <c r="R39" s="263"/>
      <c r="S39" s="264"/>
      <c r="T39" s="264"/>
      <c r="U39" s="264"/>
      <c r="V39" s="264"/>
      <c r="W39" s="264"/>
      <c r="X39" s="265"/>
      <c r="Y39" s="247">
        <v>2</v>
      </c>
      <c r="Z39" s="209"/>
      <c r="AA39" s="209"/>
      <c r="AB39" s="209"/>
      <c r="AC39" s="209"/>
      <c r="AD39" s="209"/>
      <c r="AE39" s="210"/>
      <c r="AF39" s="247"/>
      <c r="AG39" s="209"/>
      <c r="AH39" s="209"/>
      <c r="AI39" s="209"/>
      <c r="AJ39" s="209"/>
      <c r="AK39" s="209"/>
      <c r="AL39" s="210"/>
    </row>
    <row r="40" spans="1:39" ht="21.75" customHeight="1" thickBot="1">
      <c r="A40" s="174"/>
      <c r="B40" s="257" t="s">
        <v>48</v>
      </c>
      <c r="C40" s="258"/>
      <c r="D40" s="170">
        <v>12</v>
      </c>
      <c r="E40" s="251">
        <v>12</v>
      </c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3"/>
      <c r="AM40" s="3"/>
    </row>
    <row r="41" spans="1:39" s="23" customFormat="1" ht="13.5" customHeight="1" thickBot="1">
      <c r="A41" s="179"/>
      <c r="B41" s="188" t="s">
        <v>9</v>
      </c>
      <c r="C41" s="189"/>
      <c r="D41" s="189"/>
      <c r="E41" s="229"/>
      <c r="F41" s="229"/>
      <c r="G41" s="229"/>
      <c r="H41" s="229"/>
      <c r="I41" s="229"/>
      <c r="J41" s="229"/>
      <c r="K41" s="248">
        <v>30</v>
      </c>
      <c r="L41" s="249"/>
      <c r="M41" s="249"/>
      <c r="N41" s="249"/>
      <c r="O41" s="249"/>
      <c r="P41" s="249"/>
      <c r="Q41" s="250"/>
      <c r="R41" s="248">
        <f>SUM(X37)</f>
        <v>30</v>
      </c>
      <c r="S41" s="249"/>
      <c r="T41" s="249"/>
      <c r="U41" s="249"/>
      <c r="V41" s="249"/>
      <c r="W41" s="249"/>
      <c r="X41" s="250"/>
      <c r="Y41" s="249">
        <f>SUM(AE37,Y39)</f>
        <v>30</v>
      </c>
      <c r="Z41" s="249"/>
      <c r="AA41" s="249"/>
      <c r="AB41" s="249"/>
      <c r="AC41" s="249"/>
      <c r="AD41" s="249"/>
      <c r="AE41" s="250"/>
      <c r="AF41" s="248">
        <f>SUM(AL37,E40)</f>
        <v>30</v>
      </c>
      <c r="AG41" s="249"/>
      <c r="AH41" s="249"/>
      <c r="AI41" s="249"/>
      <c r="AJ41" s="249"/>
      <c r="AK41" s="249"/>
      <c r="AL41" s="250"/>
      <c r="AM41" s="22"/>
    </row>
    <row r="42" spans="1:38" ht="23.25" customHeight="1" thickBot="1">
      <c r="A42" s="174">
        <f>SUM(D11:D22,D26:D28,D31:D32,D34)</f>
        <v>99</v>
      </c>
      <c r="B42" s="261" t="s">
        <v>18</v>
      </c>
      <c r="C42" s="262"/>
      <c r="D42" s="101">
        <f>SUM(D37,D39:D40)</f>
        <v>120</v>
      </c>
      <c r="E42" s="106">
        <f>SUM(E37)</f>
        <v>990</v>
      </c>
      <c r="F42" s="106">
        <f>SUM(F37)</f>
        <v>210</v>
      </c>
      <c r="G42" s="107">
        <f>SUM(G37)</f>
        <v>90</v>
      </c>
      <c r="H42" s="107">
        <f>SUM(H37)</f>
        <v>435</v>
      </c>
      <c r="I42" s="107">
        <f>SUM(I37)</f>
        <v>195</v>
      </c>
      <c r="J42" s="107">
        <v>60</v>
      </c>
      <c r="K42" s="108">
        <f>SUM(K37)</f>
        <v>120</v>
      </c>
      <c r="L42" s="106">
        <f>SUM(L37)</f>
        <v>30</v>
      </c>
      <c r="M42" s="107">
        <f>SUM(M37)</f>
        <v>102</v>
      </c>
      <c r="N42" s="107">
        <v>75</v>
      </c>
      <c r="O42" s="106">
        <f>SUM(O37)</f>
        <v>0</v>
      </c>
      <c r="P42" s="106"/>
      <c r="Q42" s="109">
        <v>30</v>
      </c>
      <c r="R42" s="108">
        <f>SUM(R37)</f>
        <v>15</v>
      </c>
      <c r="S42" s="106">
        <f>SUM(S37)</f>
        <v>30</v>
      </c>
      <c r="T42" s="107">
        <f>SUM(T37)</f>
        <v>246</v>
      </c>
      <c r="U42" s="107">
        <f>SUM(U37)</f>
        <v>30</v>
      </c>
      <c r="V42" s="106">
        <f>SUM(V37)</f>
        <v>15</v>
      </c>
      <c r="W42" s="110"/>
      <c r="X42" s="111">
        <v>30</v>
      </c>
      <c r="Y42" s="110">
        <v>75</v>
      </c>
      <c r="Z42" s="106">
        <f>SUM(Z37)</f>
        <v>30</v>
      </c>
      <c r="AA42" s="107">
        <v>87</v>
      </c>
      <c r="AB42" s="107">
        <v>30</v>
      </c>
      <c r="AC42" s="106">
        <v>15</v>
      </c>
      <c r="AD42" s="106"/>
      <c r="AE42" s="109">
        <v>30</v>
      </c>
      <c r="AF42" s="108">
        <f>SUM(AF37)</f>
        <v>0</v>
      </c>
      <c r="AG42" s="106">
        <f>SUM(AG37)</f>
        <v>0</v>
      </c>
      <c r="AH42" s="107">
        <f>SUM(AH37)</f>
        <v>0</v>
      </c>
      <c r="AI42" s="107">
        <f>SUM(AI37)</f>
        <v>60</v>
      </c>
      <c r="AJ42" s="106">
        <f>SUM(AJ37)</f>
        <v>30</v>
      </c>
      <c r="AK42" s="110"/>
      <c r="AL42" s="111">
        <v>30</v>
      </c>
    </row>
    <row r="43" spans="1:38" ht="15">
      <c r="A43" s="174"/>
      <c r="B43" s="63"/>
      <c r="C43" s="162" t="s">
        <v>33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spans="1:38" ht="24.75" customHeight="1">
      <c r="A44" s="174"/>
      <c r="B44" s="112"/>
      <c r="C44" s="266" t="s">
        <v>36</v>
      </c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113"/>
      <c r="AL44" s="113"/>
    </row>
    <row r="45" spans="1:38" ht="19.5" customHeight="1">
      <c r="A45" s="174"/>
      <c r="B45" s="112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113"/>
      <c r="AL45" s="113"/>
    </row>
    <row r="46" spans="1:38" ht="27" customHeight="1">
      <c r="A46" s="174"/>
      <c r="B46" s="259" t="s">
        <v>73</v>
      </c>
      <c r="C46" s="260"/>
      <c r="D46" s="260"/>
      <c r="E46" s="260"/>
      <c r="F46" s="260"/>
      <c r="G46" s="260"/>
      <c r="H46" s="260"/>
      <c r="I46" s="282" t="s">
        <v>74</v>
      </c>
      <c r="J46" s="283"/>
      <c r="K46" s="283"/>
      <c r="L46" s="283"/>
      <c r="M46" s="283"/>
      <c r="N46" s="283"/>
      <c r="O46" s="284"/>
      <c r="P46" s="114"/>
      <c r="Q46" s="114"/>
      <c r="R46" s="112"/>
      <c r="S46" s="112"/>
      <c r="T46" s="112"/>
      <c r="U46" s="112"/>
      <c r="V46" s="112"/>
      <c r="W46" s="112"/>
      <c r="X46" s="112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115"/>
      <c r="AL46" s="115"/>
    </row>
    <row r="69" ht="15.75" customHeight="1"/>
    <row r="70" ht="15.75" customHeight="1"/>
    <row r="75" ht="26.25" customHeight="1"/>
    <row r="96" ht="15.75" customHeight="1"/>
    <row r="97" ht="15.75" customHeight="1"/>
    <row r="101" ht="24.75" customHeight="1"/>
    <row r="121" ht="13.5" customHeight="1"/>
    <row r="122" ht="13.5" customHeight="1"/>
    <row r="126" ht="26.25" customHeight="1"/>
    <row r="127" ht="21.75" customHeight="1"/>
    <row r="136" ht="13.5" customHeight="1"/>
  </sheetData>
  <sheetProtection/>
  <mergeCells count="50">
    <mergeCell ref="T1:AL1"/>
    <mergeCell ref="C1:N1"/>
    <mergeCell ref="B40:C40"/>
    <mergeCell ref="B46:H46"/>
    <mergeCell ref="B42:C42"/>
    <mergeCell ref="K39:Q39"/>
    <mergeCell ref="I46:O46"/>
    <mergeCell ref="K41:Q41"/>
    <mergeCell ref="C44:X44"/>
    <mergeCell ref="R41:X41"/>
    <mergeCell ref="R39:X39"/>
    <mergeCell ref="D4:L4"/>
    <mergeCell ref="E7:J7"/>
    <mergeCell ref="F8:J8"/>
    <mergeCell ref="Y44:AJ44"/>
    <mergeCell ref="AF39:AL39"/>
    <mergeCell ref="Y39:AE39"/>
    <mergeCell ref="AF41:AL41"/>
    <mergeCell ref="E40:AL40"/>
    <mergeCell ref="Y41:AE41"/>
    <mergeCell ref="E39:J39"/>
    <mergeCell ref="B41:J41"/>
    <mergeCell ref="E38:J38"/>
    <mergeCell ref="D6:L6"/>
    <mergeCell ref="R38:X38"/>
    <mergeCell ref="Y38:AE38"/>
    <mergeCell ref="AF8:AL8"/>
    <mergeCell ref="Y7:AL7"/>
    <mergeCell ref="D7:D9"/>
    <mergeCell ref="K38:Q38"/>
    <mergeCell ref="B39:C39"/>
    <mergeCell ref="Y45:AJ46"/>
    <mergeCell ref="C30:AL30"/>
    <mergeCell ref="B10:AL10"/>
    <mergeCell ref="B24:AL24"/>
    <mergeCell ref="E8:E9"/>
    <mergeCell ref="B7:B9"/>
    <mergeCell ref="Y8:AC8"/>
    <mergeCell ref="R8:X8"/>
    <mergeCell ref="AF38:AL38"/>
    <mergeCell ref="D2:L2"/>
    <mergeCell ref="B36:J36"/>
    <mergeCell ref="B35:C35"/>
    <mergeCell ref="D3:M3"/>
    <mergeCell ref="B23:C23"/>
    <mergeCell ref="K8:Q8"/>
    <mergeCell ref="K7:X7"/>
    <mergeCell ref="C25:AL25"/>
    <mergeCell ref="C7:C9"/>
    <mergeCell ref="D5:L5"/>
  </mergeCells>
  <printOptions/>
  <pageMargins left="0.4724409448818898" right="0.2362204724409449" top="0.1968503937007874" bottom="0.35433070866141736" header="0.1968503937007874" footer="0.35433070866141736"/>
  <pageSetup fitToHeight="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6"/>
  <sheetViews>
    <sheetView tabSelected="1" view="pageBreakPreview" zoomScale="120" zoomScaleNormal="120" zoomScaleSheetLayoutView="120" zoomScalePageLayoutView="0" workbookViewId="0" topLeftCell="A1">
      <selection activeCell="C51" sqref="C51"/>
    </sheetView>
  </sheetViews>
  <sheetFormatPr defaultColWidth="8.796875" defaultRowHeight="14.25"/>
  <cols>
    <col min="1" max="1" width="3.59765625" style="0" customWidth="1"/>
    <col min="2" max="2" width="3.19921875" style="0" customWidth="1"/>
    <col min="3" max="3" width="30.69921875" style="0" customWidth="1"/>
    <col min="4" max="4" width="3.69921875" style="0" customWidth="1"/>
    <col min="5" max="5" width="5.59765625" style="0" customWidth="1"/>
    <col min="6" max="6" width="3.5" style="0" customWidth="1"/>
    <col min="7" max="7" width="4.5" style="0" customWidth="1"/>
    <col min="8" max="8" width="4.09765625" style="0" customWidth="1"/>
    <col min="9" max="9" width="3.5" style="0" customWidth="1"/>
    <col min="10" max="10" width="4.09765625" style="0" customWidth="1"/>
    <col min="11" max="11" width="3.19921875" style="0" customWidth="1"/>
    <col min="12" max="12" width="3.59765625" style="0" customWidth="1"/>
    <col min="13" max="13" width="3.8984375" style="0" customWidth="1"/>
    <col min="14" max="14" width="3.3984375" style="0" customWidth="1"/>
    <col min="15" max="17" width="3.5" style="0" customWidth="1"/>
    <col min="18" max="18" width="3.3984375" style="0" customWidth="1"/>
    <col min="19" max="19" width="3.09765625" style="0" customWidth="1"/>
    <col min="20" max="20" width="3.59765625" style="0" customWidth="1"/>
    <col min="21" max="21" width="3.09765625" style="0" customWidth="1"/>
    <col min="22" max="24" width="3.59765625" style="0" customWidth="1"/>
    <col min="25" max="25" width="3.19921875" style="0" customWidth="1"/>
    <col min="26" max="26" width="3.09765625" style="0" customWidth="1"/>
    <col min="27" max="27" width="3.5" style="0" bestFit="1" customWidth="1"/>
    <col min="28" max="28" width="3.09765625" style="0" customWidth="1"/>
    <col min="29" max="31" width="3.69921875" style="0" customWidth="1"/>
    <col min="32" max="35" width="3.09765625" style="0" customWidth="1"/>
    <col min="36" max="38" width="4" style="0" customWidth="1"/>
    <col min="39" max="39" width="0.59375" style="0" customWidth="1"/>
  </cols>
  <sheetData>
    <row r="1" spans="2:38" ht="15.75">
      <c r="B1" s="63"/>
      <c r="C1" s="281" t="s">
        <v>69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0" t="s">
        <v>72</v>
      </c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</row>
    <row r="2" spans="2:39" ht="15">
      <c r="B2" s="64"/>
      <c r="C2" s="67" t="s">
        <v>13</v>
      </c>
      <c r="D2" s="187" t="s">
        <v>23</v>
      </c>
      <c r="E2" s="187"/>
      <c r="F2" s="187"/>
      <c r="G2" s="187"/>
      <c r="H2" s="187"/>
      <c r="I2" s="187"/>
      <c r="J2" s="187"/>
      <c r="K2" s="187"/>
      <c r="L2" s="187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65"/>
      <c r="AH2" s="65"/>
      <c r="AI2" s="65"/>
      <c r="AJ2" s="65"/>
      <c r="AK2" s="65"/>
      <c r="AL2" s="65"/>
      <c r="AM2" s="3"/>
    </row>
    <row r="3" spans="2:39" ht="15.75" customHeight="1">
      <c r="B3" s="66"/>
      <c r="C3" s="67" t="s">
        <v>14</v>
      </c>
      <c r="D3" s="271" t="s">
        <v>53</v>
      </c>
      <c r="E3" s="271"/>
      <c r="F3" s="271"/>
      <c r="G3" s="271"/>
      <c r="H3" s="271"/>
      <c r="I3" s="271"/>
      <c r="J3" s="271"/>
      <c r="K3" s="271"/>
      <c r="L3" s="271"/>
      <c r="M3" s="271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186"/>
      <c r="Z3" s="186"/>
      <c r="AA3" s="186"/>
      <c r="AB3" s="186"/>
      <c r="AC3" s="186"/>
      <c r="AD3" s="186"/>
      <c r="AE3" s="186"/>
      <c r="AF3" s="186"/>
      <c r="AG3" s="66"/>
      <c r="AH3" s="66"/>
      <c r="AI3" s="66"/>
      <c r="AJ3" s="66"/>
      <c r="AK3" s="66"/>
      <c r="AL3" s="66"/>
      <c r="AM3" s="6"/>
    </row>
    <row r="4" spans="2:39" s="4" customFormat="1" ht="15.75" customHeight="1">
      <c r="B4" s="66"/>
      <c r="C4" s="68" t="s">
        <v>15</v>
      </c>
      <c r="D4" s="243" t="s">
        <v>71</v>
      </c>
      <c r="E4" s="243"/>
      <c r="F4" s="243"/>
      <c r="G4" s="243"/>
      <c r="H4" s="243"/>
      <c r="I4" s="243"/>
      <c r="J4" s="243"/>
      <c r="K4" s="243"/>
      <c r="L4" s="243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186"/>
      <c r="Z4" s="186"/>
      <c r="AA4" s="186"/>
      <c r="AB4" s="186"/>
      <c r="AC4" s="186"/>
      <c r="AD4" s="186"/>
      <c r="AE4" s="186"/>
      <c r="AF4" s="186"/>
      <c r="AG4" s="66"/>
      <c r="AH4" s="66"/>
      <c r="AI4" s="66"/>
      <c r="AJ4" s="66"/>
      <c r="AK4" s="66"/>
      <c r="AL4" s="66"/>
      <c r="AM4" s="6"/>
    </row>
    <row r="5" spans="2:39" ht="15">
      <c r="B5" s="64"/>
      <c r="C5" s="67" t="s">
        <v>16</v>
      </c>
      <c r="D5" s="268" t="s">
        <v>70</v>
      </c>
      <c r="E5" s="268"/>
      <c r="F5" s="268"/>
      <c r="G5" s="268"/>
      <c r="H5" s="268"/>
      <c r="I5" s="268"/>
      <c r="J5" s="268"/>
      <c r="K5" s="268"/>
      <c r="L5" s="268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186"/>
      <c r="Z5" s="186"/>
      <c r="AA5" s="186"/>
      <c r="AB5" s="186"/>
      <c r="AC5" s="186"/>
      <c r="AD5" s="186"/>
      <c r="AE5" s="186"/>
      <c r="AF5" s="186"/>
      <c r="AG5" s="65"/>
      <c r="AH5" s="65"/>
      <c r="AI5" s="65"/>
      <c r="AJ5" s="65"/>
      <c r="AK5" s="65"/>
      <c r="AL5" s="65"/>
      <c r="AM5" s="3"/>
    </row>
    <row r="6" spans="2:39" ht="18" customHeight="1" thickBot="1">
      <c r="B6" s="64"/>
      <c r="C6" s="68" t="s">
        <v>17</v>
      </c>
      <c r="D6" s="233" t="s">
        <v>24</v>
      </c>
      <c r="E6" s="233"/>
      <c r="F6" s="233"/>
      <c r="G6" s="233"/>
      <c r="H6" s="233"/>
      <c r="I6" s="233"/>
      <c r="J6" s="233"/>
      <c r="K6" s="233"/>
      <c r="L6" s="233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Z6" s="68"/>
      <c r="AA6" s="68"/>
      <c r="AB6" s="68"/>
      <c r="AC6" s="68"/>
      <c r="AD6" s="68"/>
      <c r="AE6" s="68"/>
      <c r="AF6" s="68"/>
      <c r="AG6" s="69"/>
      <c r="AH6" s="69"/>
      <c r="AI6" s="69"/>
      <c r="AJ6" s="69"/>
      <c r="AK6" s="69"/>
      <c r="AL6" s="69"/>
      <c r="AM6" s="5"/>
    </row>
    <row r="7" spans="2:39" ht="18.75" customHeight="1" thickBot="1">
      <c r="B7" s="277" t="s">
        <v>0</v>
      </c>
      <c r="C7" s="203" t="s">
        <v>20</v>
      </c>
      <c r="D7" s="238" t="s">
        <v>2</v>
      </c>
      <c r="E7" s="244" t="s">
        <v>21</v>
      </c>
      <c r="F7" s="244"/>
      <c r="G7" s="244"/>
      <c r="H7" s="244"/>
      <c r="I7" s="244"/>
      <c r="J7" s="244"/>
      <c r="K7" s="197" t="s">
        <v>3</v>
      </c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9"/>
      <c r="Y7" s="197" t="s">
        <v>4</v>
      </c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9"/>
      <c r="AM7" s="2"/>
    </row>
    <row r="8" spans="2:39" ht="18.75" thickBot="1">
      <c r="B8" s="278"/>
      <c r="C8" s="204"/>
      <c r="D8" s="239"/>
      <c r="E8" s="219" t="s">
        <v>5</v>
      </c>
      <c r="F8" s="245" t="s">
        <v>6</v>
      </c>
      <c r="G8" s="246"/>
      <c r="H8" s="246"/>
      <c r="I8" s="246"/>
      <c r="J8" s="246"/>
      <c r="K8" s="194">
        <v>1</v>
      </c>
      <c r="L8" s="195"/>
      <c r="M8" s="195"/>
      <c r="N8" s="195"/>
      <c r="O8" s="195"/>
      <c r="P8" s="195"/>
      <c r="Q8" s="196"/>
      <c r="R8" s="194">
        <v>2</v>
      </c>
      <c r="S8" s="195"/>
      <c r="T8" s="195"/>
      <c r="U8" s="195"/>
      <c r="V8" s="195"/>
      <c r="W8" s="195"/>
      <c r="X8" s="196"/>
      <c r="Y8" s="224">
        <v>3</v>
      </c>
      <c r="Z8" s="225"/>
      <c r="AA8" s="225"/>
      <c r="AB8" s="225"/>
      <c r="AC8" s="226"/>
      <c r="AD8" s="117"/>
      <c r="AE8" s="117"/>
      <c r="AF8" s="197">
        <v>4</v>
      </c>
      <c r="AG8" s="198"/>
      <c r="AH8" s="198"/>
      <c r="AI8" s="198"/>
      <c r="AJ8" s="198"/>
      <c r="AK8" s="198"/>
      <c r="AL8" s="199"/>
      <c r="AM8" s="2"/>
    </row>
    <row r="9" spans="2:39" ht="39.75" customHeight="1" thickBot="1">
      <c r="B9" s="279"/>
      <c r="C9" s="205"/>
      <c r="D9" s="240"/>
      <c r="E9" s="220"/>
      <c r="F9" s="118" t="s">
        <v>7</v>
      </c>
      <c r="G9" s="119" t="s">
        <v>8</v>
      </c>
      <c r="H9" s="119" t="s">
        <v>10</v>
      </c>
      <c r="I9" s="119" t="s">
        <v>11</v>
      </c>
      <c r="J9" s="120" t="s">
        <v>12</v>
      </c>
      <c r="K9" s="121" t="s">
        <v>7</v>
      </c>
      <c r="L9" s="122" t="s">
        <v>8</v>
      </c>
      <c r="M9" s="123" t="s">
        <v>10</v>
      </c>
      <c r="N9" s="123" t="s">
        <v>11</v>
      </c>
      <c r="O9" s="124" t="s">
        <v>12</v>
      </c>
      <c r="P9" s="125" t="s">
        <v>1</v>
      </c>
      <c r="Q9" s="126" t="s">
        <v>2</v>
      </c>
      <c r="R9" s="121" t="s">
        <v>7</v>
      </c>
      <c r="S9" s="122" t="s">
        <v>8</v>
      </c>
      <c r="T9" s="123" t="s">
        <v>10</v>
      </c>
      <c r="U9" s="123" t="s">
        <v>11</v>
      </c>
      <c r="V9" s="124" t="s">
        <v>12</v>
      </c>
      <c r="W9" s="125" t="s">
        <v>1</v>
      </c>
      <c r="X9" s="127" t="s">
        <v>2</v>
      </c>
      <c r="Y9" s="121" t="s">
        <v>7</v>
      </c>
      <c r="Z9" s="122" t="s">
        <v>8</v>
      </c>
      <c r="AA9" s="123" t="s">
        <v>10</v>
      </c>
      <c r="AB9" s="123" t="s">
        <v>11</v>
      </c>
      <c r="AC9" s="124" t="s">
        <v>12</v>
      </c>
      <c r="AD9" s="125" t="s">
        <v>1</v>
      </c>
      <c r="AE9" s="127" t="s">
        <v>2</v>
      </c>
      <c r="AF9" s="121" t="s">
        <v>7</v>
      </c>
      <c r="AG9" s="123" t="s">
        <v>8</v>
      </c>
      <c r="AH9" s="123" t="s">
        <v>10</v>
      </c>
      <c r="AI9" s="123" t="s">
        <v>11</v>
      </c>
      <c r="AJ9" s="128" t="s">
        <v>12</v>
      </c>
      <c r="AK9" s="125" t="s">
        <v>1</v>
      </c>
      <c r="AL9" s="127" t="s">
        <v>2</v>
      </c>
      <c r="AM9" s="1"/>
    </row>
    <row r="10" spans="1:39" ht="15" thickBot="1">
      <c r="A10" s="174"/>
      <c r="B10" s="212" t="s">
        <v>32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4"/>
      <c r="AM10" s="1"/>
    </row>
    <row r="11" spans="1:39" ht="12" customHeight="1">
      <c r="A11" s="174" t="s">
        <v>50</v>
      </c>
      <c r="B11" s="24">
        <v>1</v>
      </c>
      <c r="C11" s="70" t="s">
        <v>49</v>
      </c>
      <c r="D11" s="43">
        <v>5</v>
      </c>
      <c r="E11" s="44">
        <v>45</v>
      </c>
      <c r="F11" s="25">
        <v>15</v>
      </c>
      <c r="G11" s="25"/>
      <c r="H11" s="25"/>
      <c r="I11" s="25">
        <v>30</v>
      </c>
      <c r="J11" s="25"/>
      <c r="K11" s="26"/>
      <c r="L11" s="25"/>
      <c r="M11" s="25"/>
      <c r="N11" s="25">
        <v>30</v>
      </c>
      <c r="O11" s="25"/>
      <c r="P11" s="41" t="s">
        <v>28</v>
      </c>
      <c r="Q11" s="45">
        <v>3</v>
      </c>
      <c r="R11" s="26">
        <v>15</v>
      </c>
      <c r="S11" s="9"/>
      <c r="T11" s="9"/>
      <c r="U11" s="9"/>
      <c r="V11" s="9"/>
      <c r="W11" s="46" t="s">
        <v>25</v>
      </c>
      <c r="X11" s="34">
        <v>2</v>
      </c>
      <c r="Y11" s="24"/>
      <c r="Z11" s="25"/>
      <c r="AA11" s="25"/>
      <c r="AB11" s="25"/>
      <c r="AC11" s="9"/>
      <c r="AD11" s="47"/>
      <c r="AE11" s="36"/>
      <c r="AF11" s="26"/>
      <c r="AG11" s="25"/>
      <c r="AH11" s="25"/>
      <c r="AI11" s="25"/>
      <c r="AJ11" s="9"/>
      <c r="AK11" s="41"/>
      <c r="AL11" s="48"/>
      <c r="AM11" s="1"/>
    </row>
    <row r="12" spans="1:39" ht="12" customHeight="1">
      <c r="A12" s="174" t="s">
        <v>50</v>
      </c>
      <c r="B12" s="24">
        <v>2</v>
      </c>
      <c r="C12" s="70" t="s">
        <v>37</v>
      </c>
      <c r="D12" s="43">
        <v>6</v>
      </c>
      <c r="E12" s="44">
        <v>45</v>
      </c>
      <c r="F12" s="25">
        <v>15</v>
      </c>
      <c r="G12" s="25">
        <v>30</v>
      </c>
      <c r="H12" s="25"/>
      <c r="I12" s="25"/>
      <c r="J12" s="25"/>
      <c r="K12" s="181"/>
      <c r="L12" s="174"/>
      <c r="M12" s="174"/>
      <c r="N12" s="174"/>
      <c r="O12" s="174"/>
      <c r="P12" s="182"/>
      <c r="Q12" s="183"/>
      <c r="R12" s="24"/>
      <c r="S12" s="9"/>
      <c r="T12" s="9"/>
      <c r="U12" s="9"/>
      <c r="V12" s="9"/>
      <c r="W12" s="46"/>
      <c r="X12" s="34"/>
      <c r="Y12" s="26">
        <v>15</v>
      </c>
      <c r="Z12" s="25">
        <v>30</v>
      </c>
      <c r="AA12" s="25"/>
      <c r="AB12" s="25"/>
      <c r="AC12" s="25"/>
      <c r="AD12" s="41" t="s">
        <v>28</v>
      </c>
      <c r="AE12" s="45">
        <v>6</v>
      </c>
      <c r="AF12" s="26"/>
      <c r="AG12" s="25"/>
      <c r="AH12" s="25"/>
      <c r="AI12" s="25"/>
      <c r="AJ12" s="9"/>
      <c r="AK12" s="41"/>
      <c r="AL12" s="48"/>
      <c r="AM12" s="1"/>
    </row>
    <row r="13" spans="1:39" ht="12" customHeight="1">
      <c r="A13" s="174" t="s">
        <v>50</v>
      </c>
      <c r="B13" s="24">
        <v>3</v>
      </c>
      <c r="C13" s="71" t="s">
        <v>47</v>
      </c>
      <c r="D13" s="43">
        <v>2</v>
      </c>
      <c r="E13" s="44">
        <v>15</v>
      </c>
      <c r="F13" s="25"/>
      <c r="G13" s="25"/>
      <c r="H13" s="25"/>
      <c r="I13" s="25">
        <v>15</v>
      </c>
      <c r="J13" s="25"/>
      <c r="K13" s="26"/>
      <c r="L13" s="25"/>
      <c r="M13" s="25"/>
      <c r="N13" s="25"/>
      <c r="O13" s="9"/>
      <c r="P13" s="40"/>
      <c r="Q13" s="34"/>
      <c r="R13" s="26"/>
      <c r="S13" s="9"/>
      <c r="T13" s="9"/>
      <c r="U13" s="9"/>
      <c r="V13" s="9"/>
      <c r="W13" s="40"/>
      <c r="X13" s="49"/>
      <c r="Y13" s="24"/>
      <c r="Z13" s="25"/>
      <c r="AA13" s="25"/>
      <c r="AB13" s="25"/>
      <c r="AC13" s="9"/>
      <c r="AD13" s="47"/>
      <c r="AE13" s="36"/>
      <c r="AF13" s="26"/>
      <c r="AG13" s="25"/>
      <c r="AH13" s="25"/>
      <c r="AI13" s="25">
        <v>15</v>
      </c>
      <c r="AJ13" s="9"/>
      <c r="AK13" s="41" t="s">
        <v>28</v>
      </c>
      <c r="AL13" s="34">
        <v>2</v>
      </c>
      <c r="AM13" s="1"/>
    </row>
    <row r="14" spans="1:39" ht="12" customHeight="1">
      <c r="A14" s="174"/>
      <c r="B14" s="24">
        <v>4</v>
      </c>
      <c r="C14" s="73" t="s">
        <v>58</v>
      </c>
      <c r="D14" s="43">
        <v>2</v>
      </c>
      <c r="E14" s="44">
        <v>15</v>
      </c>
      <c r="F14" s="25"/>
      <c r="G14" s="25"/>
      <c r="H14" s="25"/>
      <c r="I14" s="25">
        <v>15</v>
      </c>
      <c r="J14" s="25"/>
      <c r="K14" s="26"/>
      <c r="L14" s="25"/>
      <c r="M14" s="25"/>
      <c r="N14" s="25"/>
      <c r="O14" s="25"/>
      <c r="P14" s="40"/>
      <c r="Q14" s="45"/>
      <c r="R14" s="26"/>
      <c r="S14" s="9"/>
      <c r="T14" s="9"/>
      <c r="U14" s="9"/>
      <c r="V14" s="9"/>
      <c r="W14" s="40"/>
      <c r="X14" s="49"/>
      <c r="Y14" s="24"/>
      <c r="Z14" s="25"/>
      <c r="AA14" s="25"/>
      <c r="AB14" s="25"/>
      <c r="AC14" s="9"/>
      <c r="AD14" s="40"/>
      <c r="AE14" s="36"/>
      <c r="AF14" s="26"/>
      <c r="AG14" s="25"/>
      <c r="AH14" s="25"/>
      <c r="AI14" s="25">
        <v>15</v>
      </c>
      <c r="AJ14" s="25"/>
      <c r="AK14" s="41" t="s">
        <v>28</v>
      </c>
      <c r="AL14" s="50">
        <v>2</v>
      </c>
      <c r="AM14" s="1"/>
    </row>
    <row r="15" spans="1:39" ht="12" customHeight="1">
      <c r="A15" s="174"/>
      <c r="B15" s="24">
        <v>5</v>
      </c>
      <c r="C15" s="73" t="s">
        <v>54</v>
      </c>
      <c r="D15" s="51">
        <v>3</v>
      </c>
      <c r="E15" s="44">
        <v>30</v>
      </c>
      <c r="F15" s="25"/>
      <c r="G15" s="25"/>
      <c r="H15" s="25">
        <v>30</v>
      </c>
      <c r="I15" s="25"/>
      <c r="J15" s="25"/>
      <c r="K15" s="26"/>
      <c r="L15" s="25"/>
      <c r="M15" s="25">
        <v>30</v>
      </c>
      <c r="N15" s="25"/>
      <c r="O15" s="25"/>
      <c r="P15" s="47" t="s">
        <v>28</v>
      </c>
      <c r="Q15" s="45">
        <v>3</v>
      </c>
      <c r="R15" s="26"/>
      <c r="S15" s="9"/>
      <c r="T15" s="9"/>
      <c r="U15" s="9"/>
      <c r="V15" s="9"/>
      <c r="W15" s="40"/>
      <c r="X15" s="49"/>
      <c r="Y15" s="24"/>
      <c r="Z15" s="25"/>
      <c r="AA15" s="25"/>
      <c r="AB15" s="25"/>
      <c r="AC15" s="9"/>
      <c r="AD15" s="46"/>
      <c r="AE15" s="45"/>
      <c r="AF15" s="26"/>
      <c r="AG15" s="25"/>
      <c r="AH15" s="25"/>
      <c r="AI15" s="25"/>
      <c r="AJ15" s="25"/>
      <c r="AK15" s="72"/>
      <c r="AL15" s="50"/>
      <c r="AM15" s="1"/>
    </row>
    <row r="16" spans="1:39" ht="12" customHeight="1">
      <c r="A16" s="174"/>
      <c r="B16" s="24">
        <v>6</v>
      </c>
      <c r="C16" s="73" t="s">
        <v>55</v>
      </c>
      <c r="D16" s="51">
        <v>3</v>
      </c>
      <c r="E16" s="44">
        <v>30</v>
      </c>
      <c r="F16" s="25">
        <v>30</v>
      </c>
      <c r="G16" s="25"/>
      <c r="H16" s="25"/>
      <c r="I16" s="25"/>
      <c r="J16" s="25"/>
      <c r="K16" s="26">
        <v>30</v>
      </c>
      <c r="L16" s="25"/>
      <c r="M16" s="25"/>
      <c r="N16" s="25"/>
      <c r="O16" s="9"/>
      <c r="P16" s="46" t="s">
        <v>28</v>
      </c>
      <c r="Q16" s="45">
        <v>3</v>
      </c>
      <c r="R16" s="26"/>
      <c r="S16" s="25"/>
      <c r="T16" s="25"/>
      <c r="U16" s="25"/>
      <c r="V16" s="9"/>
      <c r="W16" s="40"/>
      <c r="X16" s="49"/>
      <c r="Y16" s="24"/>
      <c r="Z16" s="25"/>
      <c r="AA16" s="25"/>
      <c r="AB16" s="25"/>
      <c r="AC16" s="9"/>
      <c r="AD16" s="47"/>
      <c r="AE16" s="36"/>
      <c r="AF16" s="26"/>
      <c r="AG16" s="25"/>
      <c r="AH16" s="25"/>
      <c r="AI16" s="25"/>
      <c r="AJ16" s="25"/>
      <c r="AK16" s="72"/>
      <c r="AL16" s="49"/>
      <c r="AM16" s="1"/>
    </row>
    <row r="17" spans="1:39" ht="12" customHeight="1">
      <c r="A17" s="174"/>
      <c r="B17" s="24">
        <v>7</v>
      </c>
      <c r="C17" s="73" t="s">
        <v>59</v>
      </c>
      <c r="D17" s="51">
        <v>1</v>
      </c>
      <c r="E17" s="44">
        <v>15</v>
      </c>
      <c r="F17" s="25"/>
      <c r="G17" s="25"/>
      <c r="H17" s="25"/>
      <c r="I17" s="25">
        <v>15</v>
      </c>
      <c r="J17" s="25"/>
      <c r="K17" s="26"/>
      <c r="L17" s="25"/>
      <c r="M17" s="25"/>
      <c r="N17" s="25">
        <v>15</v>
      </c>
      <c r="O17" s="9"/>
      <c r="P17" s="46" t="s">
        <v>28</v>
      </c>
      <c r="Q17" s="45">
        <v>1</v>
      </c>
      <c r="R17" s="26"/>
      <c r="S17" s="25"/>
      <c r="T17" s="25"/>
      <c r="U17" s="25"/>
      <c r="V17" s="9"/>
      <c r="W17" s="40"/>
      <c r="X17" s="49"/>
      <c r="Y17" s="24"/>
      <c r="Z17" s="25"/>
      <c r="AA17" s="25"/>
      <c r="AB17" s="25"/>
      <c r="AC17" s="9"/>
      <c r="AD17" s="40"/>
      <c r="AE17" s="36"/>
      <c r="AF17" s="26"/>
      <c r="AG17" s="25"/>
      <c r="AH17" s="25"/>
      <c r="AI17" s="25"/>
      <c r="AJ17" s="25"/>
      <c r="AK17" s="72"/>
      <c r="AL17" s="49"/>
      <c r="AM17" s="1"/>
    </row>
    <row r="18" spans="1:39" ht="26.25" customHeight="1">
      <c r="A18" s="174" t="s">
        <v>50</v>
      </c>
      <c r="B18" s="24">
        <v>8</v>
      </c>
      <c r="C18" s="73" t="s">
        <v>63</v>
      </c>
      <c r="D18" s="51">
        <v>2</v>
      </c>
      <c r="E18" s="44">
        <v>15</v>
      </c>
      <c r="F18" s="25"/>
      <c r="G18" s="25"/>
      <c r="H18" s="25">
        <v>15</v>
      </c>
      <c r="I18" s="25"/>
      <c r="J18" s="25"/>
      <c r="K18" s="26"/>
      <c r="L18" s="25"/>
      <c r="M18" s="25"/>
      <c r="N18" s="25"/>
      <c r="O18" s="9"/>
      <c r="P18" s="41"/>
      <c r="Q18" s="45"/>
      <c r="R18" s="26"/>
      <c r="S18" s="25"/>
      <c r="T18" s="25">
        <v>15</v>
      </c>
      <c r="U18" s="25"/>
      <c r="V18" s="9"/>
      <c r="W18" s="46" t="s">
        <v>28</v>
      </c>
      <c r="X18" s="50">
        <v>2</v>
      </c>
      <c r="Y18" s="24"/>
      <c r="Z18" s="25"/>
      <c r="AA18" s="25"/>
      <c r="AB18" s="25"/>
      <c r="AC18" s="9"/>
      <c r="AD18" s="40"/>
      <c r="AE18" s="36"/>
      <c r="AF18" s="26"/>
      <c r="AG18" s="25"/>
      <c r="AH18" s="25"/>
      <c r="AI18" s="25"/>
      <c r="AJ18" s="25"/>
      <c r="AK18" s="72"/>
      <c r="AL18" s="49"/>
      <c r="AM18" s="1"/>
    </row>
    <row r="19" spans="1:39" ht="27.75" customHeight="1">
      <c r="A19" s="174" t="s">
        <v>50</v>
      </c>
      <c r="B19" s="24">
        <v>9</v>
      </c>
      <c r="C19" s="73" t="s">
        <v>65</v>
      </c>
      <c r="D19" s="51">
        <v>2</v>
      </c>
      <c r="E19" s="44">
        <v>15</v>
      </c>
      <c r="F19" s="25"/>
      <c r="G19" s="25"/>
      <c r="H19" s="25">
        <v>15</v>
      </c>
      <c r="I19" s="25"/>
      <c r="J19" s="25"/>
      <c r="K19" s="26"/>
      <c r="L19" s="25"/>
      <c r="M19" s="25"/>
      <c r="N19" s="25"/>
      <c r="O19" s="9"/>
      <c r="P19" s="41"/>
      <c r="Q19" s="45"/>
      <c r="R19" s="26"/>
      <c r="S19" s="25"/>
      <c r="T19" s="25">
        <v>15</v>
      </c>
      <c r="U19" s="25"/>
      <c r="V19" s="9"/>
      <c r="W19" s="46" t="s">
        <v>28</v>
      </c>
      <c r="X19" s="50">
        <v>2</v>
      </c>
      <c r="Y19" s="24"/>
      <c r="Z19" s="25"/>
      <c r="AA19" s="25"/>
      <c r="AB19" s="25"/>
      <c r="AC19" s="9"/>
      <c r="AD19" s="40"/>
      <c r="AE19" s="36"/>
      <c r="AF19" s="26"/>
      <c r="AG19" s="25"/>
      <c r="AH19" s="25"/>
      <c r="AI19" s="25"/>
      <c r="AJ19" s="25"/>
      <c r="AK19" s="72"/>
      <c r="AL19" s="49"/>
      <c r="AM19" s="1"/>
    </row>
    <row r="20" spans="1:39" ht="22.5" customHeight="1">
      <c r="A20" s="174" t="s">
        <v>50</v>
      </c>
      <c r="B20" s="24">
        <v>10</v>
      </c>
      <c r="C20" s="73" t="s">
        <v>64</v>
      </c>
      <c r="D20" s="51">
        <v>2</v>
      </c>
      <c r="E20" s="44">
        <v>15</v>
      </c>
      <c r="F20" s="25"/>
      <c r="G20" s="25"/>
      <c r="H20" s="25">
        <v>15</v>
      </c>
      <c r="I20" s="25"/>
      <c r="J20" s="25"/>
      <c r="K20" s="26"/>
      <c r="L20" s="25"/>
      <c r="M20" s="25"/>
      <c r="N20" s="25"/>
      <c r="O20" s="9"/>
      <c r="P20" s="41"/>
      <c r="Q20" s="45"/>
      <c r="R20" s="26"/>
      <c r="S20" s="25"/>
      <c r="T20" s="25"/>
      <c r="U20" s="25"/>
      <c r="V20" s="9"/>
      <c r="W20" s="40"/>
      <c r="X20" s="49"/>
      <c r="Y20" s="24"/>
      <c r="Z20" s="25"/>
      <c r="AA20" s="25">
        <v>15</v>
      </c>
      <c r="AB20" s="25"/>
      <c r="AC20" s="9"/>
      <c r="AD20" s="46" t="s">
        <v>28</v>
      </c>
      <c r="AE20" s="45">
        <v>2</v>
      </c>
      <c r="AF20" s="26"/>
      <c r="AG20" s="25"/>
      <c r="AH20" s="25"/>
      <c r="AI20" s="25"/>
      <c r="AJ20" s="25"/>
      <c r="AK20" s="72"/>
      <c r="AL20" s="49"/>
      <c r="AM20" s="1"/>
    </row>
    <row r="21" spans="1:39" ht="12" customHeight="1">
      <c r="A21" s="174" t="s">
        <v>50</v>
      </c>
      <c r="B21" s="24">
        <v>11</v>
      </c>
      <c r="C21" s="71" t="s">
        <v>66</v>
      </c>
      <c r="D21" s="51">
        <v>2</v>
      </c>
      <c r="E21" s="44">
        <v>15</v>
      </c>
      <c r="F21" s="25">
        <v>15</v>
      </c>
      <c r="G21" s="25"/>
      <c r="H21" s="25"/>
      <c r="I21" s="25"/>
      <c r="J21" s="25"/>
      <c r="K21" s="26">
        <v>15</v>
      </c>
      <c r="L21" s="25"/>
      <c r="M21" s="25"/>
      <c r="N21" s="25"/>
      <c r="O21" s="25"/>
      <c r="P21" s="47" t="s">
        <v>28</v>
      </c>
      <c r="Q21" s="45">
        <v>2</v>
      </c>
      <c r="R21" s="26"/>
      <c r="S21" s="25"/>
      <c r="T21" s="25"/>
      <c r="U21" s="25"/>
      <c r="V21" s="9"/>
      <c r="W21" s="47"/>
      <c r="X21" s="49"/>
      <c r="Y21" s="24"/>
      <c r="Z21" s="25"/>
      <c r="AA21" s="25"/>
      <c r="AB21" s="25"/>
      <c r="AC21" s="9"/>
      <c r="AD21" s="46"/>
      <c r="AE21" s="45"/>
      <c r="AF21" s="26"/>
      <c r="AG21" s="25"/>
      <c r="AH21" s="25"/>
      <c r="AI21" s="25"/>
      <c r="AJ21" s="25"/>
      <c r="AK21" s="72"/>
      <c r="AL21" s="49"/>
      <c r="AM21" s="1"/>
    </row>
    <row r="22" spans="1:39" ht="12" customHeight="1">
      <c r="A22" s="174" t="s">
        <v>50</v>
      </c>
      <c r="B22" s="24">
        <v>12</v>
      </c>
      <c r="C22" s="144" t="s">
        <v>68</v>
      </c>
      <c r="D22" s="137">
        <v>2</v>
      </c>
      <c r="E22" s="138">
        <v>15</v>
      </c>
      <c r="F22" s="145">
        <v>15</v>
      </c>
      <c r="G22" s="145"/>
      <c r="H22" s="145"/>
      <c r="I22" s="145"/>
      <c r="J22" s="145"/>
      <c r="K22" s="143">
        <v>15</v>
      </c>
      <c r="L22" s="145"/>
      <c r="M22" s="145"/>
      <c r="N22" s="145"/>
      <c r="O22" s="145"/>
      <c r="P22" s="60" t="s">
        <v>28</v>
      </c>
      <c r="Q22" s="141">
        <v>2</v>
      </c>
      <c r="R22" s="143"/>
      <c r="S22" s="145"/>
      <c r="T22" s="145"/>
      <c r="U22" s="145"/>
      <c r="V22" s="146"/>
      <c r="W22" s="140"/>
      <c r="X22" s="180"/>
      <c r="Y22" s="147"/>
      <c r="Z22" s="145"/>
      <c r="AA22" s="145"/>
      <c r="AB22" s="145"/>
      <c r="AC22" s="146"/>
      <c r="AD22" s="140"/>
      <c r="AE22" s="141"/>
      <c r="AF22" s="143"/>
      <c r="AG22" s="145"/>
      <c r="AH22" s="145"/>
      <c r="AI22" s="145"/>
      <c r="AJ22" s="58"/>
      <c r="AK22" s="142"/>
      <c r="AL22" s="139"/>
      <c r="AM22" s="1"/>
    </row>
    <row r="23" spans="1:39" ht="15.75" thickBot="1">
      <c r="A23" s="174"/>
      <c r="B23" s="192" t="s">
        <v>19</v>
      </c>
      <c r="C23" s="193"/>
      <c r="D23" s="148">
        <f>SUM(D11:D22)</f>
        <v>32</v>
      </c>
      <c r="E23" s="32">
        <f>SUM(E11:E22)</f>
        <v>270</v>
      </c>
      <c r="F23" s="149">
        <v>90</v>
      </c>
      <c r="G23" s="150">
        <f aca="true" t="shared" si="0" ref="G23:N23">SUM(G11:G22)</f>
        <v>30</v>
      </c>
      <c r="H23" s="150">
        <f t="shared" si="0"/>
        <v>75</v>
      </c>
      <c r="I23" s="150">
        <f t="shared" si="0"/>
        <v>75</v>
      </c>
      <c r="J23" s="150">
        <f t="shared" si="0"/>
        <v>0</v>
      </c>
      <c r="K23" s="151">
        <f t="shared" si="0"/>
        <v>60</v>
      </c>
      <c r="L23" s="149">
        <f t="shared" si="0"/>
        <v>0</v>
      </c>
      <c r="M23" s="150">
        <f t="shared" si="0"/>
        <v>30</v>
      </c>
      <c r="N23" s="150">
        <f t="shared" si="0"/>
        <v>45</v>
      </c>
      <c r="O23" s="150">
        <f>SUM(O11:O34)</f>
        <v>0</v>
      </c>
      <c r="P23" s="149"/>
      <c r="Q23" s="152">
        <f>SUM(Q11:Q22)</f>
        <v>14</v>
      </c>
      <c r="R23" s="151">
        <v>15</v>
      </c>
      <c r="S23" s="149">
        <v>0</v>
      </c>
      <c r="T23" s="150">
        <f>SUM(T11:T34)</f>
        <v>30</v>
      </c>
      <c r="U23" s="150">
        <v>0</v>
      </c>
      <c r="V23" s="149">
        <f>SUM(V11:V22)</f>
        <v>0</v>
      </c>
      <c r="W23" s="32"/>
      <c r="X23" s="152">
        <f>SUM(X11:X22)</f>
        <v>6</v>
      </c>
      <c r="Y23" s="32">
        <v>15</v>
      </c>
      <c r="Z23" s="149">
        <v>30</v>
      </c>
      <c r="AA23" s="150">
        <v>15</v>
      </c>
      <c r="AB23" s="150">
        <v>0</v>
      </c>
      <c r="AC23" s="149">
        <f>SUM(AC11:AC22)</f>
        <v>0</v>
      </c>
      <c r="AD23" s="149"/>
      <c r="AE23" s="153">
        <f>SUM(AE11:AE22)</f>
        <v>8</v>
      </c>
      <c r="AF23" s="151">
        <f>SUM(AF11:AF34)</f>
        <v>0</v>
      </c>
      <c r="AG23" s="149">
        <f>SUM(AG12:AG22)</f>
        <v>0</v>
      </c>
      <c r="AH23" s="150">
        <f>SUM(AH11:AH22)</f>
        <v>0</v>
      </c>
      <c r="AI23" s="150">
        <f>SUM(AI11:AI22)</f>
        <v>30</v>
      </c>
      <c r="AJ23" s="149">
        <f>SUM(AJ11:AJ22)</f>
        <v>0</v>
      </c>
      <c r="AK23" s="32"/>
      <c r="AL23" s="154">
        <f>SUM(AL11:AL22)</f>
        <v>4</v>
      </c>
      <c r="AM23" s="1"/>
    </row>
    <row r="24" spans="1:39" ht="14.25">
      <c r="A24" s="174"/>
      <c r="B24" s="274" t="s">
        <v>51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6"/>
      <c r="AM24" s="1"/>
    </row>
    <row r="25" spans="1:39" s="18" customFormat="1" ht="12" customHeight="1">
      <c r="A25" s="175"/>
      <c r="B25" s="24"/>
      <c r="C25" s="200" t="s">
        <v>27</v>
      </c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70"/>
      <c r="AM25" s="17"/>
    </row>
    <row r="26" spans="1:39" ht="12" customHeight="1">
      <c r="A26" s="174" t="s">
        <v>50</v>
      </c>
      <c r="B26" s="24">
        <v>1</v>
      </c>
      <c r="C26" s="74" t="s">
        <v>42</v>
      </c>
      <c r="D26" s="27">
        <v>6</v>
      </c>
      <c r="E26" s="37">
        <v>60</v>
      </c>
      <c r="F26" s="15">
        <v>60</v>
      </c>
      <c r="G26" s="15"/>
      <c r="H26" s="15"/>
      <c r="I26" s="15"/>
      <c r="J26" s="12"/>
      <c r="K26" s="16">
        <v>30</v>
      </c>
      <c r="L26" s="15"/>
      <c r="M26" s="15"/>
      <c r="N26" s="15"/>
      <c r="O26" s="15"/>
      <c r="P26" s="38" t="s">
        <v>25</v>
      </c>
      <c r="Q26" s="35">
        <v>3</v>
      </c>
      <c r="R26" s="16"/>
      <c r="S26" s="15"/>
      <c r="T26" s="15"/>
      <c r="U26" s="15"/>
      <c r="V26" s="15"/>
      <c r="W26" s="42"/>
      <c r="X26" s="35"/>
      <c r="Y26" s="16">
        <v>30</v>
      </c>
      <c r="Z26" s="13"/>
      <c r="AA26" s="13"/>
      <c r="AB26" s="13"/>
      <c r="AC26" s="13"/>
      <c r="AD26" s="38" t="s">
        <v>25</v>
      </c>
      <c r="AE26" s="35">
        <v>3</v>
      </c>
      <c r="AF26" s="14"/>
      <c r="AG26" s="13"/>
      <c r="AH26" s="13"/>
      <c r="AI26" s="13"/>
      <c r="AJ26" s="13"/>
      <c r="AK26" s="72"/>
      <c r="AL26" s="35"/>
      <c r="AM26" s="1"/>
    </row>
    <row r="27" spans="1:39" s="8" customFormat="1" ht="12" customHeight="1">
      <c r="A27" s="174" t="s">
        <v>50</v>
      </c>
      <c r="B27" s="24">
        <v>2</v>
      </c>
      <c r="C27" s="74" t="s">
        <v>44</v>
      </c>
      <c r="D27" s="27">
        <v>12</v>
      </c>
      <c r="E27" s="37">
        <v>90</v>
      </c>
      <c r="F27" s="15"/>
      <c r="G27" s="15"/>
      <c r="H27" s="15"/>
      <c r="I27" s="15">
        <v>90</v>
      </c>
      <c r="J27" s="12"/>
      <c r="K27" s="16"/>
      <c r="L27" s="15"/>
      <c r="M27" s="15"/>
      <c r="N27" s="15">
        <v>30</v>
      </c>
      <c r="O27" s="15"/>
      <c r="P27" s="38" t="s">
        <v>28</v>
      </c>
      <c r="Q27" s="35">
        <v>4</v>
      </c>
      <c r="R27" s="16"/>
      <c r="S27" s="15"/>
      <c r="T27" s="15"/>
      <c r="U27" s="15">
        <v>30</v>
      </c>
      <c r="V27" s="15"/>
      <c r="W27" s="38" t="s">
        <v>28</v>
      </c>
      <c r="X27" s="35">
        <v>4</v>
      </c>
      <c r="Y27" s="16"/>
      <c r="Z27" s="13"/>
      <c r="AA27" s="13"/>
      <c r="AB27" s="15">
        <v>30</v>
      </c>
      <c r="AC27" s="15"/>
      <c r="AD27" s="38" t="s">
        <v>28</v>
      </c>
      <c r="AE27" s="35">
        <v>4</v>
      </c>
      <c r="AF27" s="16"/>
      <c r="AG27" s="15"/>
      <c r="AH27" s="15"/>
      <c r="AI27" s="15"/>
      <c r="AJ27" s="15"/>
      <c r="AK27" s="75"/>
      <c r="AL27" s="35"/>
      <c r="AM27" s="7"/>
    </row>
    <row r="28" spans="1:39" s="8" customFormat="1" ht="12" customHeight="1">
      <c r="A28" s="174" t="s">
        <v>50</v>
      </c>
      <c r="B28" s="24">
        <v>3</v>
      </c>
      <c r="C28" s="74" t="s">
        <v>43</v>
      </c>
      <c r="D28" s="27">
        <v>6</v>
      </c>
      <c r="E28" s="37">
        <v>60</v>
      </c>
      <c r="F28" s="15">
        <v>60</v>
      </c>
      <c r="G28" s="15"/>
      <c r="H28" s="15"/>
      <c r="I28" s="15"/>
      <c r="J28" s="12"/>
      <c r="K28" s="16">
        <v>30</v>
      </c>
      <c r="L28" s="15"/>
      <c r="M28" s="15"/>
      <c r="N28" s="15"/>
      <c r="O28" s="15"/>
      <c r="P28" s="38" t="s">
        <v>25</v>
      </c>
      <c r="Q28" s="35">
        <v>3</v>
      </c>
      <c r="R28" s="16"/>
      <c r="S28" s="15"/>
      <c r="T28" s="15"/>
      <c r="U28" s="15"/>
      <c r="V28" s="15"/>
      <c r="W28" s="42"/>
      <c r="X28" s="35"/>
      <c r="Y28" s="16">
        <v>30</v>
      </c>
      <c r="Z28" s="13"/>
      <c r="AA28" s="13"/>
      <c r="AB28" s="13"/>
      <c r="AC28" s="13"/>
      <c r="AD28" s="38" t="s">
        <v>25</v>
      </c>
      <c r="AE28" s="35">
        <v>3</v>
      </c>
      <c r="AF28" s="14"/>
      <c r="AG28" s="13"/>
      <c r="AH28" s="13"/>
      <c r="AI28" s="13"/>
      <c r="AJ28" s="13"/>
      <c r="AK28" s="75"/>
      <c r="AL28" s="35"/>
      <c r="AM28" s="7"/>
    </row>
    <row r="29" spans="1:39" s="8" customFormat="1" ht="12" customHeight="1">
      <c r="A29" s="176"/>
      <c r="B29" s="24">
        <v>4</v>
      </c>
      <c r="C29" s="74" t="s">
        <v>31</v>
      </c>
      <c r="D29" s="59">
        <v>3</v>
      </c>
      <c r="E29" s="61">
        <v>30</v>
      </c>
      <c r="F29" s="15"/>
      <c r="G29" s="15"/>
      <c r="H29" s="15"/>
      <c r="I29" s="15">
        <v>30</v>
      </c>
      <c r="J29" s="12"/>
      <c r="K29" s="16"/>
      <c r="L29" s="15"/>
      <c r="M29" s="15"/>
      <c r="N29" s="15"/>
      <c r="O29" s="15"/>
      <c r="P29" s="38"/>
      <c r="Q29" s="35"/>
      <c r="R29" s="16"/>
      <c r="S29" s="15"/>
      <c r="T29" s="15"/>
      <c r="U29" s="15"/>
      <c r="V29" s="15"/>
      <c r="W29" s="42"/>
      <c r="X29" s="35"/>
      <c r="Y29" s="16"/>
      <c r="Z29" s="13"/>
      <c r="AA29" s="13"/>
      <c r="AB29" s="13"/>
      <c r="AC29" s="13"/>
      <c r="AD29" s="38"/>
      <c r="AE29" s="35"/>
      <c r="AF29" s="14"/>
      <c r="AG29" s="13"/>
      <c r="AH29" s="13"/>
      <c r="AI29" s="15">
        <v>30</v>
      </c>
      <c r="AJ29" s="13"/>
      <c r="AK29" s="185" t="s">
        <v>28</v>
      </c>
      <c r="AL29" s="35">
        <v>3</v>
      </c>
      <c r="AM29" s="7"/>
    </row>
    <row r="30" spans="1:39" s="8" customFormat="1" ht="12" customHeight="1">
      <c r="A30" s="176"/>
      <c r="B30" s="24"/>
      <c r="C30" s="208" t="s">
        <v>34</v>
      </c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10"/>
      <c r="AM30" s="7"/>
    </row>
    <row r="31" spans="1:39" s="8" customFormat="1" ht="12" customHeight="1">
      <c r="A31" s="174" t="s">
        <v>50</v>
      </c>
      <c r="B31" s="24">
        <v>5</v>
      </c>
      <c r="C31" s="163" t="s">
        <v>45</v>
      </c>
      <c r="D31" s="51">
        <v>10</v>
      </c>
      <c r="E31" s="37">
        <f>SUM(T31)</f>
        <v>144</v>
      </c>
      <c r="F31" s="15"/>
      <c r="G31" s="15"/>
      <c r="H31" s="15">
        <f>SUM(T31)</f>
        <v>144</v>
      </c>
      <c r="I31" s="15"/>
      <c r="J31" s="12"/>
      <c r="K31" s="16"/>
      <c r="L31" s="15"/>
      <c r="M31" s="15"/>
      <c r="N31" s="15"/>
      <c r="O31" s="15"/>
      <c r="P31" s="38"/>
      <c r="Q31" s="35"/>
      <c r="R31" s="16"/>
      <c r="S31" s="15"/>
      <c r="T31" s="15">
        <v>144</v>
      </c>
      <c r="U31" s="15"/>
      <c r="V31" s="15"/>
      <c r="W31" s="38" t="s">
        <v>28</v>
      </c>
      <c r="X31" s="35">
        <v>10</v>
      </c>
      <c r="Y31" s="16"/>
      <c r="Z31" s="13"/>
      <c r="AA31" s="13"/>
      <c r="AB31" s="13"/>
      <c r="AC31" s="13"/>
      <c r="AD31" s="38"/>
      <c r="AE31" s="35"/>
      <c r="AF31" s="14"/>
      <c r="AG31" s="13"/>
      <c r="AH31" s="13"/>
      <c r="AI31" s="13"/>
      <c r="AJ31" s="13"/>
      <c r="AK31" s="75"/>
      <c r="AL31" s="35"/>
      <c r="AM31" s="7"/>
    </row>
    <row r="32" spans="1:39" s="8" customFormat="1" ht="12" customHeight="1">
      <c r="A32" s="174" t="s">
        <v>50</v>
      </c>
      <c r="B32" s="24">
        <v>6</v>
      </c>
      <c r="C32" s="71" t="s">
        <v>46</v>
      </c>
      <c r="D32" s="51">
        <v>12</v>
      </c>
      <c r="E32" s="61">
        <f>SUM(H32)</f>
        <v>216</v>
      </c>
      <c r="F32" s="15"/>
      <c r="G32" s="15"/>
      <c r="H32" s="15">
        <f>SUM(M32,T32,AA32)</f>
        <v>216</v>
      </c>
      <c r="I32" s="15"/>
      <c r="J32" s="12"/>
      <c r="K32" s="16"/>
      <c r="L32" s="15"/>
      <c r="M32" s="15">
        <v>72</v>
      </c>
      <c r="N32" s="15"/>
      <c r="O32" s="15"/>
      <c r="P32" s="38" t="s">
        <v>28</v>
      </c>
      <c r="Q32" s="35">
        <v>4</v>
      </c>
      <c r="R32" s="16"/>
      <c r="S32" s="15"/>
      <c r="T32" s="15">
        <v>72</v>
      </c>
      <c r="U32" s="15"/>
      <c r="V32" s="15"/>
      <c r="W32" s="38" t="s">
        <v>28</v>
      </c>
      <c r="X32" s="35">
        <v>4</v>
      </c>
      <c r="Y32" s="16"/>
      <c r="Z32" s="13"/>
      <c r="AA32" s="15">
        <v>72</v>
      </c>
      <c r="AB32" s="13"/>
      <c r="AC32" s="13"/>
      <c r="AD32" s="38" t="s">
        <v>28</v>
      </c>
      <c r="AE32" s="35">
        <v>4</v>
      </c>
      <c r="AF32" s="14"/>
      <c r="AG32" s="13"/>
      <c r="AH32" s="13"/>
      <c r="AI32" s="13"/>
      <c r="AJ32" s="13"/>
      <c r="AK32" s="75"/>
      <c r="AL32" s="35"/>
      <c r="AM32" s="7"/>
    </row>
    <row r="33" spans="1:39" s="8" customFormat="1" ht="21.75" customHeight="1">
      <c r="A33" s="176"/>
      <c r="B33" s="24">
        <v>4</v>
      </c>
      <c r="C33" s="71" t="s">
        <v>57</v>
      </c>
      <c r="D33" s="43">
        <v>4</v>
      </c>
      <c r="E33" s="44">
        <v>60</v>
      </c>
      <c r="F33" s="25"/>
      <c r="G33" s="25">
        <v>60</v>
      </c>
      <c r="H33" s="25"/>
      <c r="I33" s="25"/>
      <c r="J33" s="25"/>
      <c r="K33" s="26"/>
      <c r="L33" s="25">
        <v>30</v>
      </c>
      <c r="M33" s="166"/>
      <c r="N33" s="166"/>
      <c r="O33" s="167"/>
      <c r="P33" s="46" t="s">
        <v>28</v>
      </c>
      <c r="Q33" s="34">
        <v>2</v>
      </c>
      <c r="R33" s="116"/>
      <c r="S33" s="25">
        <v>30</v>
      </c>
      <c r="T33" s="166"/>
      <c r="U33" s="166"/>
      <c r="V33" s="167"/>
      <c r="W33" s="46" t="s">
        <v>25</v>
      </c>
      <c r="X33" s="34">
        <v>2</v>
      </c>
      <c r="Y33" s="168"/>
      <c r="Z33" s="131"/>
      <c r="AA33" s="131"/>
      <c r="AB33" s="131"/>
      <c r="AC33" s="133"/>
      <c r="AD33" s="134"/>
      <c r="AE33" s="135"/>
      <c r="AF33" s="132"/>
      <c r="AG33" s="131"/>
      <c r="AH33" s="131"/>
      <c r="AI33" s="131"/>
      <c r="AJ33" s="133"/>
      <c r="AK33" s="136"/>
      <c r="AL33" s="130"/>
      <c r="AM33" s="7"/>
    </row>
    <row r="34" spans="1:39" s="8" customFormat="1" ht="12" customHeight="1" thickBot="1">
      <c r="A34" s="174" t="s">
        <v>50</v>
      </c>
      <c r="B34" s="172">
        <v>11</v>
      </c>
      <c r="C34" s="77" t="s">
        <v>38</v>
      </c>
      <c r="D34" s="155">
        <v>21</v>
      </c>
      <c r="E34" s="62">
        <v>60</v>
      </c>
      <c r="F34" s="10"/>
      <c r="G34" s="10"/>
      <c r="H34" s="10"/>
      <c r="I34" s="10"/>
      <c r="J34" s="11">
        <v>60</v>
      </c>
      <c r="K34" s="156"/>
      <c r="L34" s="10"/>
      <c r="M34" s="10"/>
      <c r="N34" s="10"/>
      <c r="O34" s="10"/>
      <c r="P34" s="39"/>
      <c r="Q34" s="157"/>
      <c r="R34" s="156"/>
      <c r="S34" s="10"/>
      <c r="T34" s="10"/>
      <c r="U34" s="10"/>
      <c r="V34" s="10">
        <v>15</v>
      </c>
      <c r="W34" s="165" t="s">
        <v>28</v>
      </c>
      <c r="X34" s="164">
        <v>4</v>
      </c>
      <c r="Y34" s="158"/>
      <c r="Z34" s="10"/>
      <c r="AA34" s="10"/>
      <c r="AB34" s="10"/>
      <c r="AC34" s="10">
        <v>15</v>
      </c>
      <c r="AD34" s="159" t="s">
        <v>28</v>
      </c>
      <c r="AE34" s="160">
        <v>6</v>
      </c>
      <c r="AF34" s="158"/>
      <c r="AG34" s="10"/>
      <c r="AH34" s="10"/>
      <c r="AI34" s="10"/>
      <c r="AJ34" s="10">
        <v>30</v>
      </c>
      <c r="AK34" s="159" t="s">
        <v>28</v>
      </c>
      <c r="AL34" s="157">
        <v>11</v>
      </c>
      <c r="AM34" s="7"/>
    </row>
    <row r="35" spans="1:39" s="19" customFormat="1" ht="15" customHeight="1" thickBot="1">
      <c r="A35" s="177"/>
      <c r="B35" s="190" t="s">
        <v>29</v>
      </c>
      <c r="C35" s="191"/>
      <c r="D35" s="31">
        <f aca="true" t="shared" si="1" ref="D35:L35">SUM(D26:D29,D31:D34)</f>
        <v>74</v>
      </c>
      <c r="E35" s="30">
        <f t="shared" si="1"/>
        <v>720</v>
      </c>
      <c r="F35" s="29">
        <f t="shared" si="1"/>
        <v>120</v>
      </c>
      <c r="G35" s="29">
        <f t="shared" si="1"/>
        <v>60</v>
      </c>
      <c r="H35" s="29">
        <f t="shared" si="1"/>
        <v>360</v>
      </c>
      <c r="I35" s="29">
        <f t="shared" si="1"/>
        <v>120</v>
      </c>
      <c r="J35" s="33">
        <f t="shared" si="1"/>
        <v>60</v>
      </c>
      <c r="K35" s="30">
        <f t="shared" si="1"/>
        <v>60</v>
      </c>
      <c r="L35" s="29">
        <f t="shared" si="1"/>
        <v>30</v>
      </c>
      <c r="M35" s="29">
        <v>72</v>
      </c>
      <c r="N35" s="29">
        <f>SUM(N26:N32)</f>
        <v>30</v>
      </c>
      <c r="O35" s="29">
        <f>SUM(O26:O29,O31:O34)</f>
        <v>0</v>
      </c>
      <c r="P35" s="29"/>
      <c r="Q35" s="33">
        <f aca="true" t="shared" si="2" ref="Q35:V35">SUM(Q26:Q29,Q31:Q34)</f>
        <v>16</v>
      </c>
      <c r="R35" s="78">
        <f t="shared" si="2"/>
        <v>0</v>
      </c>
      <c r="S35" s="79">
        <f t="shared" si="2"/>
        <v>30</v>
      </c>
      <c r="T35" s="79">
        <f t="shared" si="2"/>
        <v>216</v>
      </c>
      <c r="U35" s="29">
        <f t="shared" si="2"/>
        <v>30</v>
      </c>
      <c r="V35" s="29">
        <f t="shared" si="2"/>
        <v>15</v>
      </c>
      <c r="W35" s="29"/>
      <c r="X35" s="33">
        <f aca="true" t="shared" si="3" ref="X35:AC35">SUM(X26:X29,X31:X34)</f>
        <v>24</v>
      </c>
      <c r="Y35" s="30">
        <f t="shared" si="3"/>
        <v>60</v>
      </c>
      <c r="Z35" s="29">
        <f t="shared" si="3"/>
        <v>0</v>
      </c>
      <c r="AA35" s="79">
        <f t="shared" si="3"/>
        <v>72</v>
      </c>
      <c r="AB35" s="80">
        <f t="shared" si="3"/>
        <v>30</v>
      </c>
      <c r="AC35" s="29">
        <f t="shared" si="3"/>
        <v>15</v>
      </c>
      <c r="AD35" s="29"/>
      <c r="AE35" s="81">
        <f aca="true" t="shared" si="4" ref="AE35:AJ35">SUM(AE26:AE29,AE31:AE34)</f>
        <v>20</v>
      </c>
      <c r="AF35" s="28">
        <f t="shared" si="4"/>
        <v>0</v>
      </c>
      <c r="AG35" s="29">
        <f t="shared" si="4"/>
        <v>0</v>
      </c>
      <c r="AH35" s="29">
        <f t="shared" si="4"/>
        <v>0</v>
      </c>
      <c r="AI35" s="80">
        <f t="shared" si="4"/>
        <v>30</v>
      </c>
      <c r="AJ35" s="29">
        <f t="shared" si="4"/>
        <v>30</v>
      </c>
      <c r="AK35" s="29"/>
      <c r="AL35" s="80">
        <f>SUM(AL26:AL29,AL31:AL34)</f>
        <v>14</v>
      </c>
      <c r="AM35" s="20"/>
    </row>
    <row r="36" spans="1:39" ht="15.75" hidden="1" thickBot="1">
      <c r="A36" s="174"/>
      <c r="B36" s="188"/>
      <c r="C36" s="189"/>
      <c r="D36" s="189"/>
      <c r="E36" s="189"/>
      <c r="F36" s="189"/>
      <c r="G36" s="189"/>
      <c r="H36" s="189"/>
      <c r="I36" s="189"/>
      <c r="J36" s="189"/>
      <c r="K36" s="82"/>
      <c r="L36" s="83"/>
      <c r="M36" s="83"/>
      <c r="N36" s="83"/>
      <c r="O36" s="83"/>
      <c r="P36" s="83"/>
      <c r="Q36" s="84"/>
      <c r="R36" s="82"/>
      <c r="S36" s="83"/>
      <c r="T36" s="83"/>
      <c r="U36" s="83"/>
      <c r="V36" s="83"/>
      <c r="W36" s="83"/>
      <c r="X36" s="84"/>
      <c r="Y36" s="82"/>
      <c r="Z36" s="85"/>
      <c r="AA36" s="86"/>
      <c r="AB36" s="86"/>
      <c r="AC36" s="86"/>
      <c r="AD36" s="86"/>
      <c r="AE36" s="87"/>
      <c r="AF36" s="88"/>
      <c r="AG36" s="83"/>
      <c r="AH36" s="83"/>
      <c r="AI36" s="83"/>
      <c r="AJ36" s="83"/>
      <c r="AK36" s="83"/>
      <c r="AL36" s="83"/>
      <c r="AM36" s="1"/>
    </row>
    <row r="37" spans="1:39" s="21" customFormat="1" ht="13.5" thickBot="1">
      <c r="A37" s="178"/>
      <c r="B37" s="173"/>
      <c r="C37" s="89" t="s">
        <v>26</v>
      </c>
      <c r="D37" s="90">
        <f aca="true" t="shared" si="5" ref="D37:O37">SUM(D23,D35)</f>
        <v>106</v>
      </c>
      <c r="E37" s="91">
        <f t="shared" si="5"/>
        <v>990</v>
      </c>
      <c r="F37" s="92">
        <f t="shared" si="5"/>
        <v>210</v>
      </c>
      <c r="G37" s="92">
        <f t="shared" si="5"/>
        <v>90</v>
      </c>
      <c r="H37" s="92">
        <f t="shared" si="5"/>
        <v>435</v>
      </c>
      <c r="I37" s="92">
        <f t="shared" si="5"/>
        <v>195</v>
      </c>
      <c r="J37" s="93">
        <f t="shared" si="5"/>
        <v>60</v>
      </c>
      <c r="K37" s="94">
        <f t="shared" si="5"/>
        <v>120</v>
      </c>
      <c r="L37" s="95">
        <f t="shared" si="5"/>
        <v>30</v>
      </c>
      <c r="M37" s="96">
        <f t="shared" si="5"/>
        <v>102</v>
      </c>
      <c r="N37" s="95">
        <f t="shared" si="5"/>
        <v>75</v>
      </c>
      <c r="O37" s="95">
        <f t="shared" si="5"/>
        <v>0</v>
      </c>
      <c r="P37" s="95"/>
      <c r="Q37" s="97">
        <f aca="true" t="shared" si="6" ref="Q37:V37">SUM(Q23,Q35)</f>
        <v>30</v>
      </c>
      <c r="R37" s="94">
        <f t="shared" si="6"/>
        <v>15</v>
      </c>
      <c r="S37" s="98">
        <v>30</v>
      </c>
      <c r="T37" s="98">
        <v>246</v>
      </c>
      <c r="U37" s="95">
        <v>30</v>
      </c>
      <c r="V37" s="95">
        <f t="shared" si="6"/>
        <v>15</v>
      </c>
      <c r="W37" s="95"/>
      <c r="X37" s="97">
        <f aca="true" t="shared" si="7" ref="X37:AC37">SUM(X23,X35)</f>
        <v>30</v>
      </c>
      <c r="Y37" s="99">
        <v>75</v>
      </c>
      <c r="Z37" s="100">
        <f t="shared" si="7"/>
        <v>30</v>
      </c>
      <c r="AA37" s="101">
        <f t="shared" si="7"/>
        <v>87</v>
      </c>
      <c r="AB37" s="101">
        <f t="shared" si="7"/>
        <v>30</v>
      </c>
      <c r="AC37" s="100">
        <f t="shared" si="7"/>
        <v>15</v>
      </c>
      <c r="AD37" s="100"/>
      <c r="AE37" s="102">
        <f aca="true" t="shared" si="8" ref="AE37:AJ37">SUM(AE23,AE35)</f>
        <v>28</v>
      </c>
      <c r="AF37" s="103">
        <f t="shared" si="8"/>
        <v>0</v>
      </c>
      <c r="AG37" s="95">
        <f t="shared" si="8"/>
        <v>0</v>
      </c>
      <c r="AH37" s="95">
        <f t="shared" si="8"/>
        <v>0</v>
      </c>
      <c r="AI37" s="98">
        <f t="shared" si="8"/>
        <v>60</v>
      </c>
      <c r="AJ37" s="95">
        <f t="shared" si="8"/>
        <v>30</v>
      </c>
      <c r="AK37" s="95"/>
      <c r="AL37" s="98">
        <f>SUM(AL23,AL35)</f>
        <v>18</v>
      </c>
      <c r="AM37" s="20"/>
    </row>
    <row r="38" spans="1:39" s="21" customFormat="1" ht="15" customHeight="1" thickBot="1">
      <c r="A38" s="178"/>
      <c r="B38" s="171"/>
      <c r="C38" s="104" t="s">
        <v>35</v>
      </c>
      <c r="D38" s="105"/>
      <c r="E38" s="230"/>
      <c r="F38" s="231"/>
      <c r="G38" s="231"/>
      <c r="H38" s="231"/>
      <c r="I38" s="231"/>
      <c r="J38" s="232"/>
      <c r="K38" s="234">
        <v>327</v>
      </c>
      <c r="L38" s="235"/>
      <c r="M38" s="235"/>
      <c r="N38" s="235"/>
      <c r="O38" s="235"/>
      <c r="P38" s="235"/>
      <c r="Q38" s="236"/>
      <c r="R38" s="234">
        <v>336</v>
      </c>
      <c r="S38" s="235"/>
      <c r="T38" s="235"/>
      <c r="U38" s="235"/>
      <c r="V38" s="235"/>
      <c r="W38" s="235"/>
      <c r="X38" s="236"/>
      <c r="Y38" s="227">
        <f>SUM(Y37:AC37)</f>
        <v>237</v>
      </c>
      <c r="Z38" s="228"/>
      <c r="AA38" s="228"/>
      <c r="AB38" s="228"/>
      <c r="AC38" s="228"/>
      <c r="AD38" s="228"/>
      <c r="AE38" s="237"/>
      <c r="AF38" s="227">
        <v>90</v>
      </c>
      <c r="AG38" s="228"/>
      <c r="AH38" s="228"/>
      <c r="AI38" s="228"/>
      <c r="AJ38" s="228"/>
      <c r="AK38" s="228"/>
      <c r="AL38" s="228"/>
      <c r="AM38" s="20"/>
    </row>
    <row r="39" spans="1:38" ht="21.75" customHeight="1">
      <c r="A39" s="174"/>
      <c r="B39" s="241" t="s">
        <v>22</v>
      </c>
      <c r="C39" s="242"/>
      <c r="D39" s="169">
        <v>2</v>
      </c>
      <c r="E39" s="254"/>
      <c r="F39" s="255"/>
      <c r="G39" s="255"/>
      <c r="H39" s="255"/>
      <c r="I39" s="255"/>
      <c r="J39" s="256"/>
      <c r="K39" s="263"/>
      <c r="L39" s="264"/>
      <c r="M39" s="264"/>
      <c r="N39" s="264"/>
      <c r="O39" s="264"/>
      <c r="P39" s="264"/>
      <c r="Q39" s="265"/>
      <c r="R39" s="263"/>
      <c r="S39" s="264"/>
      <c r="T39" s="264"/>
      <c r="U39" s="264"/>
      <c r="V39" s="264"/>
      <c r="W39" s="264"/>
      <c r="X39" s="265"/>
      <c r="Y39" s="247">
        <v>2</v>
      </c>
      <c r="Z39" s="209"/>
      <c r="AA39" s="209"/>
      <c r="AB39" s="209"/>
      <c r="AC39" s="209"/>
      <c r="AD39" s="209"/>
      <c r="AE39" s="210"/>
      <c r="AF39" s="247"/>
      <c r="AG39" s="209"/>
      <c r="AH39" s="209"/>
      <c r="AI39" s="209"/>
      <c r="AJ39" s="209"/>
      <c r="AK39" s="209"/>
      <c r="AL39" s="210"/>
    </row>
    <row r="40" spans="1:39" ht="19.5" customHeight="1" thickBot="1">
      <c r="A40" s="174"/>
      <c r="B40" s="257" t="s">
        <v>48</v>
      </c>
      <c r="C40" s="258"/>
      <c r="D40" s="170">
        <v>12</v>
      </c>
      <c r="E40" s="251">
        <v>12</v>
      </c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3"/>
      <c r="AM40" s="3"/>
    </row>
    <row r="41" spans="1:39" s="23" customFormat="1" ht="13.5" customHeight="1" thickBot="1">
      <c r="A41" s="179"/>
      <c r="B41" s="188" t="s">
        <v>9</v>
      </c>
      <c r="C41" s="189"/>
      <c r="D41" s="189"/>
      <c r="E41" s="189"/>
      <c r="F41" s="189"/>
      <c r="G41" s="189"/>
      <c r="H41" s="189"/>
      <c r="I41" s="189"/>
      <c r="J41" s="189"/>
      <c r="K41" s="248">
        <v>30</v>
      </c>
      <c r="L41" s="249"/>
      <c r="M41" s="249"/>
      <c r="N41" s="249"/>
      <c r="O41" s="249"/>
      <c r="P41" s="249"/>
      <c r="Q41" s="250"/>
      <c r="R41" s="272">
        <f>SUM(X37)</f>
        <v>30</v>
      </c>
      <c r="S41" s="212"/>
      <c r="T41" s="212"/>
      <c r="U41" s="212"/>
      <c r="V41" s="212"/>
      <c r="W41" s="212"/>
      <c r="X41" s="273"/>
      <c r="Y41" s="249">
        <f>SUM(AE37,Y39)</f>
        <v>30</v>
      </c>
      <c r="Z41" s="249"/>
      <c r="AA41" s="249"/>
      <c r="AB41" s="249"/>
      <c r="AC41" s="249"/>
      <c r="AD41" s="249"/>
      <c r="AE41" s="250"/>
      <c r="AF41" s="272">
        <f>SUM(AL37,E40)</f>
        <v>30</v>
      </c>
      <c r="AG41" s="212"/>
      <c r="AH41" s="212"/>
      <c r="AI41" s="212"/>
      <c r="AJ41" s="212"/>
      <c r="AK41" s="212"/>
      <c r="AL41" s="273"/>
      <c r="AM41" s="22"/>
    </row>
    <row r="42" spans="1:38" ht="23.25" customHeight="1" thickBot="1">
      <c r="A42" s="174"/>
      <c r="B42" s="261" t="s">
        <v>18</v>
      </c>
      <c r="C42" s="262"/>
      <c r="D42" s="101">
        <f>SUM(D37,D39:D40)</f>
        <v>120</v>
      </c>
      <c r="E42" s="106">
        <f>SUM(E37)</f>
        <v>990</v>
      </c>
      <c r="F42" s="106">
        <f>SUM(F37)</f>
        <v>210</v>
      </c>
      <c r="G42" s="107">
        <f>SUM(G37)</f>
        <v>90</v>
      </c>
      <c r="H42" s="107">
        <f>SUM(H37)</f>
        <v>435</v>
      </c>
      <c r="I42" s="107">
        <f>SUM(I37)</f>
        <v>195</v>
      </c>
      <c r="J42" s="107">
        <v>60</v>
      </c>
      <c r="K42" s="108">
        <f>SUM(K37)</f>
        <v>120</v>
      </c>
      <c r="L42" s="106">
        <f>SUM(L37)</f>
        <v>30</v>
      </c>
      <c r="M42" s="107">
        <f>SUM(M37)</f>
        <v>102</v>
      </c>
      <c r="N42" s="107">
        <v>75</v>
      </c>
      <c r="O42" s="106">
        <f>SUM(O37)</f>
        <v>0</v>
      </c>
      <c r="P42" s="106"/>
      <c r="Q42" s="109">
        <v>30</v>
      </c>
      <c r="R42" s="108">
        <f>SUM(R37)</f>
        <v>15</v>
      </c>
      <c r="S42" s="106">
        <f>SUM(S37)</f>
        <v>30</v>
      </c>
      <c r="T42" s="107">
        <f>SUM(T37)</f>
        <v>246</v>
      </c>
      <c r="U42" s="107">
        <f>SUM(U37)</f>
        <v>30</v>
      </c>
      <c r="V42" s="106">
        <f>SUM(V37)</f>
        <v>15</v>
      </c>
      <c r="W42" s="110"/>
      <c r="X42" s="111">
        <v>30</v>
      </c>
      <c r="Y42" s="110">
        <v>75</v>
      </c>
      <c r="Z42" s="106">
        <f>SUM(Z37)</f>
        <v>30</v>
      </c>
      <c r="AA42" s="107">
        <v>87</v>
      </c>
      <c r="AB42" s="107">
        <v>30</v>
      </c>
      <c r="AC42" s="106">
        <v>15</v>
      </c>
      <c r="AD42" s="106"/>
      <c r="AE42" s="109">
        <v>30</v>
      </c>
      <c r="AF42" s="108">
        <f>SUM(AF37)</f>
        <v>0</v>
      </c>
      <c r="AG42" s="106">
        <f>SUM(AG37)</f>
        <v>0</v>
      </c>
      <c r="AH42" s="107">
        <f>SUM(AH37)</f>
        <v>0</v>
      </c>
      <c r="AI42" s="107">
        <f>SUM(AI37)</f>
        <v>60</v>
      </c>
      <c r="AJ42" s="106">
        <f>SUM(AJ37)</f>
        <v>30</v>
      </c>
      <c r="AK42" s="110"/>
      <c r="AL42" s="111">
        <v>30</v>
      </c>
    </row>
    <row r="43" spans="1:38" ht="15">
      <c r="A43" s="174"/>
      <c r="B43" s="63"/>
      <c r="C43" s="162" t="s">
        <v>33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spans="1:38" ht="24.75" customHeight="1">
      <c r="A44" s="174"/>
      <c r="B44" s="112"/>
      <c r="C44" s="266" t="s">
        <v>36</v>
      </c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113"/>
      <c r="AL44" s="113"/>
    </row>
    <row r="45" spans="1:38" ht="19.5" customHeight="1">
      <c r="A45" s="174"/>
      <c r="B45" s="112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113"/>
      <c r="AL45" s="113"/>
    </row>
    <row r="46" spans="1:38" ht="27" customHeight="1">
      <c r="A46" s="174"/>
      <c r="B46" s="259" t="s">
        <v>73</v>
      </c>
      <c r="C46" s="260"/>
      <c r="D46" s="260"/>
      <c r="E46" s="260"/>
      <c r="F46" s="260"/>
      <c r="G46" s="260"/>
      <c r="H46" s="260"/>
      <c r="I46" s="282" t="s">
        <v>75</v>
      </c>
      <c r="J46" s="283"/>
      <c r="K46" s="283"/>
      <c r="L46" s="283"/>
      <c r="M46" s="283"/>
      <c r="N46" s="283"/>
      <c r="O46" s="284"/>
      <c r="P46" s="114"/>
      <c r="Q46" s="114"/>
      <c r="R46" s="112"/>
      <c r="S46" s="112"/>
      <c r="T46" s="112"/>
      <c r="U46" s="112"/>
      <c r="V46" s="112"/>
      <c r="W46" s="112"/>
      <c r="X46" s="112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115"/>
      <c r="AL46" s="115"/>
    </row>
    <row r="69" ht="15.75" customHeight="1"/>
    <row r="70" ht="15.75" customHeight="1"/>
    <row r="75" ht="26.25" customHeight="1"/>
    <row r="96" ht="15.75" customHeight="1"/>
    <row r="97" ht="15.75" customHeight="1"/>
    <row r="101" ht="24.75" customHeight="1"/>
    <row r="121" ht="13.5" customHeight="1"/>
    <row r="122" ht="13.5" customHeight="1"/>
    <row r="126" ht="26.25" customHeight="1"/>
    <row r="127" ht="21.75" customHeight="1"/>
    <row r="136" ht="13.5" customHeight="1"/>
  </sheetData>
  <sheetProtection/>
  <mergeCells count="49">
    <mergeCell ref="T1:AL1"/>
    <mergeCell ref="B10:AL10"/>
    <mergeCell ref="B24:AL24"/>
    <mergeCell ref="E8:E9"/>
    <mergeCell ref="B7:B9"/>
    <mergeCell ref="Y8:AC8"/>
    <mergeCell ref="R8:X8"/>
    <mergeCell ref="AF8:AL8"/>
    <mergeCell ref="D2:L2"/>
    <mergeCell ref="D3:M3"/>
    <mergeCell ref="B40:C40"/>
    <mergeCell ref="B42:C42"/>
    <mergeCell ref="R39:X39"/>
    <mergeCell ref="Y45:AJ46"/>
    <mergeCell ref="B46:H46"/>
    <mergeCell ref="K39:Q39"/>
    <mergeCell ref="I46:O46"/>
    <mergeCell ref="K41:Q41"/>
    <mergeCell ref="C44:X44"/>
    <mergeCell ref="R41:X41"/>
    <mergeCell ref="D6:L6"/>
    <mergeCell ref="K7:X7"/>
    <mergeCell ref="Y44:AJ44"/>
    <mergeCell ref="AF39:AL39"/>
    <mergeCell ref="Y39:AE39"/>
    <mergeCell ref="AF41:AL41"/>
    <mergeCell ref="E40:AL40"/>
    <mergeCell ref="Y41:AE41"/>
    <mergeCell ref="B41:J41"/>
    <mergeCell ref="Y38:AE38"/>
    <mergeCell ref="D4:L4"/>
    <mergeCell ref="Y7:AL7"/>
    <mergeCell ref="K8:Q8"/>
    <mergeCell ref="D7:D9"/>
    <mergeCell ref="D5:L5"/>
    <mergeCell ref="K38:Q38"/>
    <mergeCell ref="F8:J8"/>
    <mergeCell ref="C25:AL25"/>
    <mergeCell ref="AF38:AL38"/>
    <mergeCell ref="B39:C39"/>
    <mergeCell ref="E39:J39"/>
    <mergeCell ref="C7:C9"/>
    <mergeCell ref="R38:X38"/>
    <mergeCell ref="E38:J38"/>
    <mergeCell ref="E7:J7"/>
    <mergeCell ref="B23:C23"/>
    <mergeCell ref="C30:AL30"/>
    <mergeCell ref="B36:J36"/>
    <mergeCell ref="B35:C35"/>
  </mergeCells>
  <printOptions/>
  <pageMargins left="0.4724409448818898" right="0.2362204724409449" top="0.1968503937007874" bottom="0.35433070866141736" header="0.1968503937007874" footer="0.35433070866141736"/>
  <pageSetup fitToHeight="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Użytkownik systemu Windows</cp:lastModifiedBy>
  <cp:lastPrinted>2019-07-09T08:01:52Z</cp:lastPrinted>
  <dcterms:created xsi:type="dcterms:W3CDTF">2007-12-04T15:57:32Z</dcterms:created>
  <dcterms:modified xsi:type="dcterms:W3CDTF">2019-07-09T08:02:44Z</dcterms:modified>
  <cp:category/>
  <cp:version/>
  <cp:contentType/>
  <cp:contentStatus/>
</cp:coreProperties>
</file>