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95" tabRatio="260" activeTab="0"/>
  </bookViews>
  <sheets>
    <sheet name="Prawo bezp. wew. I st. stacj.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<sst xmlns="http://schemas.openxmlformats.org/spreadsheetml/2006/main" count="199" uniqueCount="108">
  <si>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</si>
  <si>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</si>
  <si>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</si>
  <si>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</si>
  <si>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</si>
  <si>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</si>
  <si>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</si>
  <si>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</si>
  <si>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</si>
  <si>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</si>
  <si>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</si>
  <si>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</si>
  <si>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</si>
  <si>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Razem A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</si>
  <si>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</si>
  <si>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</si>
  <si>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</si>
  <si>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</si>
  <si>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 xml:space="preserve">E- egzamin </t>
  </si>
  <si>
    <t xml:space="preserve">Z- zaliczenie z oceną </t>
  </si>
  <si>
    <t>Punkty ECTS w semestrze/godziny w semestrze</t>
  </si>
  <si>
    <t>Punkty ECTS w roku</t>
  </si>
  <si>
    <t>Nazwa modułu (przedmiotu)*</t>
  </si>
  <si>
    <t>Symbole: WY-wykład, CA-ćwiczenia, LB-laboratorium, KW-konwersatorium, SM-seminarium</t>
  </si>
  <si>
    <t>BN - zajęcia związane z prowadzonymi przez jedostkę badaniami naukowymi - konieczność oznaczenia tylko w przypadku kierunków o profilu ogólnoakademickim</t>
  </si>
  <si>
    <t>P - zajęcia o charakterze praktyczynym - konieczność oznaczenia tylko w przypadku kierunków o profilu praktycznym</t>
  </si>
  <si>
    <t>Legenda:</t>
  </si>
  <si>
    <t>Program studiów umożliwia wybór modułów zajęć za co najmniej 30% punktów ECTS</t>
  </si>
  <si>
    <t>Plan studiów obowiązujący od roku akademickiego 2019/2020</t>
  </si>
  <si>
    <t>Poziom studiów: I stopień</t>
  </si>
  <si>
    <t>Profil studiów: ogólnoakademicki</t>
  </si>
  <si>
    <t>Technologie informacyjne w systemie prawnym</t>
  </si>
  <si>
    <t>Etyka zawodowa funkcjonariuszy służb państwowych</t>
  </si>
  <si>
    <t>Język obcy</t>
  </si>
  <si>
    <t>Przedmiot kierunkowy</t>
  </si>
  <si>
    <t>Przedmiot monograficzny</t>
  </si>
  <si>
    <t>E</t>
  </si>
  <si>
    <t>Z</t>
  </si>
  <si>
    <t>KIERUNEK: Prawo bezpieczeństwa wewnętrznego</t>
  </si>
  <si>
    <t>Specjalność studiów: -</t>
  </si>
  <si>
    <t>Forma studiów: stacjonarne</t>
  </si>
  <si>
    <t>Razem A+B</t>
  </si>
  <si>
    <t>Razem B</t>
  </si>
  <si>
    <t>Psychologiczne podstawy prawnie relewantnych zachowań człowieka BN</t>
  </si>
  <si>
    <t>Podstawy socjologii prawa BN</t>
  </si>
  <si>
    <t>Nauka o państwie i prawie BN</t>
  </si>
  <si>
    <t>Konstytucyjny system organów państwa BN</t>
  </si>
  <si>
    <t>Prawne podstawy organizacji i zarządzania BN</t>
  </si>
  <si>
    <t>Prawne podstawy bezpieczeństwa państwa BN</t>
  </si>
  <si>
    <t>Podstawy prawa karnego BN</t>
  </si>
  <si>
    <t>System ochrony praw człowieka BN</t>
  </si>
  <si>
    <t>Postępowanie karne BN</t>
  </si>
  <si>
    <t>Instytucje ochrony prawnej w komunikacji powszechnej oraz w transporcie BN</t>
  </si>
  <si>
    <t>Podstawy prawne bezpieczeństwa społeczności lokalnych oraz kształtowania bezpiecznych przestrzeni BN</t>
  </si>
  <si>
    <t>Kryminalistyka BN</t>
  </si>
  <si>
    <t>Zwalczanie przestępczości zorganizowanej środkami prawa i procesu karnego BN</t>
  </si>
  <si>
    <t>Aspekty prawne bezpieczeństwa wewnętrznego UE BN</t>
  </si>
  <si>
    <t>Prawnomiędzynarodowe aspekty zwalczania terroryzmu BN</t>
  </si>
  <si>
    <t>Prawne podstawy systemu zarządzania w sytuacjach kryzysowych BN</t>
  </si>
  <si>
    <t>Kryminologia BN</t>
  </si>
  <si>
    <t>Ochrona własności intelektualnej BN</t>
  </si>
  <si>
    <t>Prawna ochrona danych osobowych i informacji niejawnych BN</t>
  </si>
  <si>
    <t>Podstawy prawne ochrony osób, mienia, obiektów  obszarów BN</t>
  </si>
  <si>
    <t>Prawne aspekty bezpieczeństwa społecznego BN</t>
  </si>
  <si>
    <t>Prawne podstawy przedsiębiorczości na rzecz bezpieczeństwa BN</t>
  </si>
  <si>
    <t xml:space="preserve">Wychowanie fizyczne </t>
  </si>
  <si>
    <t>Seminarium BN</t>
  </si>
  <si>
    <t>Wykład ogólnouniwerystecki</t>
  </si>
  <si>
    <t>B - blok modułów (przedmiotów) wybieralnych/fakultatywnych m.in. Specjalnościowych, wykłady ogólnouniwerysteckich</t>
  </si>
  <si>
    <t>Przedmioty kierunkowe grupa B</t>
  </si>
  <si>
    <t>Wszystkie przedmioty mają przypisanych 5 pkt ECTS. Student ma uzyskać łącznie 45 pkt ECTS w toku studiów z przedmiotów kierunkowych, zgodnie z planem</t>
  </si>
  <si>
    <t>Ewolucja ustroju państwa w zakresie funkcjonowania służb ochrony porządku publicznego 30 WY    BN</t>
  </si>
  <si>
    <t>Historia doktryn polityczno-prawnych  30 WY    BN</t>
  </si>
  <si>
    <t>Procedury kryzysowe 30 WY + 15 CA   BN</t>
  </si>
  <si>
    <t>Globalne zagrożenia bezpieczeństwa w świecie w świetle prawa międzynarodowego 30 WY    BN</t>
  </si>
  <si>
    <t>Rzymskie prawo publiczne 30 WY    BN</t>
  </si>
  <si>
    <t>Powszechna historia służb ochrony porządku publicznego 15 WY + 15 CA   BN</t>
  </si>
  <si>
    <t>Prawna regulacja funkcjonowania służb ochrony bezpieczeństwa i porządku publicznego 30 WY + 15 CA   BN</t>
  </si>
  <si>
    <t>Prawo dowodowe 30 WY + 15 CA   BN</t>
  </si>
  <si>
    <t>Prawo wykroczeń 30 WY + 15 CA   BN</t>
  </si>
  <si>
    <t>Postępowanie w sprawach o wykroczenia 30 WY + 15 CA   BN</t>
  </si>
  <si>
    <t>Prawo karne skarbowe 30 WY + 15 CA   BN</t>
  </si>
  <si>
    <t>Prawo celne 30 WY + 15 CA   BN</t>
  </si>
  <si>
    <t>Prawo policyjne 30 WY + 15 CA   BN</t>
  </si>
  <si>
    <t>Prawna regulacja współpracy policyjnej i sądowej w państwach Europy 30 WY + 15 CA   BN</t>
  </si>
  <si>
    <t>Prawo karne wykonawcze 30 WY + 15 CA   BN</t>
  </si>
  <si>
    <t>Zarys prawa pracy i prawa urzędniczego 30 WY + 15 CA   BN</t>
  </si>
  <si>
    <t>Prawna regulacja ochrony skarbowej 30 WY + 15 CA   BN</t>
  </si>
  <si>
    <t>Prawo migracyjne 30 WY + 15 CA   BN</t>
  </si>
  <si>
    <t>Publiczno prawne aspekty bezpieczeństwa gospodarczego  30 WY + 15 CA   BN</t>
  </si>
  <si>
    <t>Prawna ochrona użytkowa zasobów biosfery 30 WY + 15 CA   BN</t>
  </si>
  <si>
    <t>Ekoterroryzm 30 WY + 15 CA   BN</t>
  </si>
  <si>
    <t>Prawna ochrona bezpieczeństwa i pewności obrotu gospodarczego 30 WY + 15 CA   BN</t>
  </si>
  <si>
    <t>Przedmioty fakultatywne - monograficzne autorskie- 3 punkty ECTS, 15 WY, student wybiera 1 przedmiot</t>
  </si>
  <si>
    <t>Prawne podstawy działalności kontrwywiadu w stosunkach międzynarodowych BN</t>
  </si>
  <si>
    <t>Funkcjonowanie ABW i AW w zwalczaniu terroryzmu międzynarodowego BN</t>
  </si>
  <si>
    <t>Prawne podstawy działalności służb specjalnych w dziedzinie zwalczania międzynarodowego finansowania terroryzmu BN</t>
  </si>
  <si>
    <t>Prawne podstawy działalności Agencji Wywiadu jako służby zapewniającej bezpieczeństwo RP BN</t>
  </si>
  <si>
    <t>Zintegrowane zarządzanie granicami i polityką wizową w prawie polskim i europejskim BN</t>
  </si>
  <si>
    <t>Przestępczość podatkowa ze specjalnym uwzględnieniem wyłudzenia podatku VAT  BN</t>
  </si>
  <si>
    <t>Prawne podstawy działalności służby więziennej w systemie bezpieczeństwa państwa  BN</t>
  </si>
  <si>
    <t>Praktyczne aspekty postępowań karnych w sprawach przestępczości zorganizowanej  BN</t>
  </si>
  <si>
    <t>Praktyczne aspekty postępowań przygotowawczych prowadzonych przez policję  BN</t>
  </si>
  <si>
    <t>Ewolucja praktyki zwalczania przestępczości gospodarczej w Polsce  BN</t>
  </si>
  <si>
    <t>Postępowanie karne skarbowe 30 WY + 15 CA   BN</t>
  </si>
  <si>
    <t>Załącznik nr 3 do Uchwały Senatu Nr XXIV-28.31/19 z dnia 26 czerwca 2019 r.</t>
  </si>
  <si>
    <t>Zatwierdzony na posiedzeniu Senatu UMCS w Lublinie w dniu:</t>
  </si>
  <si>
    <t>26 czerwca 2019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</si>
</sst>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u val="single"/>
      <sz val="9.35"/>
      <color indexed="12"/>
      <name val="Czcionka tekstu podstawowego"/>
      <family val="2"/>
    </font>
    <font>
      <u val="single"/>
      <sz val="9.35"/>
      <color indexed="36"/>
      <name val="Czcionka tekstu podstawowego"/>
      <family val="2"/>
    </font>
    <font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2" borderId="39" xfId="0" applyFont="1" applyFill="1" applyBorder="1" applyAlignment="1">
      <alignment horizontal="center" vertical="center" wrapText="1"/>
    </xf>
    <xf numFmtId="0" fontId="11" fillId="32" borderId="40" xfId="0" applyFont="1" applyFill="1" applyBorder="1" applyAlignment="1">
      <alignment horizontal="center" vertical="center" wrapText="1"/>
    </xf>
    <xf numFmtId="0" fontId="11" fillId="32" borderId="41" xfId="0" applyFont="1" applyFill="1" applyBorder="1" applyAlignment="1">
      <alignment horizontal="center" vertical="center" wrapText="1"/>
    </xf>
    <xf numFmtId="0" fontId="11" fillId="32" borderId="42" xfId="0" applyFont="1" applyFill="1" applyBorder="1" applyAlignment="1">
      <alignment horizontal="center" vertical="center" wrapText="1"/>
    </xf>
    <xf numFmtId="0" fontId="11" fillId="32" borderId="43" xfId="0" applyFont="1" applyFill="1" applyBorder="1" applyAlignment="1">
      <alignment horizontal="center" vertical="center" wrapText="1"/>
    </xf>
    <xf numFmtId="0" fontId="11" fillId="32" borderId="44" xfId="0" applyFont="1" applyFill="1" applyBorder="1" applyAlignment="1">
      <alignment horizontal="center" vertical="center" wrapText="1"/>
    </xf>
    <xf numFmtId="0" fontId="11" fillId="32" borderId="43" xfId="0" applyFont="1" applyFill="1" applyBorder="1" applyAlignment="1">
      <alignment horizontal="center" vertical="center" textRotation="90" wrapText="1"/>
    </xf>
    <xf numFmtId="0" fontId="11" fillId="32" borderId="45" xfId="0" applyFont="1" applyFill="1" applyBorder="1" applyAlignment="1">
      <alignment horizontal="center" vertical="center" textRotation="90" wrapText="1"/>
    </xf>
    <xf numFmtId="0" fontId="11" fillId="32" borderId="46" xfId="0" applyFont="1" applyFill="1" applyBorder="1" applyAlignment="1">
      <alignment horizontal="center" vertical="center" textRotation="90" wrapText="1"/>
    </xf>
    <xf numFmtId="0" fontId="11" fillId="32" borderId="4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 wrapText="1"/>
    </xf>
    <xf numFmtId="1" fontId="11" fillId="33" borderId="50" xfId="0" applyNumberFormat="1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10" fillId="32" borderId="51" xfId="0" applyFont="1" applyFill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10" fillId="32" borderId="33" xfId="0" applyFont="1" applyFill="1" applyBorder="1" applyAlignment="1">
      <alignment horizontal="center" vertical="center" wrapText="1"/>
    </xf>
    <xf numFmtId="0" fontId="10" fillId="32" borderId="34" xfId="0" applyFont="1" applyFill="1" applyBorder="1" applyAlignment="1">
      <alignment horizontal="center" vertical="center" wrapText="1"/>
    </xf>
    <xf numFmtId="0" fontId="12" fillId="32" borderId="50" xfId="0" applyFont="1" applyFill="1" applyBorder="1" applyAlignment="1">
      <alignment horizontal="center" vertical="center" wrapText="1"/>
    </xf>
    <xf numFmtId="0" fontId="11" fillId="32" borderId="50" xfId="0" applyFont="1" applyFill="1" applyBorder="1" applyAlignment="1">
      <alignment horizontal="center" vertical="center" wrapText="1"/>
    </xf>
    <xf numFmtId="0" fontId="14" fillId="32" borderId="50" xfId="0" applyFont="1" applyFill="1" applyBorder="1" applyAlignment="1">
      <alignment horizontal="center" vertical="center" wrapText="1"/>
    </xf>
    <xf numFmtId="0" fontId="12" fillId="34" borderId="36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vertical="center" wrapText="1"/>
    </xf>
    <xf numFmtId="0" fontId="12" fillId="34" borderId="21" xfId="0" applyFont="1" applyFill="1" applyBorder="1" applyAlignment="1">
      <alignment vertical="center" wrapText="1"/>
    </xf>
    <xf numFmtId="0" fontId="12" fillId="34" borderId="14" xfId="0" applyFont="1" applyFill="1" applyBorder="1" applyAlignment="1">
      <alignment vertical="center" wrapText="1"/>
    </xf>
    <xf numFmtId="49" fontId="14" fillId="0" borderId="0" xfId="0" applyNumberFormat="1" applyFont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vertical="center" wrapText="1"/>
    </xf>
    <xf numFmtId="0" fontId="10" fillId="32" borderId="15" xfId="0" applyFont="1" applyFill="1" applyBorder="1" applyAlignment="1">
      <alignment horizontal="center" vertical="center" wrapText="1"/>
    </xf>
    <xf numFmtId="1" fontId="12" fillId="32" borderId="50" xfId="0" applyNumberFormat="1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55" xfId="0" applyFont="1" applyBorder="1" applyAlignment="1">
      <alignment horizontal="center" vertical="center" wrapText="1"/>
    </xf>
    <xf numFmtId="0" fontId="12" fillId="34" borderId="56" xfId="0" applyFont="1" applyFill="1" applyBorder="1" applyAlignment="1">
      <alignment vertical="center" wrapText="1"/>
    </xf>
    <xf numFmtId="0" fontId="10" fillId="32" borderId="39" xfId="0" applyFont="1" applyFill="1" applyBorder="1" applyAlignment="1">
      <alignment horizontal="center" vertical="center" wrapText="1"/>
    </xf>
    <xf numFmtId="0" fontId="10" fillId="32" borderId="57" xfId="0" applyFont="1" applyFill="1" applyBorder="1" applyAlignment="1">
      <alignment horizontal="center" vertical="center" wrapText="1"/>
    </xf>
    <xf numFmtId="0" fontId="10" fillId="32" borderId="58" xfId="0" applyFont="1" applyFill="1" applyBorder="1" applyAlignment="1">
      <alignment horizontal="center" vertical="center" wrapText="1"/>
    </xf>
    <xf numFmtId="0" fontId="10" fillId="32" borderId="40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/>
    </xf>
    <xf numFmtId="0" fontId="10" fillId="0" borderId="4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35" borderId="63" xfId="0" applyFont="1" applyFill="1" applyBorder="1" applyAlignment="1">
      <alignment horizontal="center" vertical="center" wrapText="1"/>
    </xf>
    <xf numFmtId="0" fontId="12" fillId="35" borderId="42" xfId="0" applyFont="1" applyFill="1" applyBorder="1" applyAlignment="1">
      <alignment horizontal="center" vertical="center" wrapText="1"/>
    </xf>
    <xf numFmtId="0" fontId="12" fillId="35" borderId="45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textRotation="90" wrapText="1"/>
    </xf>
    <xf numFmtId="0" fontId="12" fillId="32" borderId="57" xfId="0" applyFont="1" applyFill="1" applyBorder="1" applyAlignment="1">
      <alignment horizontal="center" vertical="center" textRotation="90" wrapText="1"/>
    </xf>
    <xf numFmtId="0" fontId="11" fillId="32" borderId="47" xfId="0" applyFont="1" applyFill="1" applyBorder="1" applyAlignment="1">
      <alignment horizontal="center" vertical="center" wrapText="1"/>
    </xf>
    <xf numFmtId="0" fontId="11" fillId="32" borderId="53" xfId="0" applyFont="1" applyFill="1" applyBorder="1" applyAlignment="1">
      <alignment horizontal="center" vertical="center" wrapText="1"/>
    </xf>
    <xf numFmtId="0" fontId="11" fillId="32" borderId="55" xfId="0" applyFont="1" applyFill="1" applyBorder="1" applyAlignment="1">
      <alignment horizontal="center" vertical="center" wrapText="1"/>
    </xf>
    <xf numFmtId="0" fontId="11" fillId="32" borderId="64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 wrapText="1"/>
    </xf>
    <xf numFmtId="0" fontId="11" fillId="32" borderId="58" xfId="0" applyFont="1" applyFill="1" applyBorder="1" applyAlignment="1">
      <alignment horizontal="center" vertical="center" wrapText="1"/>
    </xf>
    <xf numFmtId="0" fontId="11" fillId="32" borderId="38" xfId="0" applyFont="1" applyFill="1" applyBorder="1" applyAlignment="1">
      <alignment horizontal="center" vertical="center" textRotation="90" wrapText="1"/>
    </xf>
    <xf numFmtId="0" fontId="11" fillId="32" borderId="13" xfId="0" applyFont="1" applyFill="1" applyBorder="1" applyAlignment="1">
      <alignment horizontal="center" vertical="center" textRotation="90" wrapText="1"/>
    </xf>
    <xf numFmtId="0" fontId="11" fillId="32" borderId="65" xfId="0" applyFont="1" applyFill="1" applyBorder="1" applyAlignment="1">
      <alignment horizontal="center" vertical="center" textRotation="90" wrapText="1"/>
    </xf>
    <xf numFmtId="0" fontId="11" fillId="32" borderId="63" xfId="0" applyFont="1" applyFill="1" applyBorder="1" applyAlignment="1">
      <alignment horizontal="center" vertical="center" wrapText="1"/>
    </xf>
    <xf numFmtId="0" fontId="11" fillId="32" borderId="42" xfId="0" applyFont="1" applyFill="1" applyBorder="1" applyAlignment="1">
      <alignment horizontal="center" vertical="center" wrapText="1"/>
    </xf>
    <xf numFmtId="0" fontId="11" fillId="32" borderId="45" xfId="0" applyFont="1" applyFill="1" applyBorder="1" applyAlignment="1">
      <alignment horizontal="center" vertical="center" wrapText="1"/>
    </xf>
    <xf numFmtId="0" fontId="11" fillId="32" borderId="66" xfId="0" applyFont="1" applyFill="1" applyBorder="1" applyAlignment="1">
      <alignment horizontal="center" vertical="center" wrapText="1"/>
    </xf>
    <xf numFmtId="0" fontId="11" fillId="32" borderId="67" xfId="0" applyFont="1" applyFill="1" applyBorder="1" applyAlignment="1">
      <alignment horizontal="center" vertical="center" wrapText="1"/>
    </xf>
    <xf numFmtId="0" fontId="11" fillId="32" borderId="68" xfId="0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4" fillId="32" borderId="63" xfId="0" applyFont="1" applyFill="1" applyBorder="1" applyAlignment="1">
      <alignment horizontal="center" vertical="center" wrapText="1"/>
    </xf>
    <xf numFmtId="0" fontId="14" fillId="32" borderId="42" xfId="0" applyFont="1" applyFill="1" applyBorder="1" applyAlignment="1">
      <alignment horizontal="center" vertical="center" wrapText="1"/>
    </xf>
    <xf numFmtId="0" fontId="14" fillId="32" borderId="45" xfId="0" applyFont="1" applyFill="1" applyBorder="1" applyAlignment="1">
      <alignment horizontal="center" vertical="center" wrapText="1"/>
    </xf>
    <xf numFmtId="0" fontId="14" fillId="32" borderId="5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0" fillId="0" borderId="57" xfId="0" applyNumberForma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32" borderId="33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left" vertical="center" wrapText="1"/>
    </xf>
    <xf numFmtId="0" fontId="11" fillId="33" borderId="43" xfId="0" applyFont="1" applyFill="1" applyBorder="1" applyAlignment="1">
      <alignment horizontal="left" vertical="center" wrapText="1"/>
    </xf>
    <xf numFmtId="0" fontId="11" fillId="35" borderId="42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3" borderId="63" xfId="0" applyFont="1" applyFill="1" applyBorder="1" applyAlignment="1">
      <alignment horizontal="left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11" fillId="33" borderId="42" xfId="0" applyFont="1" applyFill="1" applyBorder="1" applyAlignment="1">
      <alignment horizontal="left" vertical="center" wrapText="1"/>
    </xf>
    <xf numFmtId="49" fontId="34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05"/>
  <sheetViews>
    <sheetView tabSelected="1" zoomScale="85" zoomScaleNormal="85" zoomScaleSheetLayoutView="85" zoomScalePageLayoutView="0" workbookViewId="0" topLeftCell="A1">
      <selection activeCell="P84" sqref="P84"/>
    </sheetView>
  </sheetViews>
  <sheetFormatPr defaultColWidth="8.796875" defaultRowHeight="14.25"/>
  <cols>
    <col min="1" max="1" width="4.8984375" style="54" customWidth="1"/>
    <col min="2" max="2" width="43.09765625" style="65" customWidth="1"/>
    <col min="3" max="3" width="6.69921875" style="54" customWidth="1"/>
    <col min="4" max="4" width="8.69921875" style="54" customWidth="1"/>
    <col min="5" max="5" width="4" style="54" customWidth="1"/>
    <col min="6" max="6" width="4.19921875" style="54" customWidth="1"/>
    <col min="7" max="8" width="3.5" style="54" customWidth="1"/>
    <col min="9" max="9" width="4.09765625" style="54" customWidth="1"/>
    <col min="10" max="10" width="4" style="54" customWidth="1"/>
    <col min="11" max="11" width="4.19921875" style="54" customWidth="1"/>
    <col min="12" max="13" width="3.09765625" style="54" customWidth="1"/>
    <col min="14" max="16" width="3.5" style="54" customWidth="1"/>
    <col min="17" max="17" width="3.8984375" style="54" customWidth="1"/>
    <col min="18" max="20" width="3.09765625" style="54" customWidth="1"/>
    <col min="21" max="23" width="3.59765625" style="54" customWidth="1"/>
    <col min="24" max="24" width="4" style="54" customWidth="1"/>
    <col min="25" max="26" width="3.09765625" style="54" customWidth="1"/>
    <col min="27" max="27" width="4.09765625" style="54" customWidth="1"/>
    <col min="28" max="30" width="3.69921875" style="54" customWidth="1"/>
    <col min="31" max="31" width="3.09765625" style="54" customWidth="1"/>
    <col min="32" max="33" width="3.59765625" style="54" customWidth="1"/>
    <col min="34" max="34" width="3.09765625" style="54" customWidth="1"/>
    <col min="35" max="37" width="4" style="54" customWidth="1"/>
    <col min="38" max="38" width="3.69921875" style="54" customWidth="1"/>
    <col min="39" max="41" width="3.09765625" style="54" customWidth="1"/>
    <col min="42" max="44" width="4" style="54" customWidth="1"/>
    <col min="45" max="45" width="3.59765625" style="54" customWidth="1"/>
    <col min="46" max="50" width="3.09765625" style="54" customWidth="1"/>
    <col min="51" max="51" width="5" style="54" bestFit="1" customWidth="1"/>
    <col min="52" max="62" width="9" style="54" customWidth="1"/>
    <col min="63" max="16384" width="9" style="14" customWidth="1"/>
  </cols>
  <sheetData>
    <row r="1" spans="2:31" ht="15.75">
      <c r="B1" s="151" t="s">
        <v>28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"/>
      <c r="W1" s="15"/>
      <c r="X1" s="16"/>
      <c r="Y1" s="16"/>
      <c r="Z1" s="16"/>
      <c r="AA1" s="16"/>
      <c r="AB1" s="16"/>
      <c r="AC1" s="16"/>
      <c r="AD1" s="16"/>
      <c r="AE1" s="16"/>
    </row>
    <row r="2" spans="2:51" ht="15">
      <c r="B2" s="8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6"/>
      <c r="Y2" s="16"/>
      <c r="Z2" s="16"/>
      <c r="AA2" s="16"/>
      <c r="AB2" s="16"/>
      <c r="AC2" s="16"/>
      <c r="AD2" s="16"/>
      <c r="AE2" s="16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</row>
    <row r="3" spans="1:51" ht="32.25" customHeight="1">
      <c r="A3" s="18"/>
      <c r="B3" s="171" t="s">
        <v>38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64"/>
      <c r="AG3" s="64"/>
      <c r="AH3" s="64"/>
      <c r="AI3" s="128" t="s">
        <v>105</v>
      </c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</row>
    <row r="4" spans="1:51" ht="15.75" customHeight="1">
      <c r="A4" s="55"/>
      <c r="B4" s="91" t="s">
        <v>39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</row>
    <row r="5" spans="1:51" ht="15.75" customHeight="1">
      <c r="A5" s="55"/>
      <c r="B5" s="91" t="s">
        <v>29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</row>
    <row r="6" spans="1:51" ht="14.25">
      <c r="A6" s="18"/>
      <c r="B6" s="91" t="s">
        <v>30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</row>
    <row r="7" spans="1:51" ht="18.75" thickBot="1">
      <c r="A7" s="18"/>
      <c r="B7" s="92" t="s">
        <v>40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9"/>
      <c r="Z7" s="19"/>
      <c r="AA7" s="19"/>
      <c r="AB7" s="19"/>
      <c r="AC7" s="19"/>
      <c r="AD7" s="19"/>
      <c r="AE7" s="19"/>
      <c r="AF7" s="1"/>
      <c r="AG7" s="1"/>
      <c r="AH7" s="1"/>
      <c r="AI7" s="1"/>
      <c r="AJ7" s="1"/>
      <c r="AK7" s="1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</row>
    <row r="8" spans="1:51" ht="18.75" customHeight="1" thickBot="1">
      <c r="A8" s="134" t="s">
        <v>0</v>
      </c>
      <c r="B8" s="137" t="s">
        <v>22</v>
      </c>
      <c r="C8" s="140" t="s">
        <v>2</v>
      </c>
      <c r="D8" s="161" t="s">
        <v>17</v>
      </c>
      <c r="E8" s="161"/>
      <c r="F8" s="161"/>
      <c r="G8" s="161"/>
      <c r="H8" s="161"/>
      <c r="I8" s="161"/>
      <c r="J8" s="143" t="s">
        <v>3</v>
      </c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5"/>
      <c r="X8" s="143" t="s">
        <v>4</v>
      </c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5"/>
      <c r="AL8" s="143" t="s">
        <v>5</v>
      </c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5"/>
    </row>
    <row r="9" spans="1:51" ht="15" thickBot="1">
      <c r="A9" s="135"/>
      <c r="B9" s="138"/>
      <c r="C9" s="141"/>
      <c r="D9" s="132" t="s">
        <v>6</v>
      </c>
      <c r="E9" s="166" t="s">
        <v>7</v>
      </c>
      <c r="F9" s="167"/>
      <c r="G9" s="167"/>
      <c r="H9" s="167"/>
      <c r="I9" s="167"/>
      <c r="J9" s="146">
        <v>1</v>
      </c>
      <c r="K9" s="147"/>
      <c r="L9" s="147"/>
      <c r="M9" s="147"/>
      <c r="N9" s="147"/>
      <c r="O9" s="147"/>
      <c r="P9" s="148"/>
      <c r="Q9" s="146">
        <v>2</v>
      </c>
      <c r="R9" s="147"/>
      <c r="S9" s="147"/>
      <c r="T9" s="147"/>
      <c r="U9" s="147"/>
      <c r="V9" s="147"/>
      <c r="W9" s="148"/>
      <c r="X9" s="149">
        <v>3</v>
      </c>
      <c r="Y9" s="150"/>
      <c r="Z9" s="150"/>
      <c r="AA9" s="150"/>
      <c r="AB9" s="138"/>
      <c r="AC9" s="43"/>
      <c r="AD9" s="43"/>
      <c r="AE9" s="143">
        <v>4</v>
      </c>
      <c r="AF9" s="144"/>
      <c r="AG9" s="144"/>
      <c r="AH9" s="144"/>
      <c r="AI9" s="144"/>
      <c r="AJ9" s="144"/>
      <c r="AK9" s="145"/>
      <c r="AL9" s="143">
        <v>5</v>
      </c>
      <c r="AM9" s="144"/>
      <c r="AN9" s="144"/>
      <c r="AO9" s="144"/>
      <c r="AP9" s="144"/>
      <c r="AQ9" s="144"/>
      <c r="AR9" s="145"/>
      <c r="AS9" s="143">
        <v>6</v>
      </c>
      <c r="AT9" s="144"/>
      <c r="AU9" s="144"/>
      <c r="AV9" s="144"/>
      <c r="AW9" s="144"/>
      <c r="AX9" s="144"/>
      <c r="AY9" s="145"/>
    </row>
    <row r="10" spans="1:51" ht="72.75" customHeight="1" thickBot="1">
      <c r="A10" s="136"/>
      <c r="B10" s="139"/>
      <c r="C10" s="142"/>
      <c r="D10" s="133"/>
      <c r="E10" s="44" t="s">
        <v>8</v>
      </c>
      <c r="F10" s="45" t="s">
        <v>9</v>
      </c>
      <c r="G10" s="45" t="s">
        <v>10</v>
      </c>
      <c r="H10" s="45" t="s">
        <v>11</v>
      </c>
      <c r="I10" s="45" t="s">
        <v>12</v>
      </c>
      <c r="J10" s="46" t="s">
        <v>8</v>
      </c>
      <c r="K10" s="47" t="s">
        <v>9</v>
      </c>
      <c r="L10" s="48" t="s">
        <v>10</v>
      </c>
      <c r="M10" s="48" t="s">
        <v>11</v>
      </c>
      <c r="N10" s="49" t="s">
        <v>12</v>
      </c>
      <c r="O10" s="50" t="s">
        <v>1</v>
      </c>
      <c r="P10" s="51" t="s">
        <v>2</v>
      </c>
      <c r="Q10" s="46" t="s">
        <v>8</v>
      </c>
      <c r="R10" s="47" t="s">
        <v>9</v>
      </c>
      <c r="S10" s="48" t="s">
        <v>10</v>
      </c>
      <c r="T10" s="48" t="s">
        <v>11</v>
      </c>
      <c r="U10" s="49" t="s">
        <v>12</v>
      </c>
      <c r="V10" s="50" t="s">
        <v>1</v>
      </c>
      <c r="W10" s="52" t="s">
        <v>2</v>
      </c>
      <c r="X10" s="46" t="s">
        <v>8</v>
      </c>
      <c r="Y10" s="47" t="s">
        <v>9</v>
      </c>
      <c r="Z10" s="48" t="s">
        <v>10</v>
      </c>
      <c r="AA10" s="48" t="s">
        <v>11</v>
      </c>
      <c r="AB10" s="49" t="s">
        <v>12</v>
      </c>
      <c r="AC10" s="50" t="s">
        <v>1</v>
      </c>
      <c r="AD10" s="52" t="s">
        <v>2</v>
      </c>
      <c r="AE10" s="46" t="s">
        <v>8</v>
      </c>
      <c r="AF10" s="48" t="s">
        <v>9</v>
      </c>
      <c r="AG10" s="48" t="s">
        <v>10</v>
      </c>
      <c r="AH10" s="48" t="s">
        <v>11</v>
      </c>
      <c r="AI10" s="48" t="s">
        <v>12</v>
      </c>
      <c r="AJ10" s="50" t="s">
        <v>1</v>
      </c>
      <c r="AK10" s="52" t="s">
        <v>2</v>
      </c>
      <c r="AL10" s="46" t="s">
        <v>8</v>
      </c>
      <c r="AM10" s="48" t="s">
        <v>9</v>
      </c>
      <c r="AN10" s="48" t="s">
        <v>10</v>
      </c>
      <c r="AO10" s="48" t="s">
        <v>11</v>
      </c>
      <c r="AP10" s="48" t="s">
        <v>12</v>
      </c>
      <c r="AQ10" s="50" t="s">
        <v>1</v>
      </c>
      <c r="AR10" s="53" t="s">
        <v>2</v>
      </c>
      <c r="AS10" s="46" t="s">
        <v>8</v>
      </c>
      <c r="AT10" s="48" t="s">
        <v>9</v>
      </c>
      <c r="AU10" s="48" t="s">
        <v>10</v>
      </c>
      <c r="AV10" s="48" t="s">
        <v>11</v>
      </c>
      <c r="AW10" s="48" t="s">
        <v>12</v>
      </c>
      <c r="AX10" s="50" t="s">
        <v>1</v>
      </c>
      <c r="AY10" s="52" t="s">
        <v>2</v>
      </c>
    </row>
    <row r="11" spans="1:51" ht="18" customHeight="1" thickBot="1">
      <c r="A11" s="129" t="s">
        <v>14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1"/>
    </row>
    <row r="12" spans="1:51" ht="26.25" customHeight="1">
      <c r="A12" s="127">
        <v>1</v>
      </c>
      <c r="B12" s="103" t="s">
        <v>43</v>
      </c>
      <c r="C12" s="104">
        <v>3</v>
      </c>
      <c r="D12" s="104">
        <v>30</v>
      </c>
      <c r="E12" s="70">
        <v>30</v>
      </c>
      <c r="F12" s="71">
        <f>SUM(K12,R12,Y12,AF12,AM12,AT12)</f>
        <v>0</v>
      </c>
      <c r="G12" s="71">
        <f aca="true" t="shared" si="0" ref="G12:G36">SUM(L12,S12,Z12,AG12,AN12,AU12)</f>
        <v>0</v>
      </c>
      <c r="H12" s="71">
        <f aca="true" t="shared" si="1" ref="H12:H36">SUM(M12,T12,AA12,AH12,AO12,AV12)</f>
        <v>0</v>
      </c>
      <c r="I12" s="71">
        <f aca="true" t="shared" si="2" ref="I12:I36">SUM(N12,U12,AB12,AI12,AP12,AW12)</f>
        <v>0</v>
      </c>
      <c r="J12" s="12">
        <v>30</v>
      </c>
      <c r="K12" s="9"/>
      <c r="L12" s="9"/>
      <c r="M12" s="9"/>
      <c r="N12" s="11"/>
      <c r="O12" s="13" t="s">
        <v>36</v>
      </c>
      <c r="P12" s="11">
        <v>3</v>
      </c>
      <c r="Q12" s="12"/>
      <c r="R12" s="9"/>
      <c r="S12" s="9"/>
      <c r="T12" s="9"/>
      <c r="U12" s="11"/>
      <c r="V12" s="11"/>
      <c r="W12" s="8"/>
      <c r="X12" s="10"/>
      <c r="Y12" s="9"/>
      <c r="Z12" s="9"/>
      <c r="AA12" s="9"/>
      <c r="AB12" s="11"/>
      <c r="AC12" s="11"/>
      <c r="AD12" s="10"/>
      <c r="AE12" s="12"/>
      <c r="AF12" s="9"/>
      <c r="AG12" s="9"/>
      <c r="AH12" s="9"/>
      <c r="AI12" s="11"/>
      <c r="AJ12" s="11"/>
      <c r="AK12" s="8"/>
      <c r="AL12" s="10"/>
      <c r="AM12" s="9"/>
      <c r="AN12" s="9"/>
      <c r="AO12" s="9"/>
      <c r="AP12" s="11"/>
      <c r="AQ12" s="11"/>
      <c r="AR12" s="10"/>
      <c r="AS12" s="12"/>
      <c r="AT12" s="9"/>
      <c r="AU12" s="9"/>
      <c r="AV12" s="9"/>
      <c r="AW12" s="9"/>
      <c r="AX12" s="9"/>
      <c r="AY12" s="21"/>
    </row>
    <row r="13" spans="1:51" ht="18" customHeight="1">
      <c r="A13" s="99">
        <v>2</v>
      </c>
      <c r="B13" s="105" t="s">
        <v>44</v>
      </c>
      <c r="C13" s="68">
        <v>3</v>
      </c>
      <c r="D13" s="68">
        <v>45</v>
      </c>
      <c r="E13" s="70">
        <v>30</v>
      </c>
      <c r="F13" s="71">
        <v>15</v>
      </c>
      <c r="G13" s="69">
        <f t="shared" si="0"/>
        <v>0</v>
      </c>
      <c r="H13" s="69">
        <f t="shared" si="1"/>
        <v>0</v>
      </c>
      <c r="I13" s="69">
        <f t="shared" si="2"/>
        <v>0</v>
      </c>
      <c r="J13" s="12">
        <v>30</v>
      </c>
      <c r="K13" s="9">
        <v>15</v>
      </c>
      <c r="L13" s="9"/>
      <c r="M13" s="9"/>
      <c r="N13" s="11"/>
      <c r="O13" s="13" t="s">
        <v>36</v>
      </c>
      <c r="P13" s="6">
        <v>3</v>
      </c>
      <c r="Q13" s="12"/>
      <c r="R13" s="9"/>
      <c r="S13" s="9"/>
      <c r="T13" s="9"/>
      <c r="U13" s="11"/>
      <c r="V13" s="11"/>
      <c r="W13" s="8"/>
      <c r="X13" s="10"/>
      <c r="Y13" s="9"/>
      <c r="Z13" s="9"/>
      <c r="AA13" s="9"/>
      <c r="AB13" s="11"/>
      <c r="AC13" s="11"/>
      <c r="AD13" s="10"/>
      <c r="AE13" s="12"/>
      <c r="AF13" s="9"/>
      <c r="AG13" s="9"/>
      <c r="AH13" s="9"/>
      <c r="AI13" s="11"/>
      <c r="AJ13" s="11"/>
      <c r="AK13" s="8"/>
      <c r="AL13" s="10"/>
      <c r="AM13" s="9"/>
      <c r="AN13" s="9"/>
      <c r="AO13" s="9"/>
      <c r="AP13" s="11"/>
      <c r="AQ13" s="11"/>
      <c r="AR13" s="10"/>
      <c r="AS13" s="12"/>
      <c r="AT13" s="9"/>
      <c r="AU13" s="9"/>
      <c r="AV13" s="9"/>
      <c r="AW13" s="9"/>
      <c r="AX13" s="9"/>
      <c r="AY13" s="21"/>
    </row>
    <row r="14" spans="1:51" ht="18" customHeight="1">
      <c r="A14" s="99">
        <v>3</v>
      </c>
      <c r="B14" s="42" t="s">
        <v>45</v>
      </c>
      <c r="C14" s="68">
        <v>7</v>
      </c>
      <c r="D14" s="68">
        <v>75</v>
      </c>
      <c r="E14" s="70">
        <v>45</v>
      </c>
      <c r="F14" s="71">
        <v>30</v>
      </c>
      <c r="G14" s="69">
        <f t="shared" si="0"/>
        <v>0</v>
      </c>
      <c r="H14" s="69">
        <f t="shared" si="1"/>
        <v>0</v>
      </c>
      <c r="I14" s="69">
        <f t="shared" si="2"/>
        <v>0</v>
      </c>
      <c r="J14" s="12">
        <v>45</v>
      </c>
      <c r="K14" s="9">
        <v>30</v>
      </c>
      <c r="L14" s="9"/>
      <c r="M14" s="9"/>
      <c r="N14" s="9"/>
      <c r="O14" s="11" t="s">
        <v>36</v>
      </c>
      <c r="P14" s="6">
        <v>7</v>
      </c>
      <c r="Q14" s="12"/>
      <c r="R14" s="6"/>
      <c r="S14" s="6"/>
      <c r="T14" s="6"/>
      <c r="U14" s="6"/>
      <c r="V14" s="3"/>
      <c r="W14" s="8"/>
      <c r="X14" s="10"/>
      <c r="Y14" s="9"/>
      <c r="Z14" s="9"/>
      <c r="AA14" s="9"/>
      <c r="AB14" s="11"/>
      <c r="AC14" s="11"/>
      <c r="AD14" s="10"/>
      <c r="AE14" s="12"/>
      <c r="AF14" s="9"/>
      <c r="AG14" s="9"/>
      <c r="AH14" s="9"/>
      <c r="AI14" s="11"/>
      <c r="AJ14" s="13"/>
      <c r="AK14" s="21"/>
      <c r="AL14" s="10"/>
      <c r="AM14" s="9"/>
      <c r="AN14" s="9"/>
      <c r="AO14" s="9"/>
      <c r="AP14" s="11"/>
      <c r="AQ14" s="11"/>
      <c r="AR14" s="10"/>
      <c r="AS14" s="12"/>
      <c r="AT14" s="9"/>
      <c r="AU14" s="9"/>
      <c r="AV14" s="9"/>
      <c r="AW14" s="9"/>
      <c r="AX14" s="9"/>
      <c r="AY14" s="21"/>
    </row>
    <row r="15" spans="1:51" ht="18" customHeight="1">
      <c r="A15" s="99">
        <v>4</v>
      </c>
      <c r="B15" s="42" t="s">
        <v>46</v>
      </c>
      <c r="C15" s="68">
        <v>7</v>
      </c>
      <c r="D15" s="68">
        <v>75</v>
      </c>
      <c r="E15" s="70">
        <v>45</v>
      </c>
      <c r="F15" s="71">
        <v>30</v>
      </c>
      <c r="G15" s="69">
        <f t="shared" si="0"/>
        <v>0</v>
      </c>
      <c r="H15" s="69">
        <f t="shared" si="1"/>
        <v>0</v>
      </c>
      <c r="I15" s="69">
        <f t="shared" si="2"/>
        <v>0</v>
      </c>
      <c r="J15" s="12">
        <v>45</v>
      </c>
      <c r="K15" s="9">
        <v>30</v>
      </c>
      <c r="L15" s="9"/>
      <c r="M15" s="9"/>
      <c r="N15" s="9"/>
      <c r="O15" s="11" t="s">
        <v>36</v>
      </c>
      <c r="P15" s="6">
        <v>7</v>
      </c>
      <c r="Q15" s="12"/>
      <c r="R15" s="6"/>
      <c r="S15" s="6"/>
      <c r="T15" s="6"/>
      <c r="U15" s="6"/>
      <c r="V15" s="3"/>
      <c r="W15" s="8"/>
      <c r="X15" s="10"/>
      <c r="Y15" s="9"/>
      <c r="Z15" s="9"/>
      <c r="AA15" s="9"/>
      <c r="AB15" s="11"/>
      <c r="AC15" s="11"/>
      <c r="AD15" s="10"/>
      <c r="AE15" s="12"/>
      <c r="AF15" s="9"/>
      <c r="AG15" s="9"/>
      <c r="AH15" s="9"/>
      <c r="AI15" s="11"/>
      <c r="AJ15" s="13"/>
      <c r="AK15" s="21"/>
      <c r="AL15" s="10"/>
      <c r="AM15" s="9"/>
      <c r="AN15" s="9"/>
      <c r="AO15" s="9"/>
      <c r="AP15" s="11"/>
      <c r="AQ15" s="11"/>
      <c r="AR15" s="10"/>
      <c r="AS15" s="12"/>
      <c r="AT15" s="9"/>
      <c r="AU15" s="9"/>
      <c r="AV15" s="9"/>
      <c r="AW15" s="9"/>
      <c r="AX15" s="9"/>
      <c r="AY15" s="21"/>
    </row>
    <row r="16" spans="1:51" ht="18" customHeight="1">
      <c r="A16" s="99">
        <v>5</v>
      </c>
      <c r="B16" s="42" t="s">
        <v>31</v>
      </c>
      <c r="C16" s="68">
        <v>3</v>
      </c>
      <c r="D16" s="68">
        <v>30</v>
      </c>
      <c r="E16" s="70">
        <v>15</v>
      </c>
      <c r="F16" s="71">
        <v>0</v>
      </c>
      <c r="G16" s="69">
        <f t="shared" si="0"/>
        <v>0</v>
      </c>
      <c r="H16" s="69">
        <v>15</v>
      </c>
      <c r="I16" s="69">
        <f t="shared" si="2"/>
        <v>0</v>
      </c>
      <c r="J16" s="12">
        <v>15</v>
      </c>
      <c r="K16" s="9"/>
      <c r="L16" s="9"/>
      <c r="M16" s="9">
        <v>15</v>
      </c>
      <c r="N16" s="11"/>
      <c r="O16" s="13" t="s">
        <v>37</v>
      </c>
      <c r="P16" s="6">
        <v>3</v>
      </c>
      <c r="Q16" s="12"/>
      <c r="R16" s="9"/>
      <c r="S16" s="9"/>
      <c r="T16" s="9"/>
      <c r="U16" s="11"/>
      <c r="V16" s="11"/>
      <c r="W16" s="8"/>
      <c r="X16" s="10"/>
      <c r="Y16" s="9"/>
      <c r="Z16" s="9"/>
      <c r="AA16" s="9"/>
      <c r="AB16" s="11"/>
      <c r="AC16" s="11"/>
      <c r="AD16" s="10"/>
      <c r="AE16" s="12"/>
      <c r="AF16" s="9"/>
      <c r="AG16" s="9"/>
      <c r="AH16" s="9"/>
      <c r="AI16" s="11"/>
      <c r="AJ16" s="11"/>
      <c r="AK16" s="8"/>
      <c r="AL16" s="10"/>
      <c r="AM16" s="9"/>
      <c r="AN16" s="9"/>
      <c r="AO16" s="9"/>
      <c r="AP16" s="11"/>
      <c r="AQ16" s="11"/>
      <c r="AR16" s="10"/>
      <c r="AS16" s="12"/>
      <c r="AT16" s="9"/>
      <c r="AU16" s="9"/>
      <c r="AV16" s="9"/>
      <c r="AW16" s="9"/>
      <c r="AX16" s="9"/>
      <c r="AY16" s="21"/>
    </row>
    <row r="17" spans="1:51" ht="18" customHeight="1">
      <c r="A17" s="99">
        <v>6</v>
      </c>
      <c r="B17" s="42" t="s">
        <v>47</v>
      </c>
      <c r="C17" s="68">
        <v>7</v>
      </c>
      <c r="D17" s="68">
        <v>75</v>
      </c>
      <c r="E17" s="70">
        <v>45</v>
      </c>
      <c r="F17" s="71">
        <v>30</v>
      </c>
      <c r="G17" s="69">
        <f t="shared" si="0"/>
        <v>0</v>
      </c>
      <c r="H17" s="69">
        <f t="shared" si="1"/>
        <v>0</v>
      </c>
      <c r="I17" s="69">
        <f t="shared" si="2"/>
        <v>0</v>
      </c>
      <c r="J17" s="12"/>
      <c r="K17" s="9"/>
      <c r="L17" s="9"/>
      <c r="M17" s="9"/>
      <c r="N17" s="9"/>
      <c r="O17" s="11"/>
      <c r="P17" s="6"/>
      <c r="Q17" s="12">
        <v>45</v>
      </c>
      <c r="R17" s="6">
        <v>30</v>
      </c>
      <c r="S17" s="6"/>
      <c r="T17" s="6"/>
      <c r="U17" s="6"/>
      <c r="V17" s="3" t="s">
        <v>36</v>
      </c>
      <c r="W17" s="8">
        <v>7</v>
      </c>
      <c r="X17" s="10"/>
      <c r="Y17" s="9"/>
      <c r="Z17" s="9"/>
      <c r="AA17" s="9"/>
      <c r="AB17" s="11"/>
      <c r="AC17" s="11"/>
      <c r="AD17" s="10"/>
      <c r="AE17" s="12"/>
      <c r="AF17" s="9"/>
      <c r="AG17" s="9"/>
      <c r="AH17" s="9"/>
      <c r="AI17" s="11"/>
      <c r="AJ17" s="13"/>
      <c r="AK17" s="21"/>
      <c r="AL17" s="10"/>
      <c r="AM17" s="9"/>
      <c r="AN17" s="9"/>
      <c r="AO17" s="9"/>
      <c r="AP17" s="11"/>
      <c r="AQ17" s="11"/>
      <c r="AR17" s="10"/>
      <c r="AS17" s="12"/>
      <c r="AT17" s="9"/>
      <c r="AU17" s="9"/>
      <c r="AV17" s="9"/>
      <c r="AW17" s="9"/>
      <c r="AX17" s="9"/>
      <c r="AY17" s="21"/>
    </row>
    <row r="18" spans="1:51" ht="18" customHeight="1">
      <c r="A18" s="99">
        <v>7</v>
      </c>
      <c r="B18" s="42" t="s">
        <v>48</v>
      </c>
      <c r="C18" s="68">
        <v>7</v>
      </c>
      <c r="D18" s="68">
        <v>75</v>
      </c>
      <c r="E18" s="70">
        <v>45</v>
      </c>
      <c r="F18" s="71">
        <v>30</v>
      </c>
      <c r="G18" s="69">
        <f t="shared" si="0"/>
        <v>0</v>
      </c>
      <c r="H18" s="69">
        <f t="shared" si="1"/>
        <v>0</v>
      </c>
      <c r="I18" s="69">
        <f t="shared" si="2"/>
        <v>0</v>
      </c>
      <c r="J18" s="12"/>
      <c r="K18" s="9"/>
      <c r="L18" s="9"/>
      <c r="M18" s="9"/>
      <c r="N18" s="11"/>
      <c r="O18" s="13"/>
      <c r="P18" s="8"/>
      <c r="Q18" s="12">
        <v>45</v>
      </c>
      <c r="R18" s="9">
        <v>30</v>
      </c>
      <c r="S18" s="9"/>
      <c r="T18" s="9"/>
      <c r="U18" s="11"/>
      <c r="V18" s="11" t="s">
        <v>36</v>
      </c>
      <c r="W18" s="8">
        <v>7</v>
      </c>
      <c r="X18" s="10"/>
      <c r="Y18" s="9"/>
      <c r="Z18" s="9"/>
      <c r="AA18" s="9"/>
      <c r="AB18" s="11"/>
      <c r="AC18" s="11"/>
      <c r="AD18" s="10"/>
      <c r="AE18" s="12"/>
      <c r="AF18" s="9"/>
      <c r="AG18" s="9"/>
      <c r="AH18" s="9"/>
      <c r="AI18" s="11"/>
      <c r="AJ18" s="11"/>
      <c r="AK18" s="8"/>
      <c r="AL18" s="10"/>
      <c r="AM18" s="9"/>
      <c r="AN18" s="9"/>
      <c r="AO18" s="9"/>
      <c r="AP18" s="11"/>
      <c r="AQ18" s="11"/>
      <c r="AR18" s="10"/>
      <c r="AS18" s="12"/>
      <c r="AT18" s="9"/>
      <c r="AU18" s="9"/>
      <c r="AV18" s="9"/>
      <c r="AW18" s="9"/>
      <c r="AX18" s="9"/>
      <c r="AY18" s="21"/>
    </row>
    <row r="19" spans="1:51" ht="18" customHeight="1">
      <c r="A19" s="93">
        <v>8</v>
      </c>
      <c r="B19" s="94" t="s">
        <v>49</v>
      </c>
      <c r="C19" s="72">
        <v>7</v>
      </c>
      <c r="D19" s="72">
        <v>75</v>
      </c>
      <c r="E19" s="73">
        <v>45</v>
      </c>
      <c r="F19" s="74">
        <v>30</v>
      </c>
      <c r="G19" s="75">
        <f t="shared" si="0"/>
        <v>0</v>
      </c>
      <c r="H19" s="75">
        <f t="shared" si="1"/>
        <v>0</v>
      </c>
      <c r="I19" s="75">
        <f t="shared" si="2"/>
        <v>0</v>
      </c>
      <c r="J19" s="27">
        <v>15</v>
      </c>
      <c r="K19" s="30"/>
      <c r="L19" s="30"/>
      <c r="M19" s="30"/>
      <c r="N19" s="30"/>
      <c r="O19" s="25"/>
      <c r="P19" s="24"/>
      <c r="Q19" s="27">
        <v>30</v>
      </c>
      <c r="R19" s="30">
        <v>30</v>
      </c>
      <c r="S19" s="30"/>
      <c r="T19" s="30"/>
      <c r="U19" s="26"/>
      <c r="V19" s="31" t="s">
        <v>36</v>
      </c>
      <c r="W19" s="29">
        <v>7</v>
      </c>
      <c r="X19" s="24"/>
      <c r="Y19" s="30"/>
      <c r="Z19" s="30"/>
      <c r="AA19" s="30"/>
      <c r="AB19" s="26"/>
      <c r="AC19" s="26"/>
      <c r="AD19" s="24"/>
      <c r="AE19" s="27"/>
      <c r="AF19" s="30"/>
      <c r="AG19" s="30"/>
      <c r="AH19" s="30"/>
      <c r="AI19" s="26"/>
      <c r="AJ19" s="31"/>
      <c r="AK19" s="29"/>
      <c r="AL19" s="24"/>
      <c r="AM19" s="30"/>
      <c r="AN19" s="30"/>
      <c r="AO19" s="30"/>
      <c r="AP19" s="26"/>
      <c r="AQ19" s="26"/>
      <c r="AR19" s="24"/>
      <c r="AS19" s="27"/>
      <c r="AT19" s="30"/>
      <c r="AU19" s="30"/>
      <c r="AV19" s="30"/>
      <c r="AW19" s="30"/>
      <c r="AX19" s="30"/>
      <c r="AY19" s="23"/>
    </row>
    <row r="20" spans="1:51" ht="18" customHeight="1">
      <c r="A20" s="99">
        <v>9</v>
      </c>
      <c r="B20" s="42" t="s">
        <v>32</v>
      </c>
      <c r="C20" s="68">
        <v>3</v>
      </c>
      <c r="D20" s="68">
        <v>30</v>
      </c>
      <c r="E20" s="95">
        <v>30</v>
      </c>
      <c r="F20" s="69">
        <f>SUM(K20,R20,Y20,AF20,AM20,AT20)</f>
        <v>0</v>
      </c>
      <c r="G20" s="69">
        <f t="shared" si="0"/>
        <v>0</v>
      </c>
      <c r="H20" s="69">
        <f t="shared" si="1"/>
        <v>0</v>
      </c>
      <c r="I20" s="69">
        <f t="shared" si="2"/>
        <v>0</v>
      </c>
      <c r="J20" s="22"/>
      <c r="K20" s="4"/>
      <c r="L20" s="4"/>
      <c r="M20" s="4"/>
      <c r="N20" s="4"/>
      <c r="O20" s="6"/>
      <c r="P20" s="7"/>
      <c r="Q20" s="22">
        <v>30</v>
      </c>
      <c r="R20" s="6"/>
      <c r="S20" s="6"/>
      <c r="T20" s="6"/>
      <c r="U20" s="6"/>
      <c r="V20" s="3" t="s">
        <v>37</v>
      </c>
      <c r="W20" s="2">
        <v>3</v>
      </c>
      <c r="X20" s="7"/>
      <c r="Y20" s="4"/>
      <c r="Z20" s="4"/>
      <c r="AA20" s="4"/>
      <c r="AB20" s="6"/>
      <c r="AC20" s="6"/>
      <c r="AD20" s="7"/>
      <c r="AE20" s="22"/>
      <c r="AF20" s="4"/>
      <c r="AG20" s="4"/>
      <c r="AH20" s="4"/>
      <c r="AI20" s="6"/>
      <c r="AJ20" s="3"/>
      <c r="AK20" s="5"/>
      <c r="AL20" s="7"/>
      <c r="AM20" s="4"/>
      <c r="AN20" s="4"/>
      <c r="AO20" s="4"/>
      <c r="AP20" s="6"/>
      <c r="AQ20" s="6"/>
      <c r="AR20" s="7"/>
      <c r="AS20" s="22"/>
      <c r="AT20" s="4"/>
      <c r="AU20" s="4"/>
      <c r="AV20" s="4"/>
      <c r="AW20" s="4"/>
      <c r="AX20" s="4"/>
      <c r="AY20" s="5"/>
    </row>
    <row r="21" spans="1:51" ht="18" customHeight="1">
      <c r="A21" s="99">
        <v>10</v>
      </c>
      <c r="B21" s="42" t="s">
        <v>50</v>
      </c>
      <c r="C21" s="68">
        <v>3</v>
      </c>
      <c r="D21" s="68">
        <v>45</v>
      </c>
      <c r="E21" s="70">
        <v>30</v>
      </c>
      <c r="F21" s="71">
        <v>15</v>
      </c>
      <c r="G21" s="69">
        <f t="shared" si="0"/>
        <v>0</v>
      </c>
      <c r="H21" s="69">
        <f t="shared" si="1"/>
        <v>0</v>
      </c>
      <c r="I21" s="69">
        <f t="shared" si="2"/>
        <v>0</v>
      </c>
      <c r="J21" s="12"/>
      <c r="K21" s="9"/>
      <c r="L21" s="9"/>
      <c r="M21" s="9"/>
      <c r="N21" s="9"/>
      <c r="O21" s="11"/>
      <c r="P21" s="10"/>
      <c r="Q21" s="12">
        <v>30</v>
      </c>
      <c r="R21" s="6">
        <v>15</v>
      </c>
      <c r="S21" s="4"/>
      <c r="T21" s="4"/>
      <c r="U21" s="6"/>
      <c r="V21" s="3" t="s">
        <v>36</v>
      </c>
      <c r="W21" s="8">
        <v>3</v>
      </c>
      <c r="X21" s="10"/>
      <c r="Y21" s="9"/>
      <c r="Z21" s="9"/>
      <c r="AA21" s="9"/>
      <c r="AB21" s="11"/>
      <c r="AC21" s="11"/>
      <c r="AD21" s="10"/>
      <c r="AE21" s="12"/>
      <c r="AF21" s="9"/>
      <c r="AG21" s="9"/>
      <c r="AH21" s="9"/>
      <c r="AI21" s="11"/>
      <c r="AJ21" s="13"/>
      <c r="AK21" s="21"/>
      <c r="AL21" s="10"/>
      <c r="AM21" s="9"/>
      <c r="AN21" s="9"/>
      <c r="AO21" s="9"/>
      <c r="AP21" s="11"/>
      <c r="AQ21" s="11"/>
      <c r="AR21" s="10"/>
      <c r="AS21" s="12"/>
      <c r="AT21" s="9"/>
      <c r="AU21" s="9"/>
      <c r="AV21" s="9"/>
      <c r="AW21" s="9"/>
      <c r="AX21" s="9"/>
      <c r="AY21" s="21"/>
    </row>
    <row r="22" spans="1:51" ht="13.5" customHeight="1">
      <c r="A22" s="99">
        <v>11</v>
      </c>
      <c r="B22" s="42" t="s">
        <v>51</v>
      </c>
      <c r="C22" s="68">
        <v>7</v>
      </c>
      <c r="D22" s="68">
        <v>75</v>
      </c>
      <c r="E22" s="70">
        <v>45</v>
      </c>
      <c r="F22" s="71">
        <v>30</v>
      </c>
      <c r="G22" s="69">
        <f t="shared" si="0"/>
        <v>0</v>
      </c>
      <c r="H22" s="69">
        <f t="shared" si="1"/>
        <v>0</v>
      </c>
      <c r="I22" s="69">
        <f t="shared" si="2"/>
        <v>0</v>
      </c>
      <c r="J22" s="12"/>
      <c r="K22" s="9"/>
      <c r="L22" s="9"/>
      <c r="M22" s="9"/>
      <c r="N22" s="9"/>
      <c r="O22" s="11"/>
      <c r="P22" s="10"/>
      <c r="Q22" s="12"/>
      <c r="R22" s="6"/>
      <c r="S22" s="4"/>
      <c r="T22" s="4"/>
      <c r="U22" s="6"/>
      <c r="V22" s="3"/>
      <c r="W22" s="8"/>
      <c r="X22" s="10">
        <v>45</v>
      </c>
      <c r="Y22" s="9">
        <v>30</v>
      </c>
      <c r="Z22" s="9"/>
      <c r="AA22" s="9"/>
      <c r="AB22" s="11"/>
      <c r="AC22" s="11" t="s">
        <v>36</v>
      </c>
      <c r="AD22" s="10">
        <v>7</v>
      </c>
      <c r="AE22" s="12"/>
      <c r="AF22" s="9"/>
      <c r="AG22" s="9"/>
      <c r="AH22" s="9"/>
      <c r="AI22" s="11"/>
      <c r="AJ22" s="13"/>
      <c r="AK22" s="21"/>
      <c r="AL22" s="10"/>
      <c r="AM22" s="9"/>
      <c r="AN22" s="9"/>
      <c r="AO22" s="9"/>
      <c r="AP22" s="11"/>
      <c r="AQ22" s="11"/>
      <c r="AR22" s="10"/>
      <c r="AS22" s="12"/>
      <c r="AT22" s="9"/>
      <c r="AU22" s="9"/>
      <c r="AV22" s="9"/>
      <c r="AW22" s="9"/>
      <c r="AX22" s="9"/>
      <c r="AY22" s="21"/>
    </row>
    <row r="23" spans="1:51" ht="24" customHeight="1">
      <c r="A23" s="99">
        <v>12</v>
      </c>
      <c r="B23" s="42" t="s">
        <v>52</v>
      </c>
      <c r="C23" s="68">
        <v>3</v>
      </c>
      <c r="D23" s="68">
        <v>45</v>
      </c>
      <c r="E23" s="70">
        <v>30</v>
      </c>
      <c r="F23" s="71">
        <v>15</v>
      </c>
      <c r="G23" s="69">
        <f t="shared" si="0"/>
        <v>0</v>
      </c>
      <c r="H23" s="69">
        <f t="shared" si="1"/>
        <v>0</v>
      </c>
      <c r="I23" s="69">
        <f t="shared" si="2"/>
        <v>0</v>
      </c>
      <c r="J23" s="12"/>
      <c r="K23" s="9"/>
      <c r="L23" s="9"/>
      <c r="M23" s="9"/>
      <c r="N23" s="9"/>
      <c r="O23" s="11"/>
      <c r="P23" s="10"/>
      <c r="Q23" s="12"/>
      <c r="R23" s="6"/>
      <c r="S23" s="4"/>
      <c r="T23" s="9"/>
      <c r="U23" s="11"/>
      <c r="V23" s="13"/>
      <c r="W23" s="8"/>
      <c r="X23" s="10">
        <v>30</v>
      </c>
      <c r="Y23" s="9">
        <v>15</v>
      </c>
      <c r="Z23" s="9"/>
      <c r="AA23" s="9"/>
      <c r="AB23" s="11"/>
      <c r="AC23" s="11" t="s">
        <v>36</v>
      </c>
      <c r="AD23" s="10">
        <v>3</v>
      </c>
      <c r="AE23" s="12"/>
      <c r="AF23" s="9"/>
      <c r="AG23" s="9"/>
      <c r="AH23" s="9"/>
      <c r="AI23" s="11"/>
      <c r="AJ23" s="13"/>
      <c r="AK23" s="8"/>
      <c r="AL23" s="10"/>
      <c r="AM23" s="9"/>
      <c r="AN23" s="9"/>
      <c r="AO23" s="9"/>
      <c r="AP23" s="11"/>
      <c r="AQ23" s="11"/>
      <c r="AR23" s="10"/>
      <c r="AS23" s="12"/>
      <c r="AT23" s="9"/>
      <c r="AU23" s="9"/>
      <c r="AV23" s="9"/>
      <c r="AW23" s="9"/>
      <c r="AX23" s="9"/>
      <c r="AY23" s="21"/>
    </row>
    <row r="24" spans="1:51" ht="24" customHeight="1">
      <c r="A24" s="99">
        <v>13</v>
      </c>
      <c r="B24" s="42" t="s">
        <v>53</v>
      </c>
      <c r="C24" s="68">
        <v>3</v>
      </c>
      <c r="D24" s="68">
        <v>45</v>
      </c>
      <c r="E24" s="70">
        <v>30</v>
      </c>
      <c r="F24" s="71">
        <v>15</v>
      </c>
      <c r="G24" s="69">
        <f t="shared" si="0"/>
        <v>0</v>
      </c>
      <c r="H24" s="69">
        <f t="shared" si="1"/>
        <v>0</v>
      </c>
      <c r="I24" s="69">
        <f t="shared" si="2"/>
        <v>0</v>
      </c>
      <c r="J24" s="12"/>
      <c r="K24" s="9"/>
      <c r="L24" s="9"/>
      <c r="M24" s="9"/>
      <c r="N24" s="9"/>
      <c r="O24" s="11"/>
      <c r="P24" s="10"/>
      <c r="Q24" s="12"/>
      <c r="R24" s="6"/>
      <c r="S24" s="4"/>
      <c r="T24" s="9"/>
      <c r="U24" s="11"/>
      <c r="V24" s="13"/>
      <c r="W24" s="8"/>
      <c r="X24" s="10">
        <v>30</v>
      </c>
      <c r="Y24" s="9">
        <v>15</v>
      </c>
      <c r="Z24" s="9"/>
      <c r="AA24" s="9"/>
      <c r="AB24" s="11"/>
      <c r="AC24" s="11" t="s">
        <v>36</v>
      </c>
      <c r="AD24" s="10">
        <v>3</v>
      </c>
      <c r="AE24" s="12"/>
      <c r="AF24" s="9"/>
      <c r="AG24" s="9"/>
      <c r="AH24" s="9"/>
      <c r="AI24" s="11"/>
      <c r="AJ24" s="13"/>
      <c r="AK24" s="8"/>
      <c r="AL24" s="10"/>
      <c r="AM24" s="9"/>
      <c r="AN24" s="9"/>
      <c r="AO24" s="9"/>
      <c r="AP24" s="11"/>
      <c r="AQ24" s="11"/>
      <c r="AR24" s="10"/>
      <c r="AS24" s="12"/>
      <c r="AT24" s="9"/>
      <c r="AU24" s="9"/>
      <c r="AV24" s="9"/>
      <c r="AW24" s="9"/>
      <c r="AX24" s="9"/>
      <c r="AY24" s="21"/>
    </row>
    <row r="25" spans="1:51" ht="18" customHeight="1">
      <c r="A25" s="99">
        <v>14</v>
      </c>
      <c r="B25" s="42" t="s">
        <v>54</v>
      </c>
      <c r="C25" s="68">
        <v>7</v>
      </c>
      <c r="D25" s="68">
        <v>75</v>
      </c>
      <c r="E25" s="70">
        <v>45</v>
      </c>
      <c r="F25" s="71">
        <v>30</v>
      </c>
      <c r="G25" s="69">
        <f t="shared" si="0"/>
        <v>0</v>
      </c>
      <c r="H25" s="69">
        <f t="shared" si="1"/>
        <v>0</v>
      </c>
      <c r="I25" s="69">
        <f t="shared" si="2"/>
        <v>0</v>
      </c>
      <c r="J25" s="12"/>
      <c r="K25" s="9"/>
      <c r="L25" s="9"/>
      <c r="M25" s="9"/>
      <c r="N25" s="9"/>
      <c r="O25" s="11"/>
      <c r="P25" s="10"/>
      <c r="Q25" s="12"/>
      <c r="R25" s="6"/>
      <c r="S25" s="6"/>
      <c r="T25" s="6"/>
      <c r="U25" s="6"/>
      <c r="V25" s="3"/>
      <c r="W25" s="8"/>
      <c r="X25" s="10">
        <v>45</v>
      </c>
      <c r="Y25" s="9">
        <v>30</v>
      </c>
      <c r="Z25" s="9"/>
      <c r="AA25" s="9"/>
      <c r="AB25" s="11"/>
      <c r="AC25" s="11" t="s">
        <v>36</v>
      </c>
      <c r="AD25" s="10">
        <v>7</v>
      </c>
      <c r="AE25" s="12"/>
      <c r="AF25" s="9"/>
      <c r="AG25" s="9"/>
      <c r="AH25" s="9"/>
      <c r="AI25" s="11"/>
      <c r="AJ25" s="13"/>
      <c r="AK25" s="21"/>
      <c r="AL25" s="10"/>
      <c r="AM25" s="9"/>
      <c r="AN25" s="9"/>
      <c r="AO25" s="9"/>
      <c r="AP25" s="11"/>
      <c r="AQ25" s="11"/>
      <c r="AR25" s="10"/>
      <c r="AS25" s="12"/>
      <c r="AT25" s="9"/>
      <c r="AU25" s="9"/>
      <c r="AV25" s="9"/>
      <c r="AW25" s="9"/>
      <c r="AX25" s="9"/>
      <c r="AY25" s="21"/>
    </row>
    <row r="26" spans="1:51" ht="22.5">
      <c r="A26" s="99">
        <v>15</v>
      </c>
      <c r="B26" s="90" t="s">
        <v>55</v>
      </c>
      <c r="C26" s="68">
        <v>7</v>
      </c>
      <c r="D26" s="68">
        <v>75</v>
      </c>
      <c r="E26" s="70">
        <v>45</v>
      </c>
      <c r="F26" s="71">
        <v>30</v>
      </c>
      <c r="G26" s="69">
        <f t="shared" si="0"/>
        <v>0</v>
      </c>
      <c r="H26" s="69">
        <f t="shared" si="1"/>
        <v>0</v>
      </c>
      <c r="I26" s="69">
        <f t="shared" si="2"/>
        <v>0</v>
      </c>
      <c r="J26" s="12"/>
      <c r="K26" s="9"/>
      <c r="L26" s="9"/>
      <c r="M26" s="9"/>
      <c r="N26" s="9"/>
      <c r="O26" s="11"/>
      <c r="P26" s="10"/>
      <c r="Q26" s="12"/>
      <c r="R26" s="6"/>
      <c r="S26" s="6"/>
      <c r="T26" s="6"/>
      <c r="U26" s="6"/>
      <c r="V26" s="3"/>
      <c r="W26" s="8"/>
      <c r="X26" s="10"/>
      <c r="Y26" s="9"/>
      <c r="Z26" s="9"/>
      <c r="AA26" s="9"/>
      <c r="AB26" s="11"/>
      <c r="AC26" s="11"/>
      <c r="AD26" s="10"/>
      <c r="AE26" s="12">
        <v>45</v>
      </c>
      <c r="AF26" s="9">
        <v>30</v>
      </c>
      <c r="AG26" s="9"/>
      <c r="AH26" s="9"/>
      <c r="AI26" s="11"/>
      <c r="AJ26" s="13" t="s">
        <v>36</v>
      </c>
      <c r="AK26" s="21">
        <v>7</v>
      </c>
      <c r="AL26" s="10"/>
      <c r="AM26" s="9"/>
      <c r="AN26" s="9"/>
      <c r="AO26" s="9"/>
      <c r="AP26" s="11"/>
      <c r="AQ26" s="11"/>
      <c r="AR26" s="10"/>
      <c r="AS26" s="12"/>
      <c r="AT26" s="9"/>
      <c r="AU26" s="9"/>
      <c r="AV26" s="9"/>
      <c r="AW26" s="9"/>
      <c r="AX26" s="9"/>
      <c r="AY26" s="21"/>
    </row>
    <row r="27" spans="1:51" ht="15" thickBot="1">
      <c r="A27" s="106">
        <v>16</v>
      </c>
      <c r="B27" s="88" t="s">
        <v>56</v>
      </c>
      <c r="C27" s="72">
        <v>7</v>
      </c>
      <c r="D27" s="72">
        <v>75</v>
      </c>
      <c r="E27" s="73">
        <v>45</v>
      </c>
      <c r="F27" s="74">
        <v>30</v>
      </c>
      <c r="G27" s="75">
        <f t="shared" si="0"/>
        <v>0</v>
      </c>
      <c r="H27" s="75">
        <f t="shared" si="1"/>
        <v>0</v>
      </c>
      <c r="I27" s="75">
        <f t="shared" si="2"/>
        <v>0</v>
      </c>
      <c r="J27" s="27"/>
      <c r="K27" s="30"/>
      <c r="L27" s="30"/>
      <c r="M27" s="30"/>
      <c r="N27" s="30"/>
      <c r="O27" s="26"/>
      <c r="P27" s="24"/>
      <c r="Q27" s="27"/>
      <c r="R27" s="25"/>
      <c r="S27" s="25"/>
      <c r="T27" s="25"/>
      <c r="U27" s="25"/>
      <c r="V27" s="28"/>
      <c r="W27" s="29"/>
      <c r="X27" s="41"/>
      <c r="Y27" s="30"/>
      <c r="Z27" s="30"/>
      <c r="AA27" s="30"/>
      <c r="AB27" s="26"/>
      <c r="AC27" s="26"/>
      <c r="AD27" s="25"/>
      <c r="AE27" s="27">
        <v>45</v>
      </c>
      <c r="AF27" s="30">
        <v>30</v>
      </c>
      <c r="AG27" s="30"/>
      <c r="AH27" s="30"/>
      <c r="AI27" s="26"/>
      <c r="AJ27" s="31" t="s">
        <v>36</v>
      </c>
      <c r="AK27" s="23">
        <v>7</v>
      </c>
      <c r="AL27" s="24"/>
      <c r="AM27" s="30"/>
      <c r="AN27" s="30"/>
      <c r="AO27" s="30"/>
      <c r="AP27" s="26"/>
      <c r="AQ27" s="26"/>
      <c r="AR27" s="24"/>
      <c r="AS27" s="27"/>
      <c r="AT27" s="30"/>
      <c r="AU27" s="30"/>
      <c r="AV27" s="30"/>
      <c r="AW27" s="30"/>
      <c r="AX27" s="30"/>
      <c r="AY27" s="23"/>
    </row>
    <row r="28" spans="1:51" ht="18" customHeight="1">
      <c r="A28" s="57">
        <v>17</v>
      </c>
      <c r="B28" s="82" t="s">
        <v>57</v>
      </c>
      <c r="C28" s="76">
        <v>3</v>
      </c>
      <c r="D28" s="76">
        <v>45</v>
      </c>
      <c r="E28" s="77">
        <v>30</v>
      </c>
      <c r="F28" s="78">
        <v>15</v>
      </c>
      <c r="G28" s="78">
        <f t="shared" si="0"/>
        <v>0</v>
      </c>
      <c r="H28" s="78">
        <f t="shared" si="1"/>
        <v>0</v>
      </c>
      <c r="I28" s="78">
        <f t="shared" si="2"/>
        <v>0</v>
      </c>
      <c r="J28" s="37"/>
      <c r="K28" s="36"/>
      <c r="L28" s="36"/>
      <c r="M28" s="36"/>
      <c r="N28" s="36"/>
      <c r="O28" s="34"/>
      <c r="P28" s="35"/>
      <c r="Q28" s="37"/>
      <c r="R28" s="34"/>
      <c r="S28" s="34"/>
      <c r="T28" s="34"/>
      <c r="U28" s="34"/>
      <c r="V28" s="38"/>
      <c r="W28" s="39"/>
      <c r="X28" s="35"/>
      <c r="Y28" s="36"/>
      <c r="Z28" s="36"/>
      <c r="AA28" s="36"/>
      <c r="AB28" s="34"/>
      <c r="AC28" s="34"/>
      <c r="AD28" s="35"/>
      <c r="AE28" s="37">
        <v>30</v>
      </c>
      <c r="AF28" s="36">
        <v>15</v>
      </c>
      <c r="AG28" s="36"/>
      <c r="AH28" s="36"/>
      <c r="AI28" s="34"/>
      <c r="AJ28" s="38" t="s">
        <v>36</v>
      </c>
      <c r="AK28" s="40">
        <v>3</v>
      </c>
      <c r="AL28" s="35"/>
      <c r="AM28" s="36"/>
      <c r="AN28" s="36"/>
      <c r="AO28" s="36"/>
      <c r="AP28" s="34"/>
      <c r="AQ28" s="34"/>
      <c r="AR28" s="35"/>
      <c r="AS28" s="37"/>
      <c r="AT28" s="36"/>
      <c r="AU28" s="36"/>
      <c r="AV28" s="36"/>
      <c r="AW28" s="36"/>
      <c r="AX28" s="36"/>
      <c r="AY28" s="40"/>
    </row>
    <row r="29" spans="1:51" ht="26.25" customHeight="1">
      <c r="A29" s="99">
        <v>18</v>
      </c>
      <c r="B29" s="83" t="s">
        <v>58</v>
      </c>
      <c r="C29" s="68">
        <v>3</v>
      </c>
      <c r="D29" s="68">
        <v>45</v>
      </c>
      <c r="E29" s="70">
        <v>30</v>
      </c>
      <c r="F29" s="71">
        <v>15</v>
      </c>
      <c r="G29" s="69">
        <f t="shared" si="0"/>
        <v>0</v>
      </c>
      <c r="H29" s="69">
        <f t="shared" si="1"/>
        <v>0</v>
      </c>
      <c r="I29" s="69">
        <f t="shared" si="2"/>
        <v>0</v>
      </c>
      <c r="J29" s="12"/>
      <c r="K29" s="9"/>
      <c r="L29" s="9"/>
      <c r="M29" s="9"/>
      <c r="N29" s="9"/>
      <c r="O29" s="11"/>
      <c r="P29" s="10"/>
      <c r="Q29" s="12"/>
      <c r="R29" s="6"/>
      <c r="S29" s="6"/>
      <c r="T29" s="6"/>
      <c r="U29" s="6"/>
      <c r="V29" s="3"/>
      <c r="W29" s="8"/>
      <c r="X29" s="10"/>
      <c r="Y29" s="9"/>
      <c r="Z29" s="9"/>
      <c r="AA29" s="9"/>
      <c r="AB29" s="11"/>
      <c r="AC29" s="11"/>
      <c r="AD29" s="10"/>
      <c r="AE29" s="12">
        <v>30</v>
      </c>
      <c r="AF29" s="9">
        <v>15</v>
      </c>
      <c r="AG29" s="9"/>
      <c r="AH29" s="9"/>
      <c r="AI29" s="11"/>
      <c r="AJ29" s="13" t="s">
        <v>36</v>
      </c>
      <c r="AK29" s="21">
        <v>3</v>
      </c>
      <c r="AL29" s="10"/>
      <c r="AM29" s="9"/>
      <c r="AN29" s="9"/>
      <c r="AO29" s="9"/>
      <c r="AP29" s="11"/>
      <c r="AQ29" s="11"/>
      <c r="AR29" s="6"/>
      <c r="AS29" s="12"/>
      <c r="AT29" s="9"/>
      <c r="AU29" s="9"/>
      <c r="AV29" s="9"/>
      <c r="AW29" s="9"/>
      <c r="AX29" s="9"/>
      <c r="AY29" s="21"/>
    </row>
    <row r="30" spans="1:51" ht="18" customHeight="1">
      <c r="A30" s="99">
        <v>19</v>
      </c>
      <c r="B30" s="83" t="s">
        <v>59</v>
      </c>
      <c r="C30" s="68">
        <v>7</v>
      </c>
      <c r="D30" s="68">
        <v>75</v>
      </c>
      <c r="E30" s="70">
        <v>45</v>
      </c>
      <c r="F30" s="71">
        <v>30</v>
      </c>
      <c r="G30" s="69">
        <f t="shared" si="0"/>
        <v>0</v>
      </c>
      <c r="H30" s="69">
        <f t="shared" si="1"/>
        <v>0</v>
      </c>
      <c r="I30" s="69">
        <f t="shared" si="2"/>
        <v>0</v>
      </c>
      <c r="J30" s="12"/>
      <c r="K30" s="9"/>
      <c r="L30" s="9"/>
      <c r="M30" s="9"/>
      <c r="N30" s="9"/>
      <c r="O30" s="11"/>
      <c r="P30" s="10"/>
      <c r="Q30" s="12"/>
      <c r="R30" s="6"/>
      <c r="S30" s="4"/>
      <c r="T30" s="4"/>
      <c r="U30" s="6"/>
      <c r="V30" s="3"/>
      <c r="W30" s="8"/>
      <c r="X30" s="10"/>
      <c r="Y30" s="9"/>
      <c r="Z30" s="9"/>
      <c r="AA30" s="9"/>
      <c r="AB30" s="11"/>
      <c r="AC30" s="11"/>
      <c r="AD30" s="10"/>
      <c r="AE30" s="12"/>
      <c r="AF30" s="9"/>
      <c r="AG30" s="9"/>
      <c r="AH30" s="9"/>
      <c r="AI30" s="11"/>
      <c r="AJ30" s="13"/>
      <c r="AK30" s="21"/>
      <c r="AL30" s="10">
        <v>45</v>
      </c>
      <c r="AM30" s="9">
        <v>30</v>
      </c>
      <c r="AN30" s="9"/>
      <c r="AO30" s="9"/>
      <c r="AP30" s="11"/>
      <c r="AQ30" s="11" t="s">
        <v>36</v>
      </c>
      <c r="AR30" s="6">
        <v>7</v>
      </c>
      <c r="AS30" s="12"/>
      <c r="AT30" s="9"/>
      <c r="AU30" s="9"/>
      <c r="AV30" s="9"/>
      <c r="AW30" s="9"/>
      <c r="AX30" s="9"/>
      <c r="AY30" s="21"/>
    </row>
    <row r="31" spans="1:51" ht="18" customHeight="1">
      <c r="A31" s="99">
        <v>20</v>
      </c>
      <c r="B31" s="83" t="s">
        <v>60</v>
      </c>
      <c r="C31" s="68">
        <v>3</v>
      </c>
      <c r="D31" s="68">
        <v>45</v>
      </c>
      <c r="E31" s="70">
        <v>30</v>
      </c>
      <c r="F31" s="71">
        <v>15</v>
      </c>
      <c r="G31" s="69">
        <f t="shared" si="0"/>
        <v>0</v>
      </c>
      <c r="H31" s="69">
        <f t="shared" si="1"/>
        <v>0</v>
      </c>
      <c r="I31" s="69">
        <f t="shared" si="2"/>
        <v>0</v>
      </c>
      <c r="J31" s="12"/>
      <c r="K31" s="9"/>
      <c r="L31" s="9"/>
      <c r="M31" s="9"/>
      <c r="N31" s="11"/>
      <c r="O31" s="13"/>
      <c r="P31" s="10"/>
      <c r="Q31" s="12"/>
      <c r="R31" s="9"/>
      <c r="S31" s="9"/>
      <c r="T31" s="9"/>
      <c r="U31" s="11"/>
      <c r="V31" s="11"/>
      <c r="W31" s="8"/>
      <c r="X31" s="10"/>
      <c r="Y31" s="9"/>
      <c r="Z31" s="9"/>
      <c r="AA31" s="9"/>
      <c r="AB31" s="11"/>
      <c r="AC31" s="11"/>
      <c r="AD31" s="10"/>
      <c r="AE31" s="12"/>
      <c r="AF31" s="9"/>
      <c r="AG31" s="9"/>
      <c r="AH31" s="9"/>
      <c r="AI31" s="11"/>
      <c r="AJ31" s="11"/>
      <c r="AK31" s="8"/>
      <c r="AL31" s="10">
        <v>30</v>
      </c>
      <c r="AM31" s="9">
        <v>15</v>
      </c>
      <c r="AN31" s="9"/>
      <c r="AO31" s="9"/>
      <c r="AP31" s="11"/>
      <c r="AQ31" s="11" t="s">
        <v>36</v>
      </c>
      <c r="AR31" s="6">
        <v>3</v>
      </c>
      <c r="AS31" s="12"/>
      <c r="AT31" s="9"/>
      <c r="AU31" s="9"/>
      <c r="AV31" s="9"/>
      <c r="AW31" s="9"/>
      <c r="AX31" s="9"/>
      <c r="AY31" s="21"/>
    </row>
    <row r="32" spans="1:51" ht="24.75" customHeight="1">
      <c r="A32" s="99">
        <v>21</v>
      </c>
      <c r="B32" s="83" t="s">
        <v>61</v>
      </c>
      <c r="C32" s="68">
        <v>3</v>
      </c>
      <c r="D32" s="68">
        <v>45</v>
      </c>
      <c r="E32" s="70">
        <v>30</v>
      </c>
      <c r="F32" s="71">
        <v>15</v>
      </c>
      <c r="G32" s="69">
        <f t="shared" si="0"/>
        <v>0</v>
      </c>
      <c r="H32" s="69">
        <f t="shared" si="1"/>
        <v>0</v>
      </c>
      <c r="I32" s="69">
        <f t="shared" si="2"/>
        <v>0</v>
      </c>
      <c r="J32" s="12"/>
      <c r="K32" s="9"/>
      <c r="L32" s="9"/>
      <c r="M32" s="9"/>
      <c r="N32" s="6"/>
      <c r="O32" s="13"/>
      <c r="P32" s="10"/>
      <c r="Q32" s="12"/>
      <c r="R32" s="9"/>
      <c r="S32" s="9"/>
      <c r="T32" s="9"/>
      <c r="U32" s="11"/>
      <c r="V32" s="13"/>
      <c r="W32" s="8"/>
      <c r="X32" s="10">
        <v>30</v>
      </c>
      <c r="Y32" s="9">
        <v>15</v>
      </c>
      <c r="Z32" s="9"/>
      <c r="AA32" s="9"/>
      <c r="AB32" s="11"/>
      <c r="AC32" s="11" t="s">
        <v>36</v>
      </c>
      <c r="AD32" s="10">
        <v>3</v>
      </c>
      <c r="AE32" s="12"/>
      <c r="AF32" s="9"/>
      <c r="AG32" s="9"/>
      <c r="AH32" s="9"/>
      <c r="AI32" s="11"/>
      <c r="AJ32" s="13"/>
      <c r="AK32" s="8"/>
      <c r="AL32" s="10"/>
      <c r="AM32" s="9"/>
      <c r="AN32" s="9"/>
      <c r="AO32" s="9"/>
      <c r="AP32" s="11"/>
      <c r="AQ32" s="11"/>
      <c r="AR32" s="10"/>
      <c r="AS32" s="12"/>
      <c r="AT32" s="9"/>
      <c r="AU32" s="9"/>
      <c r="AV32" s="9"/>
      <c r="AW32" s="9"/>
      <c r="AX32" s="9"/>
      <c r="AY32" s="21"/>
    </row>
    <row r="33" spans="1:51" ht="22.5">
      <c r="A33" s="99">
        <v>22</v>
      </c>
      <c r="B33" s="88" t="s">
        <v>62</v>
      </c>
      <c r="C33" s="68">
        <v>3</v>
      </c>
      <c r="D33" s="68">
        <v>45</v>
      </c>
      <c r="E33" s="70">
        <v>30</v>
      </c>
      <c r="F33" s="71">
        <v>15</v>
      </c>
      <c r="G33" s="69">
        <f t="shared" si="0"/>
        <v>0</v>
      </c>
      <c r="H33" s="69">
        <f t="shared" si="1"/>
        <v>0</v>
      </c>
      <c r="I33" s="69">
        <f t="shared" si="2"/>
        <v>0</v>
      </c>
      <c r="J33" s="12"/>
      <c r="K33" s="9"/>
      <c r="L33" s="9"/>
      <c r="M33" s="9"/>
      <c r="N33" s="9"/>
      <c r="O33" s="11"/>
      <c r="P33" s="10"/>
      <c r="Q33" s="12"/>
      <c r="R33" s="6"/>
      <c r="S33" s="6"/>
      <c r="T33" s="6"/>
      <c r="U33" s="6"/>
      <c r="V33" s="3"/>
      <c r="W33" s="8"/>
      <c r="X33" s="10"/>
      <c r="Y33" s="9"/>
      <c r="Z33" s="9"/>
      <c r="AA33" s="9"/>
      <c r="AB33" s="11"/>
      <c r="AC33" s="11"/>
      <c r="AD33" s="10"/>
      <c r="AE33" s="12"/>
      <c r="AF33" s="9"/>
      <c r="AG33" s="9"/>
      <c r="AH33" s="9"/>
      <c r="AI33" s="11"/>
      <c r="AJ33" s="13"/>
      <c r="AK33" s="21"/>
      <c r="AL33" s="10">
        <v>30</v>
      </c>
      <c r="AM33" s="9">
        <v>15</v>
      </c>
      <c r="AN33" s="9"/>
      <c r="AO33" s="9"/>
      <c r="AP33" s="11"/>
      <c r="AQ33" s="11" t="s">
        <v>36</v>
      </c>
      <c r="AR33" s="10">
        <v>3</v>
      </c>
      <c r="AS33" s="12"/>
      <c r="AT33" s="9"/>
      <c r="AU33" s="9"/>
      <c r="AV33" s="9"/>
      <c r="AW33" s="9"/>
      <c r="AX33" s="9"/>
      <c r="AY33" s="21"/>
    </row>
    <row r="34" spans="1:51" ht="14.25">
      <c r="A34" s="99">
        <v>23</v>
      </c>
      <c r="B34" s="84" t="s">
        <v>63</v>
      </c>
      <c r="C34" s="68">
        <v>3</v>
      </c>
      <c r="D34" s="68">
        <v>45</v>
      </c>
      <c r="E34" s="70">
        <v>30</v>
      </c>
      <c r="F34" s="71">
        <v>15</v>
      </c>
      <c r="G34" s="69">
        <f>SUM(L34,S34,Z34,AG34,AN34,AU34)</f>
        <v>0</v>
      </c>
      <c r="H34" s="69">
        <f>SUM(M34,T34,AA34,AH34,AO34,AV34)</f>
        <v>0</v>
      </c>
      <c r="I34" s="69">
        <f>SUM(N34,U34,AB34,AI34,AP34,AW34)</f>
        <v>0</v>
      </c>
      <c r="J34" s="12"/>
      <c r="K34" s="9"/>
      <c r="L34" s="9"/>
      <c r="M34" s="9"/>
      <c r="N34" s="9"/>
      <c r="O34" s="11"/>
      <c r="P34" s="10"/>
      <c r="Q34" s="12"/>
      <c r="R34" s="11"/>
      <c r="S34" s="9"/>
      <c r="T34" s="9"/>
      <c r="U34" s="11"/>
      <c r="V34" s="13"/>
      <c r="W34" s="8"/>
      <c r="X34" s="10"/>
      <c r="Y34" s="9"/>
      <c r="Z34" s="9"/>
      <c r="AA34" s="9"/>
      <c r="AB34" s="11"/>
      <c r="AC34" s="11"/>
      <c r="AD34" s="10"/>
      <c r="AE34" s="12"/>
      <c r="AF34" s="9"/>
      <c r="AG34" s="9"/>
      <c r="AH34" s="9"/>
      <c r="AI34" s="11"/>
      <c r="AJ34" s="13"/>
      <c r="AK34" s="21"/>
      <c r="AL34" s="10"/>
      <c r="AM34" s="9"/>
      <c r="AN34" s="9"/>
      <c r="AO34" s="9"/>
      <c r="AP34" s="11"/>
      <c r="AQ34" s="11"/>
      <c r="AR34" s="10"/>
      <c r="AS34" s="12">
        <v>30</v>
      </c>
      <c r="AT34" s="9">
        <v>15</v>
      </c>
      <c r="AU34" s="9"/>
      <c r="AV34" s="9"/>
      <c r="AW34" s="9"/>
      <c r="AX34" s="9" t="s">
        <v>36</v>
      </c>
      <c r="AY34" s="21">
        <v>3</v>
      </c>
    </row>
    <row r="35" spans="1:51" ht="22.5">
      <c r="A35" s="99">
        <v>24</v>
      </c>
      <c r="B35" s="84" t="s">
        <v>64</v>
      </c>
      <c r="C35" s="68">
        <v>2</v>
      </c>
      <c r="D35" s="68">
        <v>15</v>
      </c>
      <c r="E35" s="70">
        <v>15</v>
      </c>
      <c r="F35" s="71">
        <v>0</v>
      </c>
      <c r="G35" s="69">
        <v>0</v>
      </c>
      <c r="H35" s="69">
        <v>0</v>
      </c>
      <c r="I35" s="69">
        <v>0</v>
      </c>
      <c r="J35" s="12"/>
      <c r="K35" s="9"/>
      <c r="L35" s="9"/>
      <c r="M35" s="9"/>
      <c r="N35" s="9"/>
      <c r="O35" s="11"/>
      <c r="P35" s="10"/>
      <c r="Q35" s="12"/>
      <c r="R35" s="11"/>
      <c r="S35" s="9"/>
      <c r="T35" s="9"/>
      <c r="U35" s="11"/>
      <c r="V35" s="13"/>
      <c r="W35" s="8"/>
      <c r="X35" s="10"/>
      <c r="Y35" s="9"/>
      <c r="Z35" s="9"/>
      <c r="AA35" s="9"/>
      <c r="AB35" s="11"/>
      <c r="AC35" s="11"/>
      <c r="AD35" s="10"/>
      <c r="AE35" s="12"/>
      <c r="AF35" s="9"/>
      <c r="AG35" s="9"/>
      <c r="AH35" s="9"/>
      <c r="AI35" s="11"/>
      <c r="AJ35" s="13"/>
      <c r="AK35" s="21"/>
      <c r="AL35" s="10"/>
      <c r="AM35" s="9"/>
      <c r="AN35" s="9"/>
      <c r="AO35" s="9"/>
      <c r="AP35" s="11"/>
      <c r="AQ35" s="11"/>
      <c r="AR35" s="10"/>
      <c r="AS35" s="12">
        <v>15</v>
      </c>
      <c r="AT35" s="9"/>
      <c r="AU35" s="9"/>
      <c r="AV35" s="9"/>
      <c r="AW35" s="9"/>
      <c r="AX35" s="9" t="s">
        <v>37</v>
      </c>
      <c r="AY35" s="21">
        <v>2</v>
      </c>
    </row>
    <row r="36" spans="1:51" ht="18" customHeight="1" thickBot="1">
      <c r="A36" s="99">
        <v>25</v>
      </c>
      <c r="B36" s="107" t="s">
        <v>65</v>
      </c>
      <c r="C36" s="108">
        <v>0</v>
      </c>
      <c r="D36" s="108">
        <v>60</v>
      </c>
      <c r="E36" s="109">
        <f>SUM(J36,Q36,X36,AE36,AL36,AS36)</f>
        <v>0</v>
      </c>
      <c r="F36" s="110">
        <v>60</v>
      </c>
      <c r="G36" s="111">
        <f t="shared" si="0"/>
        <v>0</v>
      </c>
      <c r="H36" s="111">
        <f t="shared" si="1"/>
        <v>0</v>
      </c>
      <c r="I36" s="111">
        <f t="shared" si="2"/>
        <v>0</v>
      </c>
      <c r="J36" s="112"/>
      <c r="K36" s="113"/>
      <c r="L36" s="113"/>
      <c r="M36" s="113"/>
      <c r="N36" s="113"/>
      <c r="O36" s="114"/>
      <c r="P36" s="115"/>
      <c r="Q36" s="112"/>
      <c r="R36" s="114">
        <v>30</v>
      </c>
      <c r="S36" s="113"/>
      <c r="T36" s="113"/>
      <c r="U36" s="114"/>
      <c r="V36" s="116" t="s">
        <v>37</v>
      </c>
      <c r="W36" s="117">
        <v>0</v>
      </c>
      <c r="X36" s="115"/>
      <c r="Y36" s="113">
        <v>30</v>
      </c>
      <c r="Z36" s="113"/>
      <c r="AA36" s="113"/>
      <c r="AB36" s="114"/>
      <c r="AC36" s="114" t="s">
        <v>37</v>
      </c>
      <c r="AD36" s="115">
        <v>0</v>
      </c>
      <c r="AE36" s="112"/>
      <c r="AF36" s="113"/>
      <c r="AG36" s="113"/>
      <c r="AH36" s="113"/>
      <c r="AI36" s="114"/>
      <c r="AJ36" s="116"/>
      <c r="AK36" s="118"/>
      <c r="AL36" s="115"/>
      <c r="AM36" s="113"/>
      <c r="AN36" s="113"/>
      <c r="AO36" s="113"/>
      <c r="AP36" s="114"/>
      <c r="AQ36" s="114"/>
      <c r="AR36" s="115"/>
      <c r="AS36" s="112"/>
      <c r="AT36" s="113"/>
      <c r="AU36" s="113"/>
      <c r="AV36" s="113"/>
      <c r="AW36" s="113"/>
      <c r="AX36" s="113"/>
      <c r="AY36" s="118"/>
    </row>
    <row r="37" spans="1:51" ht="25.5" customHeight="1" thickBot="1">
      <c r="A37" s="162" t="s">
        <v>13</v>
      </c>
      <c r="B37" s="163"/>
      <c r="C37" s="58">
        <f>SUM(C12:C36)</f>
        <v>111</v>
      </c>
      <c r="D37" s="58">
        <f>SUM(D12:D36)</f>
        <v>1365</v>
      </c>
      <c r="E37" s="58">
        <f>SUM(E12:E36)</f>
        <v>840</v>
      </c>
      <c r="F37" s="60">
        <f aca="true" t="shared" si="3" ref="F37:O37">SUM(F12:F40)</f>
        <v>510</v>
      </c>
      <c r="G37" s="60">
        <f t="shared" si="3"/>
        <v>0</v>
      </c>
      <c r="H37" s="60">
        <f t="shared" si="3"/>
        <v>15</v>
      </c>
      <c r="I37" s="60">
        <f t="shared" si="3"/>
        <v>0</v>
      </c>
      <c r="J37" s="60">
        <f>SUM(J12:J36)</f>
        <v>180</v>
      </c>
      <c r="K37" s="60">
        <f>SUM(K12:K36)</f>
        <v>75</v>
      </c>
      <c r="L37" s="60">
        <f t="shared" si="3"/>
        <v>0</v>
      </c>
      <c r="M37" s="60">
        <f>SUM(M12:M36)</f>
        <v>15</v>
      </c>
      <c r="N37" s="60">
        <f t="shared" si="3"/>
        <v>0</v>
      </c>
      <c r="O37" s="60">
        <f t="shared" si="3"/>
        <v>0</v>
      </c>
      <c r="P37" s="60">
        <f>SUM(P12:P36)</f>
        <v>23</v>
      </c>
      <c r="Q37" s="60">
        <f aca="true" t="shared" si="4" ref="Q37:AY37">SUM(Q12:Q36)</f>
        <v>180</v>
      </c>
      <c r="R37" s="60">
        <f t="shared" si="4"/>
        <v>135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27</v>
      </c>
      <c r="X37" s="60">
        <f t="shared" si="4"/>
        <v>180</v>
      </c>
      <c r="Y37" s="60">
        <f t="shared" si="4"/>
        <v>135</v>
      </c>
      <c r="Z37" s="60">
        <f t="shared" si="4"/>
        <v>0</v>
      </c>
      <c r="AA37" s="60">
        <f t="shared" si="4"/>
        <v>0</v>
      </c>
      <c r="AB37" s="60">
        <f t="shared" si="4"/>
        <v>0</v>
      </c>
      <c r="AC37" s="60">
        <f t="shared" si="4"/>
        <v>0</v>
      </c>
      <c r="AD37" s="60">
        <f t="shared" si="4"/>
        <v>23</v>
      </c>
      <c r="AE37" s="60">
        <f t="shared" si="4"/>
        <v>150</v>
      </c>
      <c r="AF37" s="60">
        <f t="shared" si="4"/>
        <v>90</v>
      </c>
      <c r="AG37" s="60">
        <f t="shared" si="4"/>
        <v>0</v>
      </c>
      <c r="AH37" s="60">
        <f t="shared" si="4"/>
        <v>0</v>
      </c>
      <c r="AI37" s="60">
        <f t="shared" si="4"/>
        <v>0</v>
      </c>
      <c r="AJ37" s="60">
        <f t="shared" si="4"/>
        <v>0</v>
      </c>
      <c r="AK37" s="60">
        <f t="shared" si="4"/>
        <v>20</v>
      </c>
      <c r="AL37" s="60">
        <f t="shared" si="4"/>
        <v>105</v>
      </c>
      <c r="AM37" s="60">
        <f t="shared" si="4"/>
        <v>60</v>
      </c>
      <c r="AN37" s="60">
        <f t="shared" si="4"/>
        <v>0</v>
      </c>
      <c r="AO37" s="60">
        <f t="shared" si="4"/>
        <v>0</v>
      </c>
      <c r="AP37" s="60">
        <f t="shared" si="4"/>
        <v>0</v>
      </c>
      <c r="AQ37" s="60">
        <f t="shared" si="4"/>
        <v>0</v>
      </c>
      <c r="AR37" s="60">
        <f t="shared" si="4"/>
        <v>13</v>
      </c>
      <c r="AS37" s="60">
        <f t="shared" si="4"/>
        <v>45</v>
      </c>
      <c r="AT37" s="60">
        <f t="shared" si="4"/>
        <v>15</v>
      </c>
      <c r="AU37" s="60">
        <f t="shared" si="4"/>
        <v>0</v>
      </c>
      <c r="AV37" s="60">
        <f t="shared" si="4"/>
        <v>0</v>
      </c>
      <c r="AW37" s="60">
        <f t="shared" si="4"/>
        <v>0</v>
      </c>
      <c r="AX37" s="60">
        <f t="shared" si="4"/>
        <v>0</v>
      </c>
      <c r="AY37" s="63">
        <f t="shared" si="4"/>
        <v>5</v>
      </c>
    </row>
    <row r="38" spans="1:51" ht="18" customHeight="1" thickBot="1">
      <c r="A38" s="129" t="s">
        <v>15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5"/>
    </row>
    <row r="39" spans="1:51" ht="18" customHeight="1">
      <c r="A39" s="56">
        <v>26</v>
      </c>
      <c r="B39" s="82" t="s">
        <v>33</v>
      </c>
      <c r="C39" s="76">
        <v>8</v>
      </c>
      <c r="D39" s="76">
        <v>120</v>
      </c>
      <c r="E39" s="77">
        <f>SUM(J39,Q39,X39,AE39,AL39,AS39)</f>
        <v>0</v>
      </c>
      <c r="F39" s="78">
        <v>120</v>
      </c>
      <c r="G39" s="78">
        <f>SUM(L39,S39,Z39,AG39,AN39,AU39)</f>
        <v>0</v>
      </c>
      <c r="H39" s="78">
        <f>SUM(M39,T39,AA39,AH39,AO39,AV39)</f>
        <v>0</v>
      </c>
      <c r="I39" s="78">
        <v>0</v>
      </c>
      <c r="J39" s="37"/>
      <c r="K39" s="36"/>
      <c r="L39" s="36"/>
      <c r="M39" s="36"/>
      <c r="N39" s="36"/>
      <c r="O39" s="34"/>
      <c r="P39" s="39"/>
      <c r="Q39" s="37"/>
      <c r="R39" s="34"/>
      <c r="S39" s="36"/>
      <c r="T39" s="36"/>
      <c r="U39" s="34"/>
      <c r="V39" s="38"/>
      <c r="W39" s="39"/>
      <c r="X39" s="37"/>
      <c r="Y39" s="36">
        <v>30</v>
      </c>
      <c r="Z39" s="36"/>
      <c r="AA39" s="36"/>
      <c r="AB39" s="34"/>
      <c r="AC39" s="34" t="s">
        <v>37</v>
      </c>
      <c r="AD39" s="39">
        <v>2</v>
      </c>
      <c r="AE39" s="37"/>
      <c r="AF39" s="36">
        <v>30</v>
      </c>
      <c r="AG39" s="36"/>
      <c r="AH39" s="36"/>
      <c r="AI39" s="34"/>
      <c r="AJ39" s="38" t="s">
        <v>37</v>
      </c>
      <c r="AK39" s="40">
        <v>2</v>
      </c>
      <c r="AL39" s="37"/>
      <c r="AM39" s="36">
        <v>30</v>
      </c>
      <c r="AN39" s="36"/>
      <c r="AO39" s="36"/>
      <c r="AP39" s="34"/>
      <c r="AQ39" s="34" t="s">
        <v>37</v>
      </c>
      <c r="AR39" s="39">
        <v>2</v>
      </c>
      <c r="AS39" s="37"/>
      <c r="AT39" s="36">
        <v>30</v>
      </c>
      <c r="AU39" s="36"/>
      <c r="AV39" s="36"/>
      <c r="AW39" s="36"/>
      <c r="AX39" s="36" t="s">
        <v>36</v>
      </c>
      <c r="AY39" s="40">
        <v>2</v>
      </c>
    </row>
    <row r="40" spans="1:51" ht="18" customHeight="1">
      <c r="A40" s="99">
        <v>27</v>
      </c>
      <c r="B40" s="84" t="s">
        <v>67</v>
      </c>
      <c r="C40" s="68">
        <v>1</v>
      </c>
      <c r="D40" s="68">
        <v>15</v>
      </c>
      <c r="E40" s="70">
        <v>15</v>
      </c>
      <c r="F40" s="71">
        <v>0</v>
      </c>
      <c r="G40" s="69">
        <v>0</v>
      </c>
      <c r="H40" s="69">
        <v>0</v>
      </c>
      <c r="I40" s="69">
        <v>0</v>
      </c>
      <c r="J40" s="12"/>
      <c r="K40" s="9"/>
      <c r="L40" s="9"/>
      <c r="M40" s="9"/>
      <c r="N40" s="9"/>
      <c r="O40" s="11"/>
      <c r="P40" s="10"/>
      <c r="Q40" s="12"/>
      <c r="R40" s="9"/>
      <c r="S40" s="9"/>
      <c r="T40" s="9"/>
      <c r="U40" s="11"/>
      <c r="V40" s="13"/>
      <c r="W40" s="8"/>
      <c r="X40" s="12"/>
      <c r="Y40" s="9"/>
      <c r="Z40" s="9"/>
      <c r="AA40" s="9"/>
      <c r="AB40" s="11"/>
      <c r="AC40" s="11"/>
      <c r="AD40" s="8"/>
      <c r="AE40" s="12"/>
      <c r="AF40" s="9"/>
      <c r="AG40" s="9"/>
      <c r="AH40" s="9"/>
      <c r="AI40" s="11"/>
      <c r="AJ40" s="13"/>
      <c r="AK40" s="8"/>
      <c r="AL40" s="12"/>
      <c r="AM40" s="9"/>
      <c r="AN40" s="9"/>
      <c r="AO40" s="9"/>
      <c r="AP40" s="11"/>
      <c r="AQ40" s="11"/>
      <c r="AR40" s="8"/>
      <c r="AS40" s="12">
        <v>15</v>
      </c>
      <c r="AT40" s="9"/>
      <c r="AU40" s="9"/>
      <c r="AV40" s="9"/>
      <c r="AW40" s="9"/>
      <c r="AX40" s="9" t="s">
        <v>37</v>
      </c>
      <c r="AY40" s="21">
        <v>1</v>
      </c>
    </row>
    <row r="41" spans="1:51" ht="18" customHeight="1">
      <c r="A41" s="99">
        <v>28</v>
      </c>
      <c r="B41" s="85" t="s">
        <v>66</v>
      </c>
      <c r="C41" s="68">
        <v>12</v>
      </c>
      <c r="D41" s="70">
        <v>90</v>
      </c>
      <c r="E41" s="71">
        <f aca="true" t="shared" si="5" ref="E41:I42">SUM(J41,Q41,X41,AE41,AL41,AS41)</f>
        <v>0</v>
      </c>
      <c r="F41" s="71">
        <f t="shared" si="5"/>
        <v>0</v>
      </c>
      <c r="G41" s="71">
        <f t="shared" si="5"/>
        <v>0</v>
      </c>
      <c r="H41" s="71">
        <f t="shared" si="5"/>
        <v>0</v>
      </c>
      <c r="I41" s="71">
        <v>90</v>
      </c>
      <c r="J41" s="12"/>
      <c r="K41" s="9"/>
      <c r="L41" s="9"/>
      <c r="M41" s="9"/>
      <c r="N41" s="6"/>
      <c r="O41" s="6"/>
      <c r="P41" s="8"/>
      <c r="Q41" s="12"/>
      <c r="R41" s="9"/>
      <c r="S41" s="9"/>
      <c r="T41" s="9"/>
      <c r="U41" s="11"/>
      <c r="V41" s="13"/>
      <c r="W41" s="8"/>
      <c r="X41" s="12"/>
      <c r="Y41" s="9"/>
      <c r="Z41" s="9"/>
      <c r="AA41" s="9"/>
      <c r="AB41" s="11"/>
      <c r="AC41" s="11"/>
      <c r="AD41" s="8"/>
      <c r="AE41" s="12"/>
      <c r="AF41" s="9"/>
      <c r="AG41" s="9"/>
      <c r="AH41" s="9"/>
      <c r="AI41" s="11">
        <v>30</v>
      </c>
      <c r="AJ41" s="13" t="s">
        <v>37</v>
      </c>
      <c r="AK41" s="8">
        <v>3</v>
      </c>
      <c r="AL41" s="12"/>
      <c r="AM41" s="9"/>
      <c r="AN41" s="9"/>
      <c r="AO41" s="9"/>
      <c r="AP41" s="11">
        <v>30</v>
      </c>
      <c r="AQ41" s="11" t="s">
        <v>37</v>
      </c>
      <c r="AR41" s="8">
        <v>3</v>
      </c>
      <c r="AS41" s="12"/>
      <c r="AT41" s="9"/>
      <c r="AU41" s="9"/>
      <c r="AV41" s="9"/>
      <c r="AW41" s="9">
        <v>30</v>
      </c>
      <c r="AX41" s="9" t="s">
        <v>37</v>
      </c>
      <c r="AY41" s="21">
        <v>6</v>
      </c>
    </row>
    <row r="42" spans="1:51" ht="21" customHeight="1">
      <c r="A42" s="99">
        <v>29</v>
      </c>
      <c r="B42" s="20" t="s">
        <v>34</v>
      </c>
      <c r="C42" s="68">
        <v>5</v>
      </c>
      <c r="D42" s="70">
        <v>30</v>
      </c>
      <c r="E42" s="71">
        <v>30</v>
      </c>
      <c r="F42" s="71">
        <f t="shared" si="5"/>
        <v>0</v>
      </c>
      <c r="G42" s="71">
        <f t="shared" si="5"/>
        <v>0</v>
      </c>
      <c r="H42" s="71">
        <f t="shared" si="5"/>
        <v>0</v>
      </c>
      <c r="I42" s="71">
        <f t="shared" si="5"/>
        <v>0</v>
      </c>
      <c r="J42" s="12">
        <v>30</v>
      </c>
      <c r="K42" s="9"/>
      <c r="L42" s="9"/>
      <c r="M42" s="9"/>
      <c r="N42" s="6"/>
      <c r="O42" s="6" t="s">
        <v>37</v>
      </c>
      <c r="P42" s="8">
        <v>5</v>
      </c>
      <c r="Q42" s="12"/>
      <c r="R42" s="9"/>
      <c r="S42" s="9"/>
      <c r="T42" s="9"/>
      <c r="U42" s="11"/>
      <c r="V42" s="13"/>
      <c r="W42" s="8"/>
      <c r="X42" s="12"/>
      <c r="Y42" s="9"/>
      <c r="Z42" s="9"/>
      <c r="AA42" s="9"/>
      <c r="AB42" s="11"/>
      <c r="AC42" s="11"/>
      <c r="AD42" s="8"/>
      <c r="AE42" s="12"/>
      <c r="AF42" s="9"/>
      <c r="AG42" s="9"/>
      <c r="AH42" s="9"/>
      <c r="AI42" s="11"/>
      <c r="AJ42" s="13"/>
      <c r="AK42" s="8"/>
      <c r="AL42" s="12"/>
      <c r="AM42" s="9"/>
      <c r="AN42" s="9"/>
      <c r="AO42" s="9"/>
      <c r="AP42" s="11"/>
      <c r="AQ42" s="13"/>
      <c r="AR42" s="8"/>
      <c r="AS42" s="12"/>
      <c r="AT42" s="9"/>
      <c r="AU42" s="9"/>
      <c r="AV42" s="9"/>
      <c r="AW42" s="9"/>
      <c r="AX42" s="9"/>
      <c r="AY42" s="21"/>
    </row>
    <row r="43" spans="1:51" ht="21" customHeight="1">
      <c r="A43" s="99">
        <v>30</v>
      </c>
      <c r="B43" s="97" t="s">
        <v>34</v>
      </c>
      <c r="C43" s="68">
        <v>5</v>
      </c>
      <c r="D43" s="68">
        <v>30</v>
      </c>
      <c r="E43" s="68">
        <v>30</v>
      </c>
      <c r="F43" s="68">
        <v>0</v>
      </c>
      <c r="G43" s="68">
        <v>0</v>
      </c>
      <c r="H43" s="68">
        <v>0</v>
      </c>
      <c r="I43" s="69">
        <v>0</v>
      </c>
      <c r="J43" s="99"/>
      <c r="K43" s="6"/>
      <c r="L43" s="6"/>
      <c r="M43" s="6"/>
      <c r="N43" s="6"/>
      <c r="O43" s="6"/>
      <c r="P43" s="5"/>
      <c r="Q43" s="99">
        <v>30</v>
      </c>
      <c r="R43" s="6"/>
      <c r="S43" s="6"/>
      <c r="T43" s="6"/>
      <c r="U43" s="6"/>
      <c r="V43" s="6" t="s">
        <v>37</v>
      </c>
      <c r="W43" s="5">
        <v>5</v>
      </c>
      <c r="X43" s="99"/>
      <c r="Y43" s="6"/>
      <c r="Z43" s="6"/>
      <c r="AA43" s="6"/>
      <c r="AB43" s="6"/>
      <c r="AC43" s="6"/>
      <c r="AD43" s="5"/>
      <c r="AE43" s="99"/>
      <c r="AF43" s="6"/>
      <c r="AG43" s="6"/>
      <c r="AH43" s="6"/>
      <c r="AI43" s="6"/>
      <c r="AJ43" s="6"/>
      <c r="AK43" s="5"/>
      <c r="AL43" s="99"/>
      <c r="AM43" s="6"/>
      <c r="AN43" s="6"/>
      <c r="AO43" s="6"/>
      <c r="AP43" s="6"/>
      <c r="AQ43" s="6"/>
      <c r="AR43" s="5"/>
      <c r="AS43" s="99"/>
      <c r="AT43" s="6"/>
      <c r="AU43" s="6"/>
      <c r="AV43" s="6"/>
      <c r="AW43" s="6"/>
      <c r="AX43" s="6"/>
      <c r="AY43" s="5"/>
    </row>
    <row r="44" spans="1:51" ht="21" customHeight="1">
      <c r="A44" s="99">
        <v>31</v>
      </c>
      <c r="B44" s="97" t="s">
        <v>34</v>
      </c>
      <c r="C44" s="68">
        <v>5</v>
      </c>
      <c r="D44" s="68">
        <v>30</v>
      </c>
      <c r="E44" s="68">
        <v>30</v>
      </c>
      <c r="F44" s="68">
        <v>0</v>
      </c>
      <c r="G44" s="68">
        <v>0</v>
      </c>
      <c r="H44" s="68">
        <v>0</v>
      </c>
      <c r="I44" s="69">
        <v>0</v>
      </c>
      <c r="J44" s="99"/>
      <c r="K44" s="6"/>
      <c r="L44" s="6"/>
      <c r="M44" s="6"/>
      <c r="N44" s="6"/>
      <c r="O44" s="6"/>
      <c r="P44" s="5"/>
      <c r="Q44" s="99"/>
      <c r="R44" s="6"/>
      <c r="S44" s="6"/>
      <c r="T44" s="6"/>
      <c r="U44" s="6"/>
      <c r="V44" s="6"/>
      <c r="W44" s="5"/>
      <c r="X44" s="99">
        <v>30</v>
      </c>
      <c r="Y44" s="6"/>
      <c r="Z44" s="6"/>
      <c r="AA44" s="6"/>
      <c r="AB44" s="6"/>
      <c r="AC44" s="6" t="s">
        <v>36</v>
      </c>
      <c r="AD44" s="5">
        <v>5</v>
      </c>
      <c r="AE44" s="99"/>
      <c r="AF44" s="6"/>
      <c r="AG44" s="6"/>
      <c r="AH44" s="6"/>
      <c r="AI44" s="6"/>
      <c r="AJ44" s="6"/>
      <c r="AK44" s="5"/>
      <c r="AL44" s="99"/>
      <c r="AM44" s="6"/>
      <c r="AN44" s="6"/>
      <c r="AO44" s="6"/>
      <c r="AP44" s="6"/>
      <c r="AQ44" s="6"/>
      <c r="AR44" s="5"/>
      <c r="AS44" s="99"/>
      <c r="AT44" s="6"/>
      <c r="AU44" s="6"/>
      <c r="AV44" s="6"/>
      <c r="AW44" s="6"/>
      <c r="AX44" s="6"/>
      <c r="AY44" s="5"/>
    </row>
    <row r="45" spans="1:51" ht="21" customHeight="1">
      <c r="A45" s="99">
        <v>32</v>
      </c>
      <c r="B45" s="97" t="s">
        <v>34</v>
      </c>
      <c r="C45" s="68">
        <v>5</v>
      </c>
      <c r="D45" s="68">
        <v>45</v>
      </c>
      <c r="E45" s="68">
        <v>30</v>
      </c>
      <c r="F45" s="68">
        <v>15</v>
      </c>
      <c r="G45" s="68">
        <v>0</v>
      </c>
      <c r="H45" s="68">
        <v>0</v>
      </c>
      <c r="I45" s="69">
        <v>0</v>
      </c>
      <c r="J45" s="99"/>
      <c r="K45" s="6"/>
      <c r="L45" s="6"/>
      <c r="M45" s="6"/>
      <c r="N45" s="6"/>
      <c r="O45" s="6"/>
      <c r="P45" s="5"/>
      <c r="Q45" s="99"/>
      <c r="R45" s="6"/>
      <c r="S45" s="6"/>
      <c r="T45" s="6"/>
      <c r="U45" s="6"/>
      <c r="V45" s="6"/>
      <c r="W45" s="5"/>
      <c r="X45" s="99"/>
      <c r="Y45" s="6"/>
      <c r="Z45" s="6"/>
      <c r="AA45" s="6"/>
      <c r="AB45" s="6"/>
      <c r="AC45" s="6"/>
      <c r="AD45" s="5"/>
      <c r="AE45" s="99">
        <v>30</v>
      </c>
      <c r="AF45" s="6">
        <v>15</v>
      </c>
      <c r="AG45" s="6"/>
      <c r="AH45" s="6"/>
      <c r="AI45" s="6"/>
      <c r="AJ45" s="6" t="s">
        <v>36</v>
      </c>
      <c r="AK45" s="5">
        <v>5</v>
      </c>
      <c r="AL45" s="99"/>
      <c r="AM45" s="6"/>
      <c r="AN45" s="6"/>
      <c r="AO45" s="6"/>
      <c r="AP45" s="6"/>
      <c r="AQ45" s="6"/>
      <c r="AR45" s="5"/>
      <c r="AS45" s="99"/>
      <c r="AT45" s="6"/>
      <c r="AU45" s="6"/>
      <c r="AV45" s="6"/>
      <c r="AW45" s="6"/>
      <c r="AX45" s="6"/>
      <c r="AY45" s="5"/>
    </row>
    <row r="46" spans="1:51" ht="21" customHeight="1">
      <c r="A46" s="99">
        <v>33</v>
      </c>
      <c r="B46" s="97" t="s">
        <v>34</v>
      </c>
      <c r="C46" s="68">
        <v>5</v>
      </c>
      <c r="D46" s="68">
        <v>45</v>
      </c>
      <c r="E46" s="68">
        <v>30</v>
      </c>
      <c r="F46" s="68">
        <v>15</v>
      </c>
      <c r="G46" s="68">
        <v>0</v>
      </c>
      <c r="H46" s="68">
        <v>0</v>
      </c>
      <c r="I46" s="69">
        <v>0</v>
      </c>
      <c r="J46" s="99"/>
      <c r="K46" s="6"/>
      <c r="L46" s="6"/>
      <c r="M46" s="6"/>
      <c r="N46" s="6"/>
      <c r="O46" s="6"/>
      <c r="P46" s="5"/>
      <c r="Q46" s="99"/>
      <c r="R46" s="6"/>
      <c r="S46" s="6"/>
      <c r="T46" s="6"/>
      <c r="U46" s="6"/>
      <c r="V46" s="6"/>
      <c r="W46" s="5"/>
      <c r="X46" s="99"/>
      <c r="Y46" s="6"/>
      <c r="Z46" s="6"/>
      <c r="AA46" s="6"/>
      <c r="AB46" s="6"/>
      <c r="AC46" s="6"/>
      <c r="AD46" s="5"/>
      <c r="AE46" s="99"/>
      <c r="AF46" s="6"/>
      <c r="AG46" s="6"/>
      <c r="AH46" s="6"/>
      <c r="AI46" s="6"/>
      <c r="AJ46" s="6"/>
      <c r="AK46" s="5"/>
      <c r="AL46" s="99">
        <v>30</v>
      </c>
      <c r="AM46" s="6">
        <v>15</v>
      </c>
      <c r="AN46" s="6"/>
      <c r="AO46" s="6"/>
      <c r="AP46" s="6"/>
      <c r="AQ46" s="6" t="s">
        <v>36</v>
      </c>
      <c r="AR46" s="5">
        <v>5</v>
      </c>
      <c r="AS46" s="99"/>
      <c r="AT46" s="6"/>
      <c r="AU46" s="6"/>
      <c r="AV46" s="6"/>
      <c r="AW46" s="6"/>
      <c r="AX46" s="6"/>
      <c r="AY46" s="5"/>
    </row>
    <row r="47" spans="1:51" ht="21" customHeight="1">
      <c r="A47" s="99">
        <v>34</v>
      </c>
      <c r="B47" s="97" t="s">
        <v>34</v>
      </c>
      <c r="C47" s="68">
        <v>5</v>
      </c>
      <c r="D47" s="68">
        <v>45</v>
      </c>
      <c r="E47" s="68">
        <v>30</v>
      </c>
      <c r="F47" s="68">
        <v>15</v>
      </c>
      <c r="G47" s="68">
        <v>0</v>
      </c>
      <c r="H47" s="68">
        <v>0</v>
      </c>
      <c r="I47" s="69">
        <v>0</v>
      </c>
      <c r="J47" s="99"/>
      <c r="K47" s="6"/>
      <c r="L47" s="6"/>
      <c r="M47" s="6"/>
      <c r="N47" s="6"/>
      <c r="O47" s="6"/>
      <c r="P47" s="5"/>
      <c r="Q47" s="99"/>
      <c r="R47" s="6"/>
      <c r="S47" s="6"/>
      <c r="T47" s="6"/>
      <c r="U47" s="6"/>
      <c r="V47" s="6"/>
      <c r="W47" s="5"/>
      <c r="X47" s="99"/>
      <c r="Y47" s="6"/>
      <c r="Z47" s="6"/>
      <c r="AA47" s="6"/>
      <c r="AB47" s="6"/>
      <c r="AC47" s="6"/>
      <c r="AD47" s="5"/>
      <c r="AE47" s="99"/>
      <c r="AF47" s="6"/>
      <c r="AG47" s="6"/>
      <c r="AH47" s="6"/>
      <c r="AI47" s="6"/>
      <c r="AJ47" s="6"/>
      <c r="AK47" s="5"/>
      <c r="AL47" s="99">
        <v>30</v>
      </c>
      <c r="AM47" s="6">
        <v>15</v>
      </c>
      <c r="AN47" s="6"/>
      <c r="AO47" s="6"/>
      <c r="AP47" s="6"/>
      <c r="AQ47" s="6" t="s">
        <v>36</v>
      </c>
      <c r="AR47" s="5">
        <v>5</v>
      </c>
      <c r="AS47" s="99"/>
      <c r="AT47" s="6"/>
      <c r="AU47" s="6"/>
      <c r="AV47" s="6"/>
      <c r="AW47" s="6"/>
      <c r="AX47" s="6"/>
      <c r="AY47" s="5"/>
    </row>
    <row r="48" spans="1:51" ht="21" customHeight="1">
      <c r="A48" s="99">
        <v>35</v>
      </c>
      <c r="B48" s="97" t="s">
        <v>34</v>
      </c>
      <c r="C48" s="68">
        <v>5</v>
      </c>
      <c r="D48" s="68">
        <v>45</v>
      </c>
      <c r="E48" s="68">
        <v>30</v>
      </c>
      <c r="F48" s="68">
        <v>15</v>
      </c>
      <c r="G48" s="68">
        <v>0</v>
      </c>
      <c r="H48" s="68">
        <v>0</v>
      </c>
      <c r="I48" s="69">
        <v>0</v>
      </c>
      <c r="J48" s="99"/>
      <c r="K48" s="6"/>
      <c r="L48" s="6"/>
      <c r="M48" s="6"/>
      <c r="N48" s="6"/>
      <c r="O48" s="6"/>
      <c r="P48" s="5"/>
      <c r="Q48" s="99"/>
      <c r="R48" s="6"/>
      <c r="S48" s="6"/>
      <c r="T48" s="6"/>
      <c r="U48" s="6"/>
      <c r="V48" s="6"/>
      <c r="W48" s="5"/>
      <c r="X48" s="99"/>
      <c r="Y48" s="6"/>
      <c r="Z48" s="6"/>
      <c r="AA48" s="6"/>
      <c r="AB48" s="6"/>
      <c r="AC48" s="6"/>
      <c r="AD48" s="5"/>
      <c r="AE48" s="99"/>
      <c r="AF48" s="6"/>
      <c r="AG48" s="6"/>
      <c r="AH48" s="6"/>
      <c r="AI48" s="6"/>
      <c r="AJ48" s="6"/>
      <c r="AK48" s="5"/>
      <c r="AL48" s="99"/>
      <c r="AM48" s="6"/>
      <c r="AN48" s="6"/>
      <c r="AO48" s="6"/>
      <c r="AP48" s="6"/>
      <c r="AQ48" s="6"/>
      <c r="AR48" s="5"/>
      <c r="AS48" s="99">
        <v>30</v>
      </c>
      <c r="AT48" s="6">
        <v>15</v>
      </c>
      <c r="AU48" s="6"/>
      <c r="AV48" s="6"/>
      <c r="AW48" s="6"/>
      <c r="AX48" s="6" t="s">
        <v>36</v>
      </c>
      <c r="AY48" s="5">
        <v>5</v>
      </c>
    </row>
    <row r="49" spans="1:51" ht="21" customHeight="1">
      <c r="A49" s="99">
        <v>36</v>
      </c>
      <c r="B49" s="97" t="s">
        <v>34</v>
      </c>
      <c r="C49" s="68">
        <v>5</v>
      </c>
      <c r="D49" s="68">
        <v>45</v>
      </c>
      <c r="E49" s="68">
        <v>30</v>
      </c>
      <c r="F49" s="68">
        <v>15</v>
      </c>
      <c r="G49" s="68">
        <v>0</v>
      </c>
      <c r="H49" s="68">
        <v>0</v>
      </c>
      <c r="I49" s="69">
        <v>0</v>
      </c>
      <c r="J49" s="99"/>
      <c r="K49" s="6"/>
      <c r="L49" s="6"/>
      <c r="M49" s="6"/>
      <c r="N49" s="6"/>
      <c r="O49" s="6"/>
      <c r="P49" s="5"/>
      <c r="Q49" s="99"/>
      <c r="R49" s="6"/>
      <c r="S49" s="6"/>
      <c r="T49" s="6"/>
      <c r="U49" s="6"/>
      <c r="V49" s="6"/>
      <c r="W49" s="5"/>
      <c r="X49" s="99"/>
      <c r="Y49" s="6"/>
      <c r="Z49" s="6"/>
      <c r="AA49" s="6"/>
      <c r="AB49" s="6"/>
      <c r="AC49" s="6"/>
      <c r="AD49" s="5"/>
      <c r="AE49" s="99"/>
      <c r="AF49" s="6"/>
      <c r="AG49" s="6"/>
      <c r="AH49" s="6"/>
      <c r="AI49" s="6"/>
      <c r="AJ49" s="6"/>
      <c r="AK49" s="5"/>
      <c r="AL49" s="99"/>
      <c r="AM49" s="6"/>
      <c r="AN49" s="6"/>
      <c r="AO49" s="6"/>
      <c r="AP49" s="6"/>
      <c r="AQ49" s="6"/>
      <c r="AR49" s="5"/>
      <c r="AS49" s="99">
        <v>30</v>
      </c>
      <c r="AT49" s="6">
        <v>15</v>
      </c>
      <c r="AU49" s="6"/>
      <c r="AV49" s="6"/>
      <c r="AW49" s="6"/>
      <c r="AX49" s="6" t="s">
        <v>36</v>
      </c>
      <c r="AY49" s="5">
        <v>5</v>
      </c>
    </row>
    <row r="50" spans="1:51" ht="21" customHeight="1">
      <c r="A50" s="99">
        <v>37</v>
      </c>
      <c r="B50" s="97" t="s">
        <v>34</v>
      </c>
      <c r="C50" s="68">
        <v>5</v>
      </c>
      <c r="D50" s="68">
        <v>45</v>
      </c>
      <c r="E50" s="68">
        <v>30</v>
      </c>
      <c r="F50" s="68">
        <v>15</v>
      </c>
      <c r="G50" s="68">
        <v>0</v>
      </c>
      <c r="H50" s="68">
        <v>0</v>
      </c>
      <c r="I50" s="69">
        <v>0</v>
      </c>
      <c r="J50" s="99"/>
      <c r="K50" s="6"/>
      <c r="L50" s="6"/>
      <c r="M50" s="6"/>
      <c r="N50" s="6"/>
      <c r="O50" s="6"/>
      <c r="P50" s="5"/>
      <c r="Q50" s="99"/>
      <c r="R50" s="6"/>
      <c r="S50" s="6"/>
      <c r="T50" s="6"/>
      <c r="U50" s="6"/>
      <c r="V50" s="6"/>
      <c r="W50" s="5"/>
      <c r="X50" s="99"/>
      <c r="Y50" s="6"/>
      <c r="Z50" s="6"/>
      <c r="AA50" s="6"/>
      <c r="AB50" s="6"/>
      <c r="AC50" s="6"/>
      <c r="AD50" s="5"/>
      <c r="AE50" s="99"/>
      <c r="AF50" s="6"/>
      <c r="AG50" s="6"/>
      <c r="AH50" s="6"/>
      <c r="AI50" s="6"/>
      <c r="AJ50" s="6"/>
      <c r="AK50" s="5"/>
      <c r="AL50" s="100"/>
      <c r="AM50" s="98"/>
      <c r="AN50" s="98"/>
      <c r="AO50" s="98"/>
      <c r="AP50" s="98"/>
      <c r="AQ50" s="98"/>
      <c r="AR50" s="101"/>
      <c r="AS50" s="99">
        <v>30</v>
      </c>
      <c r="AT50" s="6">
        <v>15</v>
      </c>
      <c r="AU50" s="6"/>
      <c r="AV50" s="6"/>
      <c r="AW50" s="6"/>
      <c r="AX50" s="6" t="s">
        <v>36</v>
      </c>
      <c r="AY50" s="5">
        <v>5</v>
      </c>
    </row>
    <row r="51" spans="1:51" ht="23.25" customHeight="1" thickBot="1">
      <c r="A51" s="93">
        <v>38</v>
      </c>
      <c r="B51" s="89" t="s">
        <v>35</v>
      </c>
      <c r="C51" s="72">
        <v>3</v>
      </c>
      <c r="D51" s="68">
        <v>15</v>
      </c>
      <c r="E51" s="68">
        <v>15</v>
      </c>
      <c r="F51" s="68">
        <v>0</v>
      </c>
      <c r="G51" s="68">
        <v>0</v>
      </c>
      <c r="H51" s="68">
        <v>0</v>
      </c>
      <c r="I51" s="69">
        <v>0</v>
      </c>
      <c r="J51" s="93"/>
      <c r="K51" s="25"/>
      <c r="L51" s="25"/>
      <c r="M51" s="25"/>
      <c r="N51" s="25"/>
      <c r="O51" s="25"/>
      <c r="P51" s="102"/>
      <c r="Q51" s="93"/>
      <c r="R51" s="25"/>
      <c r="S51" s="25"/>
      <c r="T51" s="25"/>
      <c r="U51" s="25"/>
      <c r="V51" s="25"/>
      <c r="W51" s="102"/>
      <c r="X51" s="93"/>
      <c r="Y51" s="25"/>
      <c r="Z51" s="25"/>
      <c r="AA51" s="25"/>
      <c r="AB51" s="25"/>
      <c r="AC51" s="25"/>
      <c r="AD51" s="102"/>
      <c r="AE51" s="93"/>
      <c r="AF51" s="25"/>
      <c r="AG51" s="25"/>
      <c r="AH51" s="25"/>
      <c r="AI51" s="25"/>
      <c r="AJ51" s="25"/>
      <c r="AK51" s="102"/>
      <c r="AL51" s="93">
        <v>15</v>
      </c>
      <c r="AM51" s="25"/>
      <c r="AN51" s="25"/>
      <c r="AO51" s="25"/>
      <c r="AP51" s="25"/>
      <c r="AQ51" s="25" t="s">
        <v>37</v>
      </c>
      <c r="AR51" s="102">
        <v>3</v>
      </c>
      <c r="AS51" s="93"/>
      <c r="AT51" s="25"/>
      <c r="AU51" s="25"/>
      <c r="AV51" s="25"/>
      <c r="AW51" s="25"/>
      <c r="AX51" s="25"/>
      <c r="AY51" s="102"/>
    </row>
    <row r="52" spans="1:62" s="33" customFormat="1" ht="22.5" customHeight="1" thickBot="1">
      <c r="A52" s="168" t="s">
        <v>42</v>
      </c>
      <c r="B52" s="169"/>
      <c r="C52" s="62">
        <f aca="true" t="shared" si="6" ref="C52:N52">SUM(C39:C51)</f>
        <v>69</v>
      </c>
      <c r="D52" s="59">
        <f t="shared" si="6"/>
        <v>600</v>
      </c>
      <c r="E52" s="59">
        <f t="shared" si="6"/>
        <v>300</v>
      </c>
      <c r="F52" s="59">
        <f t="shared" si="6"/>
        <v>210</v>
      </c>
      <c r="G52" s="59">
        <f t="shared" si="6"/>
        <v>0</v>
      </c>
      <c r="H52" s="59">
        <f t="shared" si="6"/>
        <v>0</v>
      </c>
      <c r="I52" s="63">
        <f t="shared" si="6"/>
        <v>90</v>
      </c>
      <c r="J52" s="59">
        <f t="shared" si="6"/>
        <v>30</v>
      </c>
      <c r="K52" s="59">
        <f t="shared" si="6"/>
        <v>0</v>
      </c>
      <c r="L52" s="59">
        <f t="shared" si="6"/>
        <v>0</v>
      </c>
      <c r="M52" s="59">
        <f t="shared" si="6"/>
        <v>0</v>
      </c>
      <c r="N52" s="59">
        <f t="shared" si="6"/>
        <v>0</v>
      </c>
      <c r="O52" s="59"/>
      <c r="P52" s="63">
        <f aca="true" t="shared" si="7" ref="P52:U52">SUM(P39:P51)</f>
        <v>5</v>
      </c>
      <c r="Q52" s="59">
        <f t="shared" si="7"/>
        <v>30</v>
      </c>
      <c r="R52" s="59">
        <f t="shared" si="7"/>
        <v>0</v>
      </c>
      <c r="S52" s="59">
        <f t="shared" si="7"/>
        <v>0</v>
      </c>
      <c r="T52" s="59">
        <f t="shared" si="7"/>
        <v>0</v>
      </c>
      <c r="U52" s="59">
        <f t="shared" si="7"/>
        <v>0</v>
      </c>
      <c r="V52" s="59"/>
      <c r="W52" s="63">
        <f aca="true" t="shared" si="8" ref="W52:AB52">SUM(W39:W51)</f>
        <v>5</v>
      </c>
      <c r="X52" s="59">
        <f t="shared" si="8"/>
        <v>30</v>
      </c>
      <c r="Y52" s="59">
        <f t="shared" si="8"/>
        <v>30</v>
      </c>
      <c r="Z52" s="59">
        <f t="shared" si="8"/>
        <v>0</v>
      </c>
      <c r="AA52" s="59">
        <f t="shared" si="8"/>
        <v>0</v>
      </c>
      <c r="AB52" s="59">
        <f t="shared" si="8"/>
        <v>0</v>
      </c>
      <c r="AC52" s="59"/>
      <c r="AD52" s="63">
        <f aca="true" t="shared" si="9" ref="AD52:AI52">SUM(AD39:AD51)</f>
        <v>7</v>
      </c>
      <c r="AE52" s="59">
        <f t="shared" si="9"/>
        <v>30</v>
      </c>
      <c r="AF52" s="59">
        <f t="shared" si="9"/>
        <v>45</v>
      </c>
      <c r="AG52" s="59">
        <f t="shared" si="9"/>
        <v>0</v>
      </c>
      <c r="AH52" s="59">
        <f t="shared" si="9"/>
        <v>0</v>
      </c>
      <c r="AI52" s="59">
        <f t="shared" si="9"/>
        <v>30</v>
      </c>
      <c r="AJ52" s="59"/>
      <c r="AK52" s="63">
        <f aca="true" t="shared" si="10" ref="AK52:AP52">SUM(AK39:AK51)</f>
        <v>10</v>
      </c>
      <c r="AL52" s="59">
        <f t="shared" si="10"/>
        <v>75</v>
      </c>
      <c r="AM52" s="59">
        <f t="shared" si="10"/>
        <v>60</v>
      </c>
      <c r="AN52" s="59">
        <f t="shared" si="10"/>
        <v>0</v>
      </c>
      <c r="AO52" s="59">
        <f t="shared" si="10"/>
        <v>0</v>
      </c>
      <c r="AP52" s="59">
        <f t="shared" si="10"/>
        <v>30</v>
      </c>
      <c r="AQ52" s="59"/>
      <c r="AR52" s="63">
        <f aca="true" t="shared" si="11" ref="AR52:AW52">SUM(AR39:AR51)</f>
        <v>18</v>
      </c>
      <c r="AS52" s="59">
        <f t="shared" si="11"/>
        <v>105</v>
      </c>
      <c r="AT52" s="59">
        <f t="shared" si="11"/>
        <v>75</v>
      </c>
      <c r="AU52" s="59">
        <f t="shared" si="11"/>
        <v>0</v>
      </c>
      <c r="AV52" s="59">
        <f t="shared" si="11"/>
        <v>0</v>
      </c>
      <c r="AW52" s="59">
        <f t="shared" si="11"/>
        <v>30</v>
      </c>
      <c r="AX52" s="59"/>
      <c r="AY52" s="61">
        <f>SUM(AY39:AY51)</f>
        <v>24</v>
      </c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</row>
    <row r="53" spans="1:62" s="33" customFormat="1" ht="24.75" customHeight="1" thickBot="1">
      <c r="A53" s="168" t="s">
        <v>41</v>
      </c>
      <c r="B53" s="170"/>
      <c r="C53" s="62">
        <f aca="true" t="shared" si="12" ref="C53:H53">SUM(C37,C52)</f>
        <v>180</v>
      </c>
      <c r="D53" s="59">
        <f t="shared" si="12"/>
        <v>1965</v>
      </c>
      <c r="E53" s="59">
        <f t="shared" si="12"/>
        <v>1140</v>
      </c>
      <c r="F53" s="59">
        <v>720</v>
      </c>
      <c r="G53" s="59">
        <f t="shared" si="12"/>
        <v>0</v>
      </c>
      <c r="H53" s="59">
        <f t="shared" si="12"/>
        <v>15</v>
      </c>
      <c r="I53" s="63">
        <v>90</v>
      </c>
      <c r="J53" s="59">
        <f>SUM(J37,J52)</f>
        <v>210</v>
      </c>
      <c r="K53" s="59">
        <f>SUM(K37,K52)</f>
        <v>75</v>
      </c>
      <c r="L53" s="59">
        <f>SUM(L37,L52)</f>
        <v>0</v>
      </c>
      <c r="M53" s="59">
        <f>SUM(M37,M52)</f>
        <v>15</v>
      </c>
      <c r="N53" s="59">
        <f>SUM(N37,N52)</f>
        <v>0</v>
      </c>
      <c r="O53" s="59"/>
      <c r="P53" s="63">
        <f aca="true" t="shared" si="13" ref="P53:U53">SUM(P37,P52)</f>
        <v>28</v>
      </c>
      <c r="Q53" s="59">
        <f t="shared" si="13"/>
        <v>210</v>
      </c>
      <c r="R53" s="59">
        <f t="shared" si="13"/>
        <v>135</v>
      </c>
      <c r="S53" s="59">
        <f t="shared" si="13"/>
        <v>0</v>
      </c>
      <c r="T53" s="59">
        <f t="shared" si="13"/>
        <v>0</v>
      </c>
      <c r="U53" s="59">
        <f t="shared" si="13"/>
        <v>0</v>
      </c>
      <c r="V53" s="59"/>
      <c r="W53" s="63">
        <f aca="true" t="shared" si="14" ref="W53:AB53">SUM(W37,W52)</f>
        <v>32</v>
      </c>
      <c r="X53" s="59">
        <f t="shared" si="14"/>
        <v>210</v>
      </c>
      <c r="Y53" s="59">
        <f t="shared" si="14"/>
        <v>165</v>
      </c>
      <c r="Z53" s="59">
        <f t="shared" si="14"/>
        <v>0</v>
      </c>
      <c r="AA53" s="59">
        <f t="shared" si="14"/>
        <v>0</v>
      </c>
      <c r="AB53" s="59">
        <f t="shared" si="14"/>
        <v>0</v>
      </c>
      <c r="AC53" s="59"/>
      <c r="AD53" s="63">
        <f aca="true" t="shared" si="15" ref="AD53:AI53">SUM(AD37,AD52)</f>
        <v>30</v>
      </c>
      <c r="AE53" s="59">
        <f t="shared" si="15"/>
        <v>180</v>
      </c>
      <c r="AF53" s="59">
        <f t="shared" si="15"/>
        <v>135</v>
      </c>
      <c r="AG53" s="59">
        <f t="shared" si="15"/>
        <v>0</v>
      </c>
      <c r="AH53" s="59">
        <f t="shared" si="15"/>
        <v>0</v>
      </c>
      <c r="AI53" s="59">
        <f t="shared" si="15"/>
        <v>30</v>
      </c>
      <c r="AJ53" s="59"/>
      <c r="AK53" s="63">
        <f aca="true" t="shared" si="16" ref="AK53:AP53">SUM(AK37,AK52)</f>
        <v>30</v>
      </c>
      <c r="AL53" s="59">
        <f t="shared" si="16"/>
        <v>180</v>
      </c>
      <c r="AM53" s="59">
        <f t="shared" si="16"/>
        <v>120</v>
      </c>
      <c r="AN53" s="59">
        <f t="shared" si="16"/>
        <v>0</v>
      </c>
      <c r="AO53" s="59">
        <f t="shared" si="16"/>
        <v>0</v>
      </c>
      <c r="AP53" s="59">
        <f t="shared" si="16"/>
        <v>30</v>
      </c>
      <c r="AQ53" s="59"/>
      <c r="AR53" s="63">
        <f aca="true" t="shared" si="17" ref="AR53:AW53">SUM(AR37,AR52)</f>
        <v>31</v>
      </c>
      <c r="AS53" s="59">
        <f t="shared" si="17"/>
        <v>150</v>
      </c>
      <c r="AT53" s="59">
        <f t="shared" si="17"/>
        <v>90</v>
      </c>
      <c r="AU53" s="59">
        <f t="shared" si="17"/>
        <v>0</v>
      </c>
      <c r="AV53" s="59">
        <f t="shared" si="17"/>
        <v>0</v>
      </c>
      <c r="AW53" s="59">
        <f t="shared" si="17"/>
        <v>30</v>
      </c>
      <c r="AX53" s="59"/>
      <c r="AY53" s="61">
        <f>SUM(AY37,AY52)</f>
        <v>29</v>
      </c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</row>
    <row r="54" spans="1:62" s="33" customFormat="1" ht="31.5" customHeight="1" thickBot="1">
      <c r="A54" s="143" t="s">
        <v>20</v>
      </c>
      <c r="B54" s="144"/>
      <c r="C54" s="96">
        <f aca="true" t="shared" si="18" ref="C54:I54">SUM(C53)</f>
        <v>180</v>
      </c>
      <c r="D54" s="79">
        <f t="shared" si="18"/>
        <v>1965</v>
      </c>
      <c r="E54" s="79">
        <f t="shared" si="18"/>
        <v>1140</v>
      </c>
      <c r="F54" s="79">
        <f t="shared" si="18"/>
        <v>720</v>
      </c>
      <c r="G54" s="79">
        <f t="shared" si="18"/>
        <v>0</v>
      </c>
      <c r="H54" s="79">
        <f t="shared" si="18"/>
        <v>15</v>
      </c>
      <c r="I54" s="79">
        <f t="shared" si="18"/>
        <v>90</v>
      </c>
      <c r="J54" s="143">
        <v>300</v>
      </c>
      <c r="K54" s="144"/>
      <c r="L54" s="144"/>
      <c r="M54" s="144"/>
      <c r="N54" s="145"/>
      <c r="O54" s="80"/>
      <c r="P54" s="80">
        <f>SUM(P53)</f>
        <v>28</v>
      </c>
      <c r="Q54" s="143">
        <f>SUM(Q53:U53)</f>
        <v>345</v>
      </c>
      <c r="R54" s="144"/>
      <c r="S54" s="144"/>
      <c r="T54" s="144"/>
      <c r="U54" s="145"/>
      <c r="V54" s="80"/>
      <c r="W54" s="80">
        <f>SUM(W53)</f>
        <v>32</v>
      </c>
      <c r="X54" s="143">
        <f>SUM(X53:AB53)</f>
        <v>375</v>
      </c>
      <c r="Y54" s="144"/>
      <c r="Z54" s="144"/>
      <c r="AA54" s="144"/>
      <c r="AB54" s="145"/>
      <c r="AC54" s="80"/>
      <c r="AD54" s="80">
        <f>SUM(AD53)</f>
        <v>30</v>
      </c>
      <c r="AE54" s="143">
        <f>SUM(AE53:AI53)</f>
        <v>345</v>
      </c>
      <c r="AF54" s="144"/>
      <c r="AG54" s="144"/>
      <c r="AH54" s="144"/>
      <c r="AI54" s="145"/>
      <c r="AJ54" s="80"/>
      <c r="AK54" s="80">
        <f>SUM(AK53)</f>
        <v>30</v>
      </c>
      <c r="AL54" s="143">
        <f>SUM(AL53:AP53)</f>
        <v>330</v>
      </c>
      <c r="AM54" s="144"/>
      <c r="AN54" s="144"/>
      <c r="AO54" s="144"/>
      <c r="AP54" s="145"/>
      <c r="AQ54" s="80"/>
      <c r="AR54" s="80">
        <f>SUM(AR53)</f>
        <v>31</v>
      </c>
      <c r="AS54" s="143">
        <f>SUM(AS53:AW53)</f>
        <v>270</v>
      </c>
      <c r="AT54" s="144"/>
      <c r="AU54" s="144"/>
      <c r="AV54" s="144"/>
      <c r="AW54" s="145"/>
      <c r="AX54" s="80"/>
      <c r="AY54" s="80">
        <f>SUM(AY53)</f>
        <v>29</v>
      </c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</row>
    <row r="55" spans="1:62" s="67" customFormat="1" ht="19.5" customHeight="1" thickBot="1">
      <c r="A55" s="154" t="s">
        <v>21</v>
      </c>
      <c r="B55" s="155"/>
      <c r="C55" s="81">
        <f>SUM(V55,AX55,AJ55)</f>
        <v>180</v>
      </c>
      <c r="D55" s="81">
        <f>SUM(J55,X55,AL55)</f>
        <v>1965</v>
      </c>
      <c r="E55" s="81"/>
      <c r="F55" s="81"/>
      <c r="G55" s="81"/>
      <c r="H55" s="81"/>
      <c r="I55" s="81"/>
      <c r="J55" s="154">
        <f>SUM(J54,Q54)</f>
        <v>645</v>
      </c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6"/>
      <c r="V55" s="157">
        <f>SUM(P54,W54)</f>
        <v>60</v>
      </c>
      <c r="W55" s="157"/>
      <c r="X55" s="157">
        <f>SUM(X54,AE54)</f>
        <v>720</v>
      </c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>
        <f>SUM(AD54,AK54)</f>
        <v>60</v>
      </c>
      <c r="AK55" s="157"/>
      <c r="AL55" s="157">
        <f>SUM(AL54,AS54)</f>
        <v>600</v>
      </c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>
        <f>SUM(AR54,AY54)</f>
        <v>60</v>
      </c>
      <c r="AY55" s="157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</row>
    <row r="56" spans="1:38" ht="14.25">
      <c r="A56" s="18"/>
      <c r="B56" s="8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</row>
    <row r="57" spans="1:51" ht="14.25">
      <c r="A57" s="18"/>
      <c r="B57" s="119" t="s">
        <v>26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</row>
    <row r="58" spans="1:62" s="33" customFormat="1" ht="18" customHeight="1">
      <c r="A58" s="32"/>
      <c r="B58" s="123" t="s">
        <v>16</v>
      </c>
      <c r="C58" s="123"/>
      <c r="D58" s="123"/>
      <c r="E58" s="123"/>
      <c r="F58" s="123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5" t="s">
        <v>93</v>
      </c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</row>
    <row r="59" spans="1:62" s="33" customFormat="1" ht="18" customHeight="1">
      <c r="A59" s="32"/>
      <c r="B59" s="123" t="s">
        <v>68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2"/>
      <c r="Q59" s="122"/>
      <c r="R59" s="122"/>
      <c r="S59" s="122"/>
      <c r="T59" s="122"/>
      <c r="U59" s="122"/>
      <c r="V59" s="122"/>
      <c r="W59" s="125" t="s">
        <v>94</v>
      </c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</row>
    <row r="60" spans="1:62" s="33" customFormat="1" ht="17.25" customHeight="1">
      <c r="A60" s="32"/>
      <c r="B60" s="123" t="s">
        <v>23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5" t="s">
        <v>95</v>
      </c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</row>
    <row r="61" spans="1:62" s="33" customFormat="1" ht="18" customHeight="1">
      <c r="A61" s="32"/>
      <c r="B61" s="123" t="s">
        <v>18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5" t="s">
        <v>96</v>
      </c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</row>
    <row r="62" spans="1:62" s="33" customFormat="1" ht="18" customHeight="1">
      <c r="A62" s="32"/>
      <c r="B62" s="123" t="s">
        <v>19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5" t="s">
        <v>97</v>
      </c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</row>
    <row r="63" spans="1:62" s="33" customFormat="1" ht="18" customHeight="1">
      <c r="A63" s="32"/>
      <c r="B63" s="123" t="s">
        <v>27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5" t="s">
        <v>98</v>
      </c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</row>
    <row r="64" spans="2:51" ht="18" customHeight="1">
      <c r="B64" s="125" t="s">
        <v>25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1"/>
      <c r="Q64" s="121"/>
      <c r="R64" s="121"/>
      <c r="S64" s="121"/>
      <c r="T64" s="121"/>
      <c r="U64" s="121"/>
      <c r="V64" s="121"/>
      <c r="W64" s="125" t="s">
        <v>99</v>
      </c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</row>
    <row r="65" spans="1:62" ht="18" customHeight="1">
      <c r="A65" s="14"/>
      <c r="B65" s="125" t="s">
        <v>24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1"/>
      <c r="Q65" s="121"/>
      <c r="R65" s="121"/>
      <c r="S65" s="121"/>
      <c r="T65" s="121"/>
      <c r="U65" s="121"/>
      <c r="V65" s="121"/>
      <c r="W65" s="125" t="s">
        <v>100</v>
      </c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BE65" s="14"/>
      <c r="BF65" s="14"/>
      <c r="BG65" s="14"/>
      <c r="BH65" s="14"/>
      <c r="BI65" s="14"/>
      <c r="BJ65" s="14"/>
    </row>
    <row r="66" spans="1:62" ht="14.25">
      <c r="A66" s="14"/>
      <c r="B66" s="124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5" t="s">
        <v>101</v>
      </c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BE66" s="14"/>
      <c r="BF66" s="14"/>
      <c r="BG66" s="14"/>
      <c r="BH66" s="14"/>
      <c r="BI66" s="14"/>
      <c r="BJ66" s="14"/>
    </row>
    <row r="67" spans="2:51" ht="14.25">
      <c r="B67" s="125" t="s">
        <v>69</v>
      </c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5" t="s">
        <v>102</v>
      </c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</row>
    <row r="68" spans="2:51" ht="14.25">
      <c r="B68" s="126" t="s">
        <v>70</v>
      </c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5" t="s">
        <v>103</v>
      </c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</row>
    <row r="69" spans="2:51" ht="19.5" customHeight="1">
      <c r="B69" s="125" t="s">
        <v>71</v>
      </c>
      <c r="C69" s="125"/>
      <c r="D69" s="125"/>
      <c r="E69" s="125"/>
      <c r="F69" s="125"/>
      <c r="G69" s="125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</row>
    <row r="70" spans="1:51" ht="14.25">
      <c r="A70" s="14"/>
      <c r="B70" s="125" t="s">
        <v>72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</row>
    <row r="71" spans="2:51" ht="19.5" customHeight="1">
      <c r="B71" s="125" t="s">
        <v>74</v>
      </c>
      <c r="C71" s="125"/>
      <c r="D71" s="125"/>
      <c r="E71" s="125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</row>
    <row r="72" spans="2:51" ht="14.25">
      <c r="B72" s="125" t="s">
        <v>75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</row>
    <row r="73" spans="2:51" ht="19.5" customHeight="1">
      <c r="B73" s="125" t="s">
        <v>76</v>
      </c>
      <c r="C73" s="125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</row>
    <row r="74" spans="2:51" ht="19.5" customHeight="1">
      <c r="B74" s="125" t="s">
        <v>77</v>
      </c>
      <c r="C74" s="125"/>
      <c r="D74" s="125"/>
      <c r="E74" s="125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</row>
    <row r="75" spans="2:51" ht="14.25">
      <c r="B75" s="125" t="s">
        <v>78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</row>
    <row r="76" spans="2:51" ht="14.25">
      <c r="B76" s="125" t="s">
        <v>79</v>
      </c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</row>
    <row r="77" spans="2:51" ht="14.25">
      <c r="B77" s="125" t="s">
        <v>80</v>
      </c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</row>
    <row r="78" spans="2:51" ht="14.25">
      <c r="B78" s="125" t="s">
        <v>81</v>
      </c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</row>
    <row r="79" spans="2:51" ht="14.25">
      <c r="B79" s="125" t="s">
        <v>104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</row>
    <row r="80" spans="2:51" ht="14.25">
      <c r="B80" s="125" t="s">
        <v>82</v>
      </c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</row>
    <row r="81" spans="2:51" ht="14.25">
      <c r="B81" s="125" t="s">
        <v>83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</row>
    <row r="82" spans="2:51" ht="19.5" customHeight="1">
      <c r="B82" s="125" t="s">
        <v>84</v>
      </c>
      <c r="C82" s="125"/>
      <c r="D82" s="125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</row>
    <row r="83" spans="2:51" ht="14.25">
      <c r="B83" s="125" t="s">
        <v>85</v>
      </c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</row>
    <row r="84" spans="2:51" ht="14.25">
      <c r="B84" s="125" t="s">
        <v>86</v>
      </c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</row>
    <row r="85" spans="2:51" ht="14.25">
      <c r="B85" s="125" t="s">
        <v>87</v>
      </c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</row>
    <row r="86" spans="2:51" ht="14.25">
      <c r="B86" s="125" t="s">
        <v>88</v>
      </c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</row>
    <row r="87" spans="2:51" ht="14.25">
      <c r="B87" s="125" t="s">
        <v>89</v>
      </c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</row>
    <row r="88" spans="2:51" ht="14.25">
      <c r="B88" s="125" t="s">
        <v>90</v>
      </c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</row>
    <row r="89" spans="2:51" ht="14.25">
      <c r="B89" s="125" t="s">
        <v>91</v>
      </c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</row>
    <row r="90" spans="2:51" ht="19.5" customHeight="1">
      <c r="B90" s="125" t="s">
        <v>92</v>
      </c>
      <c r="C90" s="125"/>
      <c r="D90" s="125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</row>
    <row r="91" spans="2:51" ht="14.25">
      <c r="B91" s="125" t="s">
        <v>73</v>
      </c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</row>
    <row r="92" spans="2:51" ht="15" thickBot="1">
      <c r="B92" s="125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</row>
    <row r="93" spans="2:51" ht="19.5" customHeight="1" thickBot="1">
      <c r="B93" s="172" t="s">
        <v>106</v>
      </c>
      <c r="C93" s="172"/>
      <c r="D93" s="172"/>
      <c r="E93" s="172"/>
      <c r="F93" s="172"/>
      <c r="G93" s="172"/>
      <c r="H93" s="125"/>
      <c r="I93" s="125"/>
      <c r="J93" s="121"/>
      <c r="K93" s="174" t="s">
        <v>107</v>
      </c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5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</row>
    <row r="94" spans="3:51" ht="14.25">
      <c r="C94" s="125"/>
      <c r="D94" s="125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</row>
    <row r="95" spans="3:51" ht="14.25">
      <c r="C95" s="125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</row>
    <row r="96" spans="3:51" ht="14.25">
      <c r="C96" s="125"/>
      <c r="D96" s="125"/>
      <c r="E96" s="125"/>
      <c r="F96" s="125"/>
      <c r="G96" s="125"/>
      <c r="H96" s="125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</row>
    <row r="97" spans="3:51" ht="14.25">
      <c r="C97" s="125"/>
      <c r="D97" s="125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</row>
    <row r="98" spans="3:51" ht="19.5" customHeight="1">
      <c r="C98" s="125"/>
      <c r="D98" s="125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</row>
    <row r="99" spans="3:51" ht="14.25">
      <c r="C99" s="125"/>
      <c r="D99" s="125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</row>
    <row r="100" spans="3:51" ht="14.25">
      <c r="C100" s="125"/>
      <c r="D100" s="125"/>
      <c r="E100" s="125"/>
      <c r="F100" s="125"/>
      <c r="G100" s="125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</row>
    <row r="101" spans="3:51" ht="19.5" customHeight="1">
      <c r="C101" s="125"/>
      <c r="D101" s="125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</row>
    <row r="102" spans="3:51" ht="14.25">
      <c r="C102" s="125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</row>
    <row r="103" spans="3:51" ht="14.25"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</row>
    <row r="104" spans="2:51" ht="14.25">
      <c r="B104" s="125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</row>
    <row r="105" spans="2:51" ht="14.25">
      <c r="B105" s="125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</row>
  </sheetData>
  <sheetProtection/>
  <mergeCells count="45">
    <mergeCell ref="B93:G93"/>
    <mergeCell ref="K93:V93"/>
    <mergeCell ref="A54:B54"/>
    <mergeCell ref="A52:B52"/>
    <mergeCell ref="A53:B53"/>
    <mergeCell ref="Q54:U54"/>
    <mergeCell ref="AE54:AI54"/>
    <mergeCell ref="AL54:AP54"/>
    <mergeCell ref="J54:N54"/>
    <mergeCell ref="A37:B37"/>
    <mergeCell ref="AS9:AY9"/>
    <mergeCell ref="A38:AY38"/>
    <mergeCell ref="E9:I9"/>
    <mergeCell ref="AS54:AW54"/>
    <mergeCell ref="AL55:AW55"/>
    <mergeCell ref="AX55:AY55"/>
    <mergeCell ref="AJ55:AK55"/>
    <mergeCell ref="X54:AB54"/>
    <mergeCell ref="J55:U55"/>
    <mergeCell ref="V55:W55"/>
    <mergeCell ref="X55:AI55"/>
    <mergeCell ref="A55:B55"/>
    <mergeCell ref="AL2:AY2"/>
    <mergeCell ref="AL8:AY8"/>
    <mergeCell ref="C7:X7"/>
    <mergeCell ref="AL7:AY7"/>
    <mergeCell ref="D8:I8"/>
    <mergeCell ref="X8:AK8"/>
    <mergeCell ref="AE9:AK9"/>
    <mergeCell ref="X9:AB9"/>
    <mergeCell ref="Q9:W9"/>
    <mergeCell ref="B1:U1"/>
    <mergeCell ref="C3:AE3"/>
    <mergeCell ref="C4:AE4"/>
    <mergeCell ref="C5:Q5"/>
    <mergeCell ref="C6:Q6"/>
    <mergeCell ref="AI3:AY3"/>
    <mergeCell ref="A11:AY11"/>
    <mergeCell ref="D9:D10"/>
    <mergeCell ref="A8:A10"/>
    <mergeCell ref="B8:B10"/>
    <mergeCell ref="C8:C10"/>
    <mergeCell ref="J8:W8"/>
    <mergeCell ref="AL9:AR9"/>
    <mergeCell ref="J9:P9"/>
  </mergeCells>
  <printOptions/>
  <pageMargins left="0.2362204724409449" right="0.2362204724409449" top="0.3937007874015748" bottom="0.3937007874015748" header="0.31496062992125984" footer="0"/>
  <pageSetup fitToHeight="0" fitToWidth="1" horizontalDpi="600" verticalDpi="600" orientation="landscape" paperSize="8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Użytkownik systemu Windows</cp:lastModifiedBy>
  <cp:lastPrinted>2019-03-18T09:10:06Z</cp:lastPrinted>
  <dcterms:created xsi:type="dcterms:W3CDTF">2007-12-04T15:57:32Z</dcterms:created>
  <dcterms:modified xsi:type="dcterms:W3CDTF">2019-07-02T09:48:11Z</dcterms:modified>
  <cp:category/>
  <cp:version/>
  <cp:contentType/>
  <cp:contentStatus/>
</cp:coreProperties>
</file>