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9440" windowHeight="15150" activeTab="1"/>
  </bookViews>
  <sheets>
    <sheet name="Polityka i urbanistyka" sheetId="5" r:id="rId1"/>
    <sheet name="Gospodarka regionalna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7" i="5"/>
  <c r="P37"/>
  <c r="N37"/>
  <c r="M37"/>
  <c r="L37"/>
  <c r="K37"/>
  <c r="J37"/>
  <c r="O24"/>
  <c r="O38" s="1"/>
  <c r="O37" i="3"/>
  <c r="P37"/>
  <c r="N37"/>
  <c r="M37"/>
  <c r="L37"/>
  <c r="K37"/>
  <c r="J37"/>
  <c r="AJ37"/>
  <c r="AC37"/>
  <c r="V37"/>
  <c r="AH37"/>
  <c r="U37"/>
  <c r="Q37"/>
  <c r="AB37" i="5"/>
  <c r="T37"/>
  <c r="Q37"/>
  <c r="Q43"/>
  <c r="AK37" i="3" l="1"/>
  <c r="AI37"/>
  <c r="AG37"/>
  <c r="AF37"/>
  <c r="AE37"/>
  <c r="AD37"/>
  <c r="AB37"/>
  <c r="AA37"/>
  <c r="Z37"/>
  <c r="Y37"/>
  <c r="X37"/>
  <c r="W37"/>
  <c r="T37"/>
  <c r="S37"/>
  <c r="R37"/>
  <c r="AK37" i="5"/>
  <c r="AI37"/>
  <c r="AH37"/>
  <c r="AG37"/>
  <c r="AF37"/>
  <c r="AE37"/>
  <c r="U37"/>
  <c r="S37"/>
  <c r="R37"/>
  <c r="W37"/>
  <c r="AA37"/>
  <c r="Z37"/>
  <c r="Y37"/>
  <c r="X37"/>
  <c r="AD37"/>
  <c r="AJ37"/>
  <c r="AC37"/>
  <c r="V37"/>
  <c r="W24"/>
  <c r="Q24"/>
  <c r="Q38" s="1"/>
  <c r="Q44" s="1"/>
  <c r="C35"/>
  <c r="J24"/>
  <c r="J38" s="1"/>
  <c r="K24"/>
  <c r="K38" s="1"/>
  <c r="L24"/>
  <c r="L38" s="1"/>
  <c r="M24"/>
  <c r="M38" s="1"/>
  <c r="N24"/>
  <c r="N38" s="1"/>
  <c r="N44" s="1"/>
  <c r="P24"/>
  <c r="P38" s="1"/>
  <c r="J44"/>
  <c r="J43"/>
  <c r="K43"/>
  <c r="L43"/>
  <c r="M43"/>
  <c r="N43"/>
  <c r="O43"/>
  <c r="P43"/>
  <c r="I18"/>
  <c r="H18"/>
  <c r="G18"/>
  <c r="F18"/>
  <c r="E18"/>
  <c r="C18"/>
  <c r="I18" i="3"/>
  <c r="H18"/>
  <c r="G18"/>
  <c r="F18"/>
  <c r="E18"/>
  <c r="C18"/>
  <c r="C30"/>
  <c r="E30"/>
  <c r="F30"/>
  <c r="G30"/>
  <c r="H30"/>
  <c r="I30"/>
  <c r="I23"/>
  <c r="H23"/>
  <c r="G23"/>
  <c r="F23"/>
  <c r="E23"/>
  <c r="C23"/>
  <c r="I22"/>
  <c r="H22"/>
  <c r="G22"/>
  <c r="F22"/>
  <c r="E22"/>
  <c r="C22"/>
  <c r="I21"/>
  <c r="H21"/>
  <c r="G21"/>
  <c r="F21"/>
  <c r="E21"/>
  <c r="C21"/>
  <c r="I20"/>
  <c r="H20"/>
  <c r="G20"/>
  <c r="F20"/>
  <c r="E20"/>
  <c r="C20"/>
  <c r="I19"/>
  <c r="H19"/>
  <c r="G19"/>
  <c r="F19"/>
  <c r="E19"/>
  <c r="C19"/>
  <c r="I17"/>
  <c r="H17"/>
  <c r="G17"/>
  <c r="F17"/>
  <c r="E17"/>
  <c r="C17"/>
  <c r="I16"/>
  <c r="H16"/>
  <c r="G16"/>
  <c r="F16"/>
  <c r="E16"/>
  <c r="C16"/>
  <c r="I15"/>
  <c r="H15"/>
  <c r="G15"/>
  <c r="F15"/>
  <c r="E15"/>
  <c r="C15"/>
  <c r="I14"/>
  <c r="H14"/>
  <c r="G14"/>
  <c r="F14"/>
  <c r="E14"/>
  <c r="C14"/>
  <c r="I13"/>
  <c r="H13"/>
  <c r="G13"/>
  <c r="F13"/>
  <c r="E13"/>
  <c r="C13"/>
  <c r="I15" i="5"/>
  <c r="H15"/>
  <c r="G15"/>
  <c r="F15"/>
  <c r="E15"/>
  <c r="C15"/>
  <c r="C26"/>
  <c r="E26"/>
  <c r="F26"/>
  <c r="G26"/>
  <c r="H26"/>
  <c r="I26"/>
  <c r="C26" i="3"/>
  <c r="E26"/>
  <c r="F26"/>
  <c r="G26"/>
  <c r="H26"/>
  <c r="I26"/>
  <c r="C36" i="5"/>
  <c r="M44" l="1"/>
  <c r="P44"/>
  <c r="K44"/>
  <c r="L44"/>
  <c r="D18"/>
  <c r="O44"/>
  <c r="D18" i="3"/>
  <c r="D15"/>
  <c r="D20"/>
  <c r="D30"/>
  <c r="D13"/>
  <c r="D17"/>
  <c r="D22"/>
  <c r="D14"/>
  <c r="D19"/>
  <c r="D23"/>
  <c r="D26"/>
  <c r="D16"/>
  <c r="D21"/>
  <c r="D15" i="5"/>
  <c r="D26"/>
  <c r="C19"/>
  <c r="E19"/>
  <c r="F19"/>
  <c r="G19"/>
  <c r="H19"/>
  <c r="I19"/>
  <c r="I36" i="3"/>
  <c r="H36"/>
  <c r="G36"/>
  <c r="F36"/>
  <c r="E36"/>
  <c r="C36"/>
  <c r="I36" i="5"/>
  <c r="H36"/>
  <c r="G36"/>
  <c r="F36"/>
  <c r="E36"/>
  <c r="D36" i="3" l="1"/>
  <c r="D36" i="5"/>
  <c r="D19"/>
  <c r="C41" i="3"/>
  <c r="E41"/>
  <c r="F41"/>
  <c r="G41"/>
  <c r="H41"/>
  <c r="I41"/>
  <c r="C41" i="5"/>
  <c r="E41"/>
  <c r="F41"/>
  <c r="G41"/>
  <c r="H41"/>
  <c r="I41"/>
  <c r="H40"/>
  <c r="C31" i="3"/>
  <c r="E31"/>
  <c r="F31"/>
  <c r="G31"/>
  <c r="H31"/>
  <c r="I31"/>
  <c r="C32"/>
  <c r="E32"/>
  <c r="F32"/>
  <c r="G32"/>
  <c r="H32"/>
  <c r="I32"/>
  <c r="C33"/>
  <c r="E33"/>
  <c r="F33"/>
  <c r="G33"/>
  <c r="H33"/>
  <c r="I33"/>
  <c r="AJ43"/>
  <c r="AC43"/>
  <c r="V43"/>
  <c r="O43"/>
  <c r="O24"/>
  <c r="O38" s="1"/>
  <c r="AJ43" i="5"/>
  <c r="AC43"/>
  <c r="V43"/>
  <c r="R43"/>
  <c r="S43"/>
  <c r="T43"/>
  <c r="U43"/>
  <c r="W43"/>
  <c r="X43"/>
  <c r="Y43"/>
  <c r="Z43"/>
  <c r="AA43"/>
  <c r="AB43"/>
  <c r="AD43"/>
  <c r="AE43"/>
  <c r="AF43"/>
  <c r="AG43"/>
  <c r="AH43"/>
  <c r="AI43"/>
  <c r="AK43"/>
  <c r="J43" i="3"/>
  <c r="K43"/>
  <c r="L43"/>
  <c r="M43"/>
  <c r="N43"/>
  <c r="P43"/>
  <c r="Q43"/>
  <c r="R43"/>
  <c r="S43"/>
  <c r="T43"/>
  <c r="U43"/>
  <c r="W43"/>
  <c r="X43"/>
  <c r="Y43"/>
  <c r="Z43"/>
  <c r="AA43"/>
  <c r="AB43"/>
  <c r="AD43"/>
  <c r="AE43"/>
  <c r="AF43"/>
  <c r="AG43"/>
  <c r="AH43"/>
  <c r="AI43"/>
  <c r="AK43"/>
  <c r="I42"/>
  <c r="H42"/>
  <c r="G42"/>
  <c r="F42"/>
  <c r="E42"/>
  <c r="C42"/>
  <c r="I40"/>
  <c r="H40"/>
  <c r="G40"/>
  <c r="F40"/>
  <c r="E40"/>
  <c r="C40"/>
  <c r="C42" i="5"/>
  <c r="C40"/>
  <c r="I42"/>
  <c r="H42"/>
  <c r="G42"/>
  <c r="F42"/>
  <c r="E42"/>
  <c r="I35" i="3"/>
  <c r="H35"/>
  <c r="G35"/>
  <c r="F35"/>
  <c r="E35"/>
  <c r="C35"/>
  <c r="C29" i="5"/>
  <c r="E29"/>
  <c r="F29"/>
  <c r="G29"/>
  <c r="H29"/>
  <c r="I29"/>
  <c r="C30"/>
  <c r="E30"/>
  <c r="F30"/>
  <c r="G30"/>
  <c r="H30"/>
  <c r="I30"/>
  <c r="C31"/>
  <c r="E31"/>
  <c r="F31"/>
  <c r="G31"/>
  <c r="H31"/>
  <c r="I31"/>
  <c r="C32"/>
  <c r="E32"/>
  <c r="F32"/>
  <c r="G32"/>
  <c r="H32"/>
  <c r="I32"/>
  <c r="C33"/>
  <c r="E33"/>
  <c r="F33"/>
  <c r="G33"/>
  <c r="H33"/>
  <c r="I33"/>
  <c r="C34"/>
  <c r="E34"/>
  <c r="F34"/>
  <c r="G34"/>
  <c r="H34"/>
  <c r="I34"/>
  <c r="E35"/>
  <c r="F35"/>
  <c r="G35"/>
  <c r="H35"/>
  <c r="I35"/>
  <c r="C27"/>
  <c r="E27"/>
  <c r="F27"/>
  <c r="G27"/>
  <c r="H27"/>
  <c r="I27"/>
  <c r="I28"/>
  <c r="H28"/>
  <c r="G28"/>
  <c r="F28"/>
  <c r="E28"/>
  <c r="C28"/>
  <c r="C28" i="3"/>
  <c r="E28"/>
  <c r="F28"/>
  <c r="G28"/>
  <c r="H28"/>
  <c r="I28"/>
  <c r="C29"/>
  <c r="E29"/>
  <c r="F29"/>
  <c r="G29"/>
  <c r="H29"/>
  <c r="I29"/>
  <c r="C34"/>
  <c r="E34"/>
  <c r="F34"/>
  <c r="G34"/>
  <c r="H34"/>
  <c r="I34"/>
  <c r="I27"/>
  <c r="H27"/>
  <c r="G27"/>
  <c r="F27"/>
  <c r="E27"/>
  <c r="C27"/>
  <c r="AK24"/>
  <c r="AJ24"/>
  <c r="AJ38" s="1"/>
  <c r="AI24"/>
  <c r="AH24"/>
  <c r="AG24"/>
  <c r="AF24"/>
  <c r="AE24"/>
  <c r="AD24"/>
  <c r="AC24"/>
  <c r="AC38" s="1"/>
  <c r="AB24"/>
  <c r="AB38" s="1"/>
  <c r="AA24"/>
  <c r="Z24"/>
  <c r="Y24"/>
  <c r="X24"/>
  <c r="X38" s="1"/>
  <c r="W24"/>
  <c r="V24"/>
  <c r="V38" s="1"/>
  <c r="U24"/>
  <c r="T24"/>
  <c r="T38" s="1"/>
  <c r="S24"/>
  <c r="R24"/>
  <c r="Q24"/>
  <c r="P24"/>
  <c r="N24"/>
  <c r="M24"/>
  <c r="L24"/>
  <c r="K24"/>
  <c r="J24"/>
  <c r="AJ24" i="5"/>
  <c r="AJ38" s="1"/>
  <c r="AC24"/>
  <c r="AC38" s="1"/>
  <c r="V24"/>
  <c r="V38" s="1"/>
  <c r="R24"/>
  <c r="S24"/>
  <c r="T24"/>
  <c r="U24"/>
  <c r="X24"/>
  <c r="Y24"/>
  <c r="Z24"/>
  <c r="AA24"/>
  <c r="AB24"/>
  <c r="AD24"/>
  <c r="AE24"/>
  <c r="AF24"/>
  <c r="AG24"/>
  <c r="AH24"/>
  <c r="AI24"/>
  <c r="AK24"/>
  <c r="I40"/>
  <c r="G40"/>
  <c r="F40"/>
  <c r="E40"/>
  <c r="C14"/>
  <c r="E14"/>
  <c r="F14"/>
  <c r="G14"/>
  <c r="H14"/>
  <c r="I14"/>
  <c r="C16"/>
  <c r="E16"/>
  <c r="F16"/>
  <c r="G16"/>
  <c r="H16"/>
  <c r="I16"/>
  <c r="C17"/>
  <c r="E17"/>
  <c r="F17"/>
  <c r="G17"/>
  <c r="H17"/>
  <c r="I17"/>
  <c r="C20"/>
  <c r="E20"/>
  <c r="F20"/>
  <c r="G20"/>
  <c r="H20"/>
  <c r="I20"/>
  <c r="C22"/>
  <c r="E22"/>
  <c r="F22"/>
  <c r="G22"/>
  <c r="H22"/>
  <c r="I22"/>
  <c r="C21"/>
  <c r="E21"/>
  <c r="F21"/>
  <c r="G21"/>
  <c r="H21"/>
  <c r="I21"/>
  <c r="C23"/>
  <c r="E23"/>
  <c r="F23"/>
  <c r="G23"/>
  <c r="H23"/>
  <c r="I23"/>
  <c r="F13"/>
  <c r="G13"/>
  <c r="G24" s="1"/>
  <c r="H13"/>
  <c r="I13"/>
  <c r="E13"/>
  <c r="C13"/>
  <c r="E37" i="3" l="1"/>
  <c r="I37"/>
  <c r="I37" i="5"/>
  <c r="G37" i="3"/>
  <c r="F37"/>
  <c r="E37" i="5"/>
  <c r="F24"/>
  <c r="H37" i="3"/>
  <c r="G37" i="5"/>
  <c r="E24"/>
  <c r="H37"/>
  <c r="I24"/>
  <c r="H24"/>
  <c r="F37"/>
  <c r="C37"/>
  <c r="C24"/>
  <c r="C37" i="3"/>
  <c r="F43" i="5"/>
  <c r="K38" i="3"/>
  <c r="K44" s="1"/>
  <c r="P38"/>
  <c r="P44" s="1"/>
  <c r="M38"/>
  <c r="M44" s="1"/>
  <c r="AF38"/>
  <c r="AF44" s="1"/>
  <c r="AK38" i="5"/>
  <c r="AK44" s="1"/>
  <c r="AE38"/>
  <c r="AE44" s="1"/>
  <c r="O44" i="3"/>
  <c r="AG38" i="5"/>
  <c r="AG44" s="1"/>
  <c r="G43" i="3"/>
  <c r="G24"/>
  <c r="AI38" i="5"/>
  <c r="AI44" s="1"/>
  <c r="AA38"/>
  <c r="AA44" s="1"/>
  <c r="R38"/>
  <c r="R44" s="1"/>
  <c r="AD38"/>
  <c r="AD44" s="1"/>
  <c r="D40"/>
  <c r="AH38"/>
  <c r="AH44" s="1"/>
  <c r="T44" i="3"/>
  <c r="D34"/>
  <c r="AE38"/>
  <c r="AE44" s="1"/>
  <c r="AI38"/>
  <c r="AI44" s="1"/>
  <c r="R38"/>
  <c r="R44" s="1"/>
  <c r="AG38"/>
  <c r="AG44" s="1"/>
  <c r="N38"/>
  <c r="N44" s="1"/>
  <c r="S38"/>
  <c r="S44" s="1"/>
  <c r="W38"/>
  <c r="W44" s="1"/>
  <c r="AA38"/>
  <c r="AA44" s="1"/>
  <c r="D40"/>
  <c r="C43"/>
  <c r="D22" i="5"/>
  <c r="D20"/>
  <c r="D16"/>
  <c r="V44" i="3"/>
  <c r="Y38"/>
  <c r="Y44" s="1"/>
  <c r="D35"/>
  <c r="D42" i="5"/>
  <c r="D42" i="3"/>
  <c r="J38"/>
  <c r="J44" s="1"/>
  <c r="Q38"/>
  <c r="Q44" s="1"/>
  <c r="U38"/>
  <c r="U44" s="1"/>
  <c r="X44"/>
  <c r="AB44"/>
  <c r="C43" i="5"/>
  <c r="D33" i="3"/>
  <c r="D31"/>
  <c r="AB38" i="5"/>
  <c r="AB44" s="1"/>
  <c r="AD38" i="3"/>
  <c r="AD44" s="1"/>
  <c r="AH38"/>
  <c r="AH44" s="1"/>
  <c r="D27" i="5"/>
  <c r="D35"/>
  <c r="D30"/>
  <c r="D29"/>
  <c r="I43" i="3"/>
  <c r="H43"/>
  <c r="D32"/>
  <c r="AK38"/>
  <c r="AK44" s="1"/>
  <c r="E43" i="5"/>
  <c r="AJ44"/>
  <c r="D34"/>
  <c r="H43"/>
  <c r="AC44"/>
  <c r="D21"/>
  <c r="U38"/>
  <c r="U44" s="1"/>
  <c r="I43"/>
  <c r="AF38"/>
  <c r="AF44" s="1"/>
  <c r="D13"/>
  <c r="D23"/>
  <c r="D14"/>
  <c r="S38"/>
  <c r="S44" s="1"/>
  <c r="G43"/>
  <c r="Y38"/>
  <c r="Y44" s="1"/>
  <c r="T38"/>
  <c r="T44" s="1"/>
  <c r="E24" i="3"/>
  <c r="I24"/>
  <c r="F24"/>
  <c r="W38" i="5"/>
  <c r="W44" s="1"/>
  <c r="V44"/>
  <c r="X38"/>
  <c r="X44" s="1"/>
  <c r="D29" i="3"/>
  <c r="D28"/>
  <c r="D28" i="5"/>
  <c r="D27" i="3"/>
  <c r="D37" s="1"/>
  <c r="D32" i="5"/>
  <c r="F43" i="3"/>
  <c r="D41"/>
  <c r="E43"/>
  <c r="D17" i="5"/>
  <c r="Z38"/>
  <c r="Z44" s="1"/>
  <c r="C24" i="3"/>
  <c r="H24"/>
  <c r="L38"/>
  <c r="L44" s="1"/>
  <c r="Z38"/>
  <c r="Z44" s="1"/>
  <c r="D33" i="5"/>
  <c r="D31"/>
  <c r="D41"/>
  <c r="AJ44" i="3"/>
  <c r="D24" i="5" l="1"/>
  <c r="C38"/>
  <c r="C44" s="1"/>
  <c r="D37"/>
  <c r="C38" i="3"/>
  <c r="C44" s="1"/>
  <c r="E38"/>
  <c r="E44" s="1"/>
  <c r="AC44"/>
  <c r="G38" i="5"/>
  <c r="G44" s="1"/>
  <c r="F38" i="3"/>
  <c r="F44" s="1"/>
  <c r="D43"/>
  <c r="I38" i="5"/>
  <c r="I44" s="1"/>
  <c r="G38" i="3"/>
  <c r="G44" s="1"/>
  <c r="F38" i="5"/>
  <c r="F44" s="1"/>
  <c r="E38"/>
  <c r="E44" s="1"/>
  <c r="I38" i="3"/>
  <c r="I44" s="1"/>
  <c r="D24"/>
  <c r="D43" i="5"/>
  <c r="H38"/>
  <c r="H44" s="1"/>
  <c r="H38" i="3"/>
  <c r="H44" s="1"/>
  <c r="D38" i="5" l="1"/>
  <c r="D44" s="1"/>
  <c r="D38" i="3"/>
  <c r="D44" s="1"/>
</calcChain>
</file>

<file path=xl/sharedStrings.xml><?xml version="1.0" encoding="utf-8"?>
<sst xmlns="http://schemas.openxmlformats.org/spreadsheetml/2006/main" count="243" uniqueCount="79">
  <si>
    <t>Lp.</t>
  </si>
  <si>
    <t>Forma zal.</t>
  </si>
  <si>
    <t>Punkty ECTS</t>
  </si>
  <si>
    <t>Rok I</t>
  </si>
  <si>
    <t>Rok II</t>
  </si>
  <si>
    <t>Razem</t>
  </si>
  <si>
    <t>WY</t>
  </si>
  <si>
    <t>CA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</si>
  <si>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</si>
  <si>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</si>
  <si>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</si>
  <si>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</si>
  <si>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</si>
  <si>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</si>
  <si>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</si>
  <si>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</si>
  <si>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A+B</t>
  </si>
  <si>
    <t>Razem A</t>
  </si>
  <si>
    <t>Razem B</t>
  </si>
  <si>
    <t>Nazwa modułu (przedmiotu)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</si>
  <si>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</si>
  <si>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</si>
  <si>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</si>
  <si>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</si>
  <si>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>Rodzaj zajęć</t>
  </si>
  <si>
    <t>B - blok modułów (przedmiotów) wybieralnych/fakultatywnych m.in. specjalnościowych lub specjalizacyjnych (minimum 30% ogólnej liczby punktów ECTS)</t>
  </si>
  <si>
    <t>RAZEM punkty ECTS i liczba godzin</t>
  </si>
  <si>
    <t>STACJONARNE</t>
  </si>
  <si>
    <t>GOSPODARKA PRZESTRZENNA</t>
  </si>
  <si>
    <t>E</t>
  </si>
  <si>
    <t>Zo</t>
  </si>
  <si>
    <t>Symbole: WY-wykład, CA-ćwiczenia, LB-labolatorium, KW-konwersatorium, SM-seminarium, E-egzamin, Zo-zaliczenie z oceną</t>
  </si>
  <si>
    <t>Wykład ogólnouniwersytecki</t>
  </si>
  <si>
    <r>
      <t>1)</t>
    </r>
    <r>
      <rPr>
        <sz val="10"/>
        <rFont val="Czcionka tekstu podstawowego"/>
        <charset val="238"/>
      </rPr>
      <t xml:space="preserve"> w przypadku osób posiadających certyfikat z nowożytnego j. obcego na poziomie B2, proponowne są w zamian inne zajęcia fakultatywne o równoważnej liczbie punktów ECTS</t>
    </r>
  </si>
  <si>
    <t>Razem C</t>
  </si>
  <si>
    <t>Pozostałe - C</t>
  </si>
  <si>
    <t>Plan studiów obowiązujący od roku akademickiego 2019/2020</t>
  </si>
  <si>
    <t>Egzamin dyplomowy</t>
  </si>
  <si>
    <t>Na pierwszym roku obowiązują ponadto: jednogodzinne szkolenie z zakresu etyki i odpowiedzialności dyscyplinarnej, jednogodzinne przysposobienie biblioteczne, czterogodzinne szkolenie z zakresu bezpieczeństwa i higieny pracy oraz ergonomii.</t>
  </si>
  <si>
    <t>II STOPNIA, MAGISTERSKIE</t>
  </si>
  <si>
    <t>OGÓLNOAKADEMICKI</t>
  </si>
  <si>
    <t>GOSPODARKA REGIONALNA</t>
  </si>
  <si>
    <t>Teoria organizacji i zarządzania</t>
  </si>
  <si>
    <t>Podstawy prawa administracyjnego</t>
  </si>
  <si>
    <t>Rewitalizacja urbanistyczna</t>
  </si>
  <si>
    <t>Publiczna gospodarka nieruchomościami</t>
  </si>
  <si>
    <r>
      <t>Język obcy</t>
    </r>
    <r>
      <rPr>
        <vertAlign val="superscript"/>
        <sz val="9"/>
        <rFont val="Arial Narrow"/>
        <family val="2"/>
        <charset val="238"/>
      </rPr>
      <t>1)</t>
    </r>
  </si>
  <si>
    <t>Praca dyplomowa</t>
  </si>
  <si>
    <t>Przedmioty fakultatywne kierunkowe (wg wyboru studentów)</t>
  </si>
  <si>
    <t>POLITYKA PRZESTRZENNA I URBANISTYKA</t>
  </si>
  <si>
    <r>
      <t>Ćwiczenia terenowe - Geomonitoring</t>
    </r>
    <r>
      <rPr>
        <vertAlign val="superscript"/>
        <sz val="9"/>
        <rFont val="Arial Narrow"/>
        <family val="2"/>
        <charset val="238"/>
      </rPr>
      <t>2)</t>
    </r>
  </si>
  <si>
    <r>
      <t>2)</t>
    </r>
    <r>
      <rPr>
        <sz val="10"/>
        <rFont val="Czcionka tekstu podstawowego"/>
        <charset val="238"/>
      </rPr>
      <t xml:space="preserve"> zajęcia realizowane są w formie ćwiczeń terenowych</t>
    </r>
  </si>
  <si>
    <t>Przy nazwie przedmiotu kształtującego kompetencje badawcze umieszczono symbol: (BN)</t>
  </si>
  <si>
    <t>Struktury przestrzenne gospodarki (BN)</t>
  </si>
  <si>
    <t>Polityka regionalna i fundusze UE (BN)</t>
  </si>
  <si>
    <t>Kształtowanie i zarządzanie obszarami metropolitalnymi (BN)</t>
  </si>
  <si>
    <t>Przestrzeń w polityce i planowaniu rozwoju (BN)</t>
  </si>
  <si>
    <t>Przygotowanie pracy magisterskiej (BN)</t>
  </si>
  <si>
    <t>Świadczenia ekosystemowe</t>
  </si>
  <si>
    <t>Społeczny wymiar przestrzeni (BN)</t>
  </si>
  <si>
    <t>Ochrona wartości kulturowych</t>
  </si>
  <si>
    <t>Zarządzanie środowiskiem (BN)</t>
  </si>
  <si>
    <t>Planowanie przestrzenne w państwach europejskich</t>
  </si>
  <si>
    <t>Adaptacja struktur przestrzennych do zmian środowiska</t>
  </si>
  <si>
    <t>Podstawy przedsiębiorczości</t>
  </si>
  <si>
    <t>Polityka miejska</t>
  </si>
  <si>
    <t>Systemy informacji o terenie w Polsce i na świecie</t>
  </si>
  <si>
    <t>Kształtowanie terenów miejskich i wiejskich (BN)</t>
  </si>
  <si>
    <t>Programowanie rozwoju regionalnego i lokalnego (BN)</t>
  </si>
  <si>
    <t>Ekonomika i zarządzanie publiczne (BN)</t>
  </si>
  <si>
    <t>Metody badań w gospodarce regionalnej</t>
  </si>
  <si>
    <t>Metody badań w planowaniu przestrzennym (BN)</t>
  </si>
  <si>
    <t xml:space="preserve"> </t>
  </si>
  <si>
    <t>Zaawansowane metody informatyczne w polityce przestrzennej</t>
  </si>
  <si>
    <t>Zaawansowane metody informatyczne w gospodarce regionalnej</t>
  </si>
  <si>
    <t>Gospodarka przepływów i powiązania funkcjonalne w regionie (BN)</t>
  </si>
  <si>
    <t>Załącznik nr 5 do Uchwały Senatu Nr XXIV-27.21/19 z dnia 29 maja 2019 r.</t>
  </si>
  <si>
    <t>Zatwierdzony na posiedzeniu Senatu UMCS w Lublinie w dniu:</t>
  </si>
  <si>
    <t>29 maja 2019 roku</t>
  </si>
</sst>
</file>

<file path=xl/styles.xml><?xml version="1.0" encoding="utf-8"?>
<styleSheet xmlns="http://schemas.openxmlformats.org/spreadsheetml/2006/main">
  <fonts count="30">
    <font>
      <sz val="11"/>
      <color theme="1"/>
      <name val="Czcionka tekstu podstawowego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1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CE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Czcionka tekstu podstawowego"/>
      <family val="2"/>
      <charset val="238"/>
    </font>
    <font>
      <vertAlign val="superscript"/>
      <sz val="9"/>
      <name val="Arial Narrow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b/>
      <sz val="9"/>
      <name val="Arial"/>
      <family val="2"/>
      <charset val="238"/>
    </font>
    <font>
      <sz val="12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1"/>
      <name val="Czcionka tekstu podstawowego"/>
      <family val="2"/>
      <charset val="238"/>
    </font>
    <font>
      <b/>
      <sz val="12"/>
      <name val="Czcionka tekstu podstawowego"/>
      <charset val="238"/>
    </font>
    <font>
      <b/>
      <sz val="11"/>
      <name val="Czcionka tekstu podstawowego"/>
      <charset val="238"/>
    </font>
    <font>
      <sz val="11"/>
      <name val="Times New Roman"/>
      <family val="1"/>
      <charset val="238"/>
    </font>
    <font>
      <sz val="11"/>
      <name val="Arial Narrow"/>
      <family val="2"/>
      <charset val="238"/>
    </font>
    <font>
      <sz val="10"/>
      <name val="Czcionka tekstu podstawowego"/>
      <family val="2"/>
      <charset val="238"/>
    </font>
    <font>
      <vertAlign val="superscript"/>
      <sz val="10"/>
      <name val="Czcionka tekstu podstawowego"/>
      <charset val="238"/>
    </font>
    <font>
      <sz val="10"/>
      <name val="Czcionka tekstu podstawowego"/>
      <charset val="238"/>
    </font>
    <font>
      <sz val="11"/>
      <name val="Czcionka tekstu podstawowego"/>
      <charset val="238"/>
    </font>
    <font>
      <b/>
      <sz val="11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1" xfId="0" applyBorder="1"/>
    <xf numFmtId="0" fontId="0" fillId="0" borderId="2" xfId="0" applyBorder="1"/>
    <xf numFmtId="0" fontId="15" fillId="0" borderId="0" xfId="0" applyFont="1"/>
    <xf numFmtId="49" fontId="21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15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2" xfId="0" applyFont="1" applyBorder="1"/>
    <xf numFmtId="0" fontId="24" fillId="0" borderId="2" xfId="0" applyFont="1" applyBorder="1"/>
    <xf numFmtId="0" fontId="7" fillId="0" borderId="0" xfId="0" applyFont="1"/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1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wrapText="1"/>
    </xf>
    <xf numFmtId="0" fontId="26" fillId="0" borderId="0" xfId="0" applyFont="1"/>
    <xf numFmtId="0" fontId="27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9" fillId="0" borderId="0" xfId="0" applyFont="1"/>
    <xf numFmtId="0" fontId="1" fillId="0" borderId="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4" fillId="0" borderId="0" xfId="0" applyFont="1"/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2" fillId="2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25" fillId="0" borderId="0" xfId="0" applyFont="1" applyAlignment="1">
      <alignment wrapText="1"/>
    </xf>
    <xf numFmtId="0" fontId="25" fillId="0" borderId="0" xfId="0" applyFont="1"/>
    <xf numFmtId="0" fontId="7" fillId="2" borderId="14" xfId="0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/>
    </xf>
    <xf numFmtId="0" fontId="15" fillId="0" borderId="0" xfId="0" applyFont="1"/>
    <xf numFmtId="49" fontId="15" fillId="0" borderId="0" xfId="0" applyNumberFormat="1" applyFont="1" applyAlignment="1">
      <alignment horizont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19" fillId="0" borderId="15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 textRotation="90"/>
    </xf>
    <xf numFmtId="1" fontId="7" fillId="0" borderId="38" xfId="0" applyNumberFormat="1" applyFont="1" applyBorder="1" applyAlignment="1">
      <alignment horizontal="center" vertical="center" textRotation="90"/>
    </xf>
    <xf numFmtId="1" fontId="7" fillId="0" borderId="39" xfId="0" applyNumberFormat="1" applyFont="1" applyBorder="1" applyAlignment="1">
      <alignment horizontal="center" vertical="center" textRotation="90"/>
    </xf>
    <xf numFmtId="0" fontId="7" fillId="0" borderId="40" xfId="0" applyFont="1" applyBorder="1" applyAlignment="1">
      <alignment horizontal="center" vertical="center" textRotation="90"/>
    </xf>
    <xf numFmtId="0" fontId="15" fillId="0" borderId="41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15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28" fillId="0" borderId="0" xfId="0" applyFont="1" applyAlignment="1">
      <alignment horizontal="left" wrapText="1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0" fontId="15" fillId="0" borderId="0" xfId="0" applyFont="1"/>
    <xf numFmtId="49" fontId="21" fillId="0" borderId="0" xfId="0" applyNumberFormat="1" applyFont="1" applyAlignment="1"/>
    <xf numFmtId="49" fontId="21" fillId="0" borderId="0" xfId="0" applyNumberFormat="1" applyFont="1" applyAlignment="1">
      <alignment horizontal="center"/>
    </xf>
    <xf numFmtId="0" fontId="22" fillId="0" borderId="59" xfId="0" applyFont="1" applyBorder="1" applyAlignment="1">
      <alignment horizontal="center" wrapText="1"/>
    </xf>
    <xf numFmtId="0" fontId="22" fillId="0" borderId="60" xfId="0" applyFont="1" applyBorder="1" applyAlignment="1">
      <alignment horizontal="center" wrapText="1"/>
    </xf>
    <xf numFmtId="0" fontId="22" fillId="0" borderId="6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43"/>
  <sheetViews>
    <sheetView zoomScale="84" zoomScaleNormal="84" workbookViewId="0">
      <pane xSplit="9" ySplit="12" topLeftCell="J32" activePane="bottomRight" state="frozen"/>
      <selection activeCell="A43" sqref="A43:B43"/>
      <selection pane="topRight" activeCell="A43" sqref="A43:B43"/>
      <selection pane="bottomLeft" activeCell="A43" sqref="A43:B43"/>
      <selection pane="bottomRight" sqref="A1:AM56"/>
    </sheetView>
  </sheetViews>
  <sheetFormatPr defaultRowHeight="14.25"/>
  <cols>
    <col min="1" max="1" width="3.25" style="3" customWidth="1"/>
    <col min="2" max="2" width="43.375" style="3" customWidth="1"/>
    <col min="3" max="3" width="4.625" style="14" customWidth="1"/>
    <col min="4" max="4" width="4.625" style="6" customWidth="1"/>
    <col min="5" max="37" width="3.375" style="6" customWidth="1"/>
    <col min="38" max="16384" width="9" style="3"/>
  </cols>
  <sheetData>
    <row r="1" spans="1:48" ht="15.75">
      <c r="B1" s="174" t="s">
        <v>36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3" t="s">
        <v>76</v>
      </c>
      <c r="Q1" s="173"/>
      <c r="R1" s="4"/>
      <c r="S1" s="4"/>
      <c r="T1" s="5"/>
      <c r="U1" s="5"/>
      <c r="V1" s="5"/>
      <c r="W1" s="5"/>
      <c r="X1" s="5"/>
      <c r="Y1" s="5"/>
      <c r="Z1" s="5"/>
      <c r="AA1" s="5"/>
      <c r="AH1" s="3"/>
    </row>
    <row r="2" spans="1:48" ht="15"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spans="1:48" ht="15">
      <c r="A3" s="9"/>
      <c r="B3" s="5" t="s">
        <v>11</v>
      </c>
      <c r="C3" s="128" t="s">
        <v>28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0"/>
      <c r="AG3" s="10"/>
      <c r="AH3" s="10"/>
      <c r="AI3" s="10"/>
      <c r="AJ3" s="10"/>
      <c r="AK3" s="10"/>
    </row>
    <row r="4" spans="1:48" ht="15.75">
      <c r="A4" s="11"/>
      <c r="B4" s="5" t="s">
        <v>12</v>
      </c>
      <c r="C4" s="117" t="s">
        <v>49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2"/>
      <c r="AG4" s="12"/>
      <c r="AH4" s="12"/>
      <c r="AI4" s="12"/>
      <c r="AJ4" s="12"/>
      <c r="AK4" s="12"/>
    </row>
    <row r="5" spans="1:48" ht="15.75">
      <c r="A5" s="11"/>
      <c r="B5" s="5" t="s">
        <v>13</v>
      </c>
      <c r="C5" s="117" t="s">
        <v>39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2"/>
      <c r="AG5" s="12"/>
      <c r="AH5" s="12"/>
      <c r="AI5" s="12"/>
      <c r="AJ5" s="12"/>
      <c r="AK5" s="12"/>
    </row>
    <row r="6" spans="1:48">
      <c r="A6" s="9"/>
      <c r="B6" s="5" t="s">
        <v>14</v>
      </c>
      <c r="C6" s="117" t="s">
        <v>40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0"/>
      <c r="AG6" s="10"/>
      <c r="AH6" s="10"/>
      <c r="AI6" s="10"/>
      <c r="AJ6" s="10"/>
      <c r="AK6" s="10"/>
    </row>
    <row r="7" spans="1:48">
      <c r="A7" s="9"/>
      <c r="B7" s="5" t="s">
        <v>15</v>
      </c>
      <c r="C7" s="117" t="s">
        <v>27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5"/>
      <c r="S7" s="5"/>
      <c r="T7" s="5"/>
      <c r="U7" s="5"/>
      <c r="V7" s="5"/>
      <c r="W7" s="5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</row>
    <row r="8" spans="1:48" ht="18.75" thickBot="1">
      <c r="A8" s="9"/>
      <c r="B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13"/>
      <c r="AG8" s="13"/>
      <c r="AH8" s="13"/>
      <c r="AI8" s="13"/>
      <c r="AJ8" s="13"/>
      <c r="AK8" s="13"/>
    </row>
    <row r="9" spans="1:48" customFormat="1" ht="18.75" customHeight="1" thickTop="1" thickBot="1">
      <c r="A9" s="147" t="s">
        <v>0</v>
      </c>
      <c r="B9" s="118" t="s">
        <v>19</v>
      </c>
      <c r="C9" s="137" t="s">
        <v>2</v>
      </c>
      <c r="D9" s="132" t="s">
        <v>23</v>
      </c>
      <c r="E9" s="133"/>
      <c r="F9" s="133"/>
      <c r="G9" s="133"/>
      <c r="H9" s="133"/>
      <c r="I9" s="134"/>
      <c r="J9" s="150" t="s">
        <v>3</v>
      </c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51"/>
      <c r="X9" s="142" t="s">
        <v>4</v>
      </c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3"/>
    </row>
    <row r="10" spans="1:48" customFormat="1" ht="17.25" customHeight="1" thickBot="1">
      <c r="A10" s="148"/>
      <c r="B10" s="119"/>
      <c r="C10" s="138"/>
      <c r="D10" s="140" t="s">
        <v>5</v>
      </c>
      <c r="E10" s="121" t="s">
        <v>24</v>
      </c>
      <c r="F10" s="122"/>
      <c r="G10" s="122"/>
      <c r="H10" s="122"/>
      <c r="I10" s="123"/>
      <c r="J10" s="152">
        <v>0</v>
      </c>
      <c r="K10" s="135"/>
      <c r="L10" s="135"/>
      <c r="M10" s="135"/>
      <c r="N10" s="135"/>
      <c r="O10" s="135"/>
      <c r="P10" s="136"/>
      <c r="Q10" s="144">
        <v>1</v>
      </c>
      <c r="R10" s="145"/>
      <c r="S10" s="145"/>
      <c r="T10" s="145"/>
      <c r="U10" s="145"/>
      <c r="V10" s="145"/>
      <c r="W10" s="146"/>
      <c r="X10" s="135">
        <v>2</v>
      </c>
      <c r="Y10" s="135"/>
      <c r="Z10" s="135"/>
      <c r="AA10" s="135"/>
      <c r="AB10" s="135"/>
      <c r="AC10" s="135"/>
      <c r="AD10" s="136"/>
      <c r="AE10" s="154">
        <v>3</v>
      </c>
      <c r="AF10" s="135"/>
      <c r="AG10" s="135"/>
      <c r="AH10" s="135"/>
      <c r="AI10" s="135"/>
      <c r="AJ10" s="135"/>
      <c r="AK10" s="155"/>
    </row>
    <row r="11" spans="1:48" customFormat="1" ht="64.5" customHeight="1" thickBot="1">
      <c r="A11" s="149"/>
      <c r="B11" s="120"/>
      <c r="C11" s="139"/>
      <c r="D11" s="141"/>
      <c r="E11" s="15" t="s">
        <v>6</v>
      </c>
      <c r="F11" s="16" t="s">
        <v>7</v>
      </c>
      <c r="G11" s="16" t="s">
        <v>8</v>
      </c>
      <c r="H11" s="16" t="s">
        <v>9</v>
      </c>
      <c r="I11" s="32" t="s">
        <v>10</v>
      </c>
      <c r="J11" s="94" t="s">
        <v>6</v>
      </c>
      <c r="K11" s="18" t="s">
        <v>7</v>
      </c>
      <c r="L11" s="19" t="s">
        <v>8</v>
      </c>
      <c r="M11" s="19" t="s">
        <v>9</v>
      </c>
      <c r="N11" s="33" t="s">
        <v>10</v>
      </c>
      <c r="O11" s="36" t="s">
        <v>1</v>
      </c>
      <c r="P11" s="37" t="s">
        <v>2</v>
      </c>
      <c r="Q11" s="20" t="s">
        <v>6</v>
      </c>
      <c r="R11" s="18" t="s">
        <v>7</v>
      </c>
      <c r="S11" s="19" t="s">
        <v>8</v>
      </c>
      <c r="T11" s="19" t="s">
        <v>9</v>
      </c>
      <c r="U11" s="33" t="s">
        <v>10</v>
      </c>
      <c r="V11" s="36" t="s">
        <v>1</v>
      </c>
      <c r="W11" s="95" t="s">
        <v>2</v>
      </c>
      <c r="X11" s="17" t="s">
        <v>6</v>
      </c>
      <c r="Y11" s="18" t="s">
        <v>7</v>
      </c>
      <c r="Z11" s="19" t="s">
        <v>8</v>
      </c>
      <c r="AA11" s="19" t="s">
        <v>9</v>
      </c>
      <c r="AB11" s="33" t="s">
        <v>10</v>
      </c>
      <c r="AC11" s="36" t="s">
        <v>1</v>
      </c>
      <c r="AD11" s="38" t="s">
        <v>2</v>
      </c>
      <c r="AE11" s="20" t="s">
        <v>6</v>
      </c>
      <c r="AF11" s="19" t="s">
        <v>7</v>
      </c>
      <c r="AG11" s="19" t="s">
        <v>8</v>
      </c>
      <c r="AH11" s="19" t="s">
        <v>9</v>
      </c>
      <c r="AI11" s="34" t="s">
        <v>10</v>
      </c>
      <c r="AJ11" s="36" t="s">
        <v>1</v>
      </c>
      <c r="AK11" s="39" t="s">
        <v>2</v>
      </c>
    </row>
    <row r="12" spans="1:48" customFormat="1" ht="15" customHeight="1" thickBot="1">
      <c r="A12" s="124" t="s">
        <v>72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53"/>
      <c r="R12" s="153"/>
      <c r="S12" s="153"/>
      <c r="T12" s="153"/>
      <c r="U12" s="153"/>
      <c r="V12" s="153"/>
      <c r="W12" s="153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48" s="1" customFormat="1" ht="15" customHeight="1" thickBot="1">
      <c r="A13" s="40">
        <v>1</v>
      </c>
      <c r="B13" s="41" t="s">
        <v>59</v>
      </c>
      <c r="C13" s="42">
        <f t="shared" ref="C13:C23" si="0">P13+W13+AD13+AK13</f>
        <v>3</v>
      </c>
      <c r="D13" s="43">
        <f>SUM(E13:I13)</f>
        <v>30</v>
      </c>
      <c r="E13" s="44">
        <f t="shared" ref="E13:E23" si="1">IF(SUM(J13,Q13,X13,AE13)&gt;0,SUM(J13,Q13,X13,AE13),"")</f>
        <v>15</v>
      </c>
      <c r="F13" s="44" t="str">
        <f t="shared" ref="F13:F23" si="2">IF(SUM(K13,R13,Y13,AF13)&gt;0,SUM(K13,R13,Y13,AF13),"")</f>
        <v/>
      </c>
      <c r="G13" s="44" t="str">
        <f t="shared" ref="G13:G23" si="3">IF(SUM(L13,S13,Z13,AG13)&gt;0,SUM(L13,S13,Z13,AG13),"")</f>
        <v/>
      </c>
      <c r="H13" s="44">
        <f t="shared" ref="H13:H23" si="4">IF(SUM(M13,T13,AA13,AH13)&gt;0,SUM(M13,T13,AA13,AH13),"")</f>
        <v>15</v>
      </c>
      <c r="I13" s="44" t="str">
        <f t="shared" ref="I13:I23" si="5">IF(SUM(N13,U13,AB13,AI13)&gt;0,SUM(N13,U13,AB13,AI13),"")</f>
        <v/>
      </c>
      <c r="J13" s="45"/>
      <c r="K13" s="44"/>
      <c r="L13" s="46"/>
      <c r="M13" s="44"/>
      <c r="N13" s="44"/>
      <c r="O13" s="47"/>
      <c r="P13" s="48"/>
      <c r="Q13" s="49">
        <v>15</v>
      </c>
      <c r="R13" s="46"/>
      <c r="S13" s="46"/>
      <c r="T13" s="46">
        <v>15</v>
      </c>
      <c r="U13" s="50"/>
      <c r="V13" s="50" t="s">
        <v>30</v>
      </c>
      <c r="W13" s="51">
        <v>3</v>
      </c>
      <c r="X13" s="52"/>
      <c r="Y13" s="46"/>
      <c r="Z13" s="46"/>
      <c r="AA13" s="46"/>
      <c r="AB13" s="50"/>
      <c r="AC13" s="50"/>
      <c r="AD13" s="48"/>
      <c r="AE13" s="49"/>
      <c r="AF13" s="47"/>
      <c r="AG13" s="44"/>
      <c r="AH13" s="44"/>
      <c r="AI13" s="50"/>
      <c r="AJ13" s="53"/>
      <c r="AK13" s="87"/>
      <c r="AL13"/>
      <c r="AM13"/>
      <c r="AN13"/>
      <c r="AO13"/>
      <c r="AP13"/>
      <c r="AQ13"/>
      <c r="AR13"/>
      <c r="AS13"/>
      <c r="AT13"/>
      <c r="AU13"/>
      <c r="AV13"/>
    </row>
    <row r="14" spans="1:48" s="1" customFormat="1" ht="15" customHeight="1" thickBot="1">
      <c r="A14" s="40">
        <v>2</v>
      </c>
      <c r="B14" s="58" t="s">
        <v>53</v>
      </c>
      <c r="C14" s="42">
        <f t="shared" si="0"/>
        <v>3</v>
      </c>
      <c r="D14" s="43">
        <f t="shared" ref="D14:D23" si="6">SUM(E14:I14)</f>
        <v>30</v>
      </c>
      <c r="E14" s="44">
        <f t="shared" si="1"/>
        <v>15</v>
      </c>
      <c r="F14" s="44" t="str">
        <f t="shared" si="2"/>
        <v/>
      </c>
      <c r="G14" s="44" t="str">
        <f t="shared" si="3"/>
        <v/>
      </c>
      <c r="H14" s="44">
        <f t="shared" si="4"/>
        <v>15</v>
      </c>
      <c r="I14" s="44" t="str">
        <f t="shared" si="5"/>
        <v/>
      </c>
      <c r="J14" s="45"/>
      <c r="K14" s="46"/>
      <c r="L14" s="46"/>
      <c r="M14" s="46"/>
      <c r="N14" s="46"/>
      <c r="O14" s="50"/>
      <c r="P14" s="48"/>
      <c r="Q14" s="49">
        <v>15</v>
      </c>
      <c r="R14" s="46"/>
      <c r="S14" s="46"/>
      <c r="T14" s="46">
        <v>15</v>
      </c>
      <c r="U14" s="50"/>
      <c r="V14" s="50" t="s">
        <v>30</v>
      </c>
      <c r="W14" s="54">
        <v>3</v>
      </c>
      <c r="X14" s="55"/>
      <c r="Y14" s="44"/>
      <c r="Z14" s="44"/>
      <c r="AA14" s="44"/>
      <c r="AB14" s="47"/>
      <c r="AC14" s="47"/>
      <c r="AD14" s="56"/>
      <c r="AE14" s="57"/>
      <c r="AF14" s="44"/>
      <c r="AG14" s="44"/>
      <c r="AH14" s="44"/>
      <c r="AI14" s="50"/>
      <c r="AJ14" s="53"/>
      <c r="AK14" s="91"/>
      <c r="AL14"/>
      <c r="AM14"/>
      <c r="AN14"/>
      <c r="AO14"/>
      <c r="AP14"/>
      <c r="AQ14"/>
      <c r="AR14"/>
      <c r="AS14"/>
      <c r="AT14"/>
      <c r="AU14"/>
      <c r="AV14"/>
    </row>
    <row r="15" spans="1:48" s="2" customFormat="1" ht="15" customHeight="1" thickBot="1">
      <c r="A15" s="40">
        <v>3</v>
      </c>
      <c r="B15" s="41" t="s">
        <v>61</v>
      </c>
      <c r="C15" s="42">
        <f t="shared" si="0"/>
        <v>4</v>
      </c>
      <c r="D15" s="43">
        <f t="shared" ref="D15" si="7">SUM(E15:I15)</f>
        <v>30</v>
      </c>
      <c r="E15" s="44">
        <f t="shared" si="1"/>
        <v>15</v>
      </c>
      <c r="F15" s="44" t="str">
        <f t="shared" si="2"/>
        <v/>
      </c>
      <c r="G15" s="44" t="str">
        <f t="shared" si="3"/>
        <v/>
      </c>
      <c r="H15" s="44">
        <f t="shared" si="4"/>
        <v>15</v>
      </c>
      <c r="I15" s="44" t="str">
        <f t="shared" si="5"/>
        <v/>
      </c>
      <c r="J15" s="45"/>
      <c r="K15" s="46"/>
      <c r="L15" s="46"/>
      <c r="M15" s="46"/>
      <c r="N15" s="46"/>
      <c r="O15" s="50"/>
      <c r="P15" s="48"/>
      <c r="Q15" s="59">
        <v>15</v>
      </c>
      <c r="R15" s="46"/>
      <c r="S15" s="46"/>
      <c r="T15" s="46">
        <v>15</v>
      </c>
      <c r="U15" s="50"/>
      <c r="V15" s="50" t="s">
        <v>29</v>
      </c>
      <c r="W15" s="54">
        <v>4</v>
      </c>
      <c r="X15" s="55"/>
      <c r="Y15" s="44"/>
      <c r="Z15" s="44"/>
      <c r="AA15" s="44"/>
      <c r="AB15" s="47"/>
      <c r="AC15" s="47"/>
      <c r="AD15" s="56"/>
      <c r="AE15" s="57"/>
      <c r="AF15" s="44"/>
      <c r="AG15" s="46"/>
      <c r="AH15" s="46"/>
      <c r="AI15" s="50"/>
      <c r="AJ15" s="53"/>
      <c r="AK15" s="91"/>
      <c r="AL15"/>
      <c r="AM15"/>
      <c r="AN15"/>
      <c r="AO15"/>
      <c r="AP15"/>
      <c r="AQ15"/>
      <c r="AR15"/>
      <c r="AS15"/>
      <c r="AT15"/>
      <c r="AU15"/>
      <c r="AV15"/>
    </row>
    <row r="16" spans="1:48" s="2" customFormat="1" ht="15" customHeight="1" thickBot="1">
      <c r="A16" s="40">
        <v>4</v>
      </c>
      <c r="B16" s="58" t="s">
        <v>60</v>
      </c>
      <c r="C16" s="42">
        <f t="shared" si="0"/>
        <v>2</v>
      </c>
      <c r="D16" s="43">
        <f t="shared" si="6"/>
        <v>25</v>
      </c>
      <c r="E16" s="44">
        <f t="shared" si="1"/>
        <v>10</v>
      </c>
      <c r="F16" s="44" t="str">
        <f t="shared" si="2"/>
        <v/>
      </c>
      <c r="G16" s="44" t="str">
        <f t="shared" si="3"/>
        <v/>
      </c>
      <c r="H16" s="44">
        <f t="shared" si="4"/>
        <v>15</v>
      </c>
      <c r="I16" s="44" t="str">
        <f t="shared" si="5"/>
        <v/>
      </c>
      <c r="J16" s="45"/>
      <c r="K16" s="46"/>
      <c r="L16" s="46"/>
      <c r="M16" s="46"/>
      <c r="N16" s="46"/>
      <c r="O16" s="50"/>
      <c r="P16" s="48"/>
      <c r="Q16" s="49">
        <v>10</v>
      </c>
      <c r="R16" s="46"/>
      <c r="S16" s="46"/>
      <c r="T16" s="46">
        <v>15</v>
      </c>
      <c r="U16" s="50"/>
      <c r="V16" s="50" t="s">
        <v>30</v>
      </c>
      <c r="W16" s="54">
        <v>2</v>
      </c>
      <c r="X16" s="55"/>
      <c r="Y16" s="44"/>
      <c r="Z16" s="44"/>
      <c r="AA16" s="44"/>
      <c r="AB16" s="47"/>
      <c r="AC16" s="47"/>
      <c r="AD16" s="56"/>
      <c r="AE16" s="57"/>
      <c r="AF16" s="44"/>
      <c r="AG16" s="46"/>
      <c r="AH16" s="46"/>
      <c r="AI16" s="50"/>
      <c r="AJ16" s="53"/>
      <c r="AK16" s="91"/>
      <c r="AL16"/>
      <c r="AM16"/>
      <c r="AN16"/>
      <c r="AO16"/>
      <c r="AP16"/>
      <c r="AQ16"/>
      <c r="AR16"/>
      <c r="AS16"/>
      <c r="AT16"/>
      <c r="AU16"/>
      <c r="AV16"/>
    </row>
    <row r="17" spans="1:66" s="2" customFormat="1" ht="15" customHeight="1" thickBot="1">
      <c r="A17" s="40">
        <v>5</v>
      </c>
      <c r="B17" s="41" t="s">
        <v>64</v>
      </c>
      <c r="C17" s="42">
        <f t="shared" si="0"/>
        <v>2</v>
      </c>
      <c r="D17" s="43">
        <f t="shared" si="6"/>
        <v>20</v>
      </c>
      <c r="E17" s="44">
        <f t="shared" si="1"/>
        <v>5</v>
      </c>
      <c r="F17" s="44" t="str">
        <f t="shared" si="2"/>
        <v/>
      </c>
      <c r="G17" s="44" t="str">
        <f t="shared" si="3"/>
        <v/>
      </c>
      <c r="H17" s="44">
        <f t="shared" si="4"/>
        <v>15</v>
      </c>
      <c r="I17" s="44" t="str">
        <f t="shared" si="5"/>
        <v/>
      </c>
      <c r="J17" s="45"/>
      <c r="K17" s="46"/>
      <c r="L17" s="46"/>
      <c r="M17" s="46"/>
      <c r="N17" s="46"/>
      <c r="O17" s="50"/>
      <c r="P17" s="48"/>
      <c r="Q17" s="49">
        <v>5</v>
      </c>
      <c r="R17" s="46"/>
      <c r="S17" s="46"/>
      <c r="T17" s="46">
        <v>15</v>
      </c>
      <c r="U17" s="50"/>
      <c r="V17" s="50" t="s">
        <v>30</v>
      </c>
      <c r="W17" s="54">
        <v>2</v>
      </c>
      <c r="X17" s="55"/>
      <c r="Y17" s="44"/>
      <c r="Z17" s="44"/>
      <c r="AA17" s="44"/>
      <c r="AB17" s="47"/>
      <c r="AC17" s="47"/>
      <c r="AD17" s="56"/>
      <c r="AE17" s="57"/>
      <c r="AF17" s="44"/>
      <c r="AG17" s="46"/>
      <c r="AH17" s="46"/>
      <c r="AI17" s="50"/>
      <c r="AJ17" s="53"/>
      <c r="AK17" s="91"/>
      <c r="AL17"/>
      <c r="AM17"/>
      <c r="AN17"/>
      <c r="AO17"/>
      <c r="AP17"/>
      <c r="AQ17"/>
      <c r="AR17"/>
      <c r="AS17"/>
      <c r="AT17"/>
      <c r="AU17"/>
      <c r="AV17"/>
    </row>
    <row r="18" spans="1:66" s="21" customFormat="1" ht="15" customHeight="1" thickBot="1">
      <c r="A18" s="40">
        <v>6</v>
      </c>
      <c r="B18" s="41" t="s">
        <v>42</v>
      </c>
      <c r="C18" s="42">
        <f t="shared" si="0"/>
        <v>2</v>
      </c>
      <c r="D18" s="43">
        <f>SUM(E18:I18)</f>
        <v>30</v>
      </c>
      <c r="E18" s="44">
        <f t="shared" si="1"/>
        <v>15</v>
      </c>
      <c r="F18" s="44" t="str">
        <f t="shared" si="2"/>
        <v/>
      </c>
      <c r="G18" s="44" t="str">
        <f t="shared" si="3"/>
        <v/>
      </c>
      <c r="H18" s="44">
        <f t="shared" si="4"/>
        <v>15</v>
      </c>
      <c r="I18" s="44" t="str">
        <f t="shared" si="5"/>
        <v/>
      </c>
      <c r="J18" s="45"/>
      <c r="K18" s="46"/>
      <c r="L18" s="46"/>
      <c r="M18" s="46"/>
      <c r="N18" s="46"/>
      <c r="O18" s="50"/>
      <c r="P18" s="48"/>
      <c r="Q18" s="49"/>
      <c r="R18" s="46"/>
      <c r="S18" s="46"/>
      <c r="T18" s="46"/>
      <c r="U18" s="50"/>
      <c r="V18" s="50"/>
      <c r="W18" s="54"/>
      <c r="X18" s="55">
        <v>15</v>
      </c>
      <c r="Y18" s="44"/>
      <c r="Z18" s="44"/>
      <c r="AA18" s="44">
        <v>15</v>
      </c>
      <c r="AB18" s="47"/>
      <c r="AC18" s="47" t="s">
        <v>30</v>
      </c>
      <c r="AD18" s="56">
        <v>2</v>
      </c>
      <c r="AE18" s="57"/>
      <c r="AF18" s="44"/>
      <c r="AG18" s="46"/>
      <c r="AH18" s="46"/>
      <c r="AI18" s="50"/>
      <c r="AJ18" s="53"/>
      <c r="AK18" s="91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2" customFormat="1" ht="15" customHeight="1" thickBot="1">
      <c r="A19" s="40">
        <v>7</v>
      </c>
      <c r="B19" s="41" t="s">
        <v>63</v>
      </c>
      <c r="C19" s="42">
        <f t="shared" si="0"/>
        <v>3</v>
      </c>
      <c r="D19" s="43">
        <f t="shared" ref="D19" si="8">SUM(E19:I19)</f>
        <v>30</v>
      </c>
      <c r="E19" s="44">
        <f t="shared" si="1"/>
        <v>15</v>
      </c>
      <c r="F19" s="44" t="str">
        <f t="shared" si="2"/>
        <v/>
      </c>
      <c r="G19" s="44" t="str">
        <f t="shared" si="3"/>
        <v/>
      </c>
      <c r="H19" s="44">
        <f t="shared" si="4"/>
        <v>15</v>
      </c>
      <c r="I19" s="44" t="str">
        <f t="shared" si="5"/>
        <v/>
      </c>
      <c r="J19" s="45"/>
      <c r="K19" s="46"/>
      <c r="L19" s="46"/>
      <c r="M19" s="46"/>
      <c r="N19" s="46"/>
      <c r="O19" s="50"/>
      <c r="P19" s="48"/>
      <c r="Q19" s="49"/>
      <c r="R19" s="46"/>
      <c r="S19" s="46"/>
      <c r="T19" s="46"/>
      <c r="U19" s="50"/>
      <c r="V19" s="50"/>
      <c r="W19" s="54"/>
      <c r="X19" s="55">
        <v>15</v>
      </c>
      <c r="Y19" s="44"/>
      <c r="Z19" s="44"/>
      <c r="AA19" s="44">
        <v>15</v>
      </c>
      <c r="AB19" s="47"/>
      <c r="AC19" s="47" t="s">
        <v>29</v>
      </c>
      <c r="AD19" s="56">
        <v>3</v>
      </c>
      <c r="AE19" s="57"/>
      <c r="AF19" s="44"/>
      <c r="AG19" s="46"/>
      <c r="AH19" s="46"/>
      <c r="AI19" s="50"/>
      <c r="AJ19" s="53"/>
      <c r="AK19" s="91"/>
      <c r="AL19"/>
      <c r="AM19"/>
      <c r="AN19"/>
      <c r="AO19"/>
      <c r="AP19"/>
      <c r="AQ19"/>
      <c r="AR19"/>
      <c r="AS19"/>
      <c r="AT19"/>
      <c r="AU19"/>
      <c r="AV19"/>
    </row>
    <row r="20" spans="1:66" s="2" customFormat="1" ht="15" customHeight="1" thickBot="1">
      <c r="A20" s="40">
        <v>8</v>
      </c>
      <c r="B20" s="41" t="s">
        <v>54</v>
      </c>
      <c r="C20" s="42">
        <f t="shared" si="0"/>
        <v>5</v>
      </c>
      <c r="D20" s="43">
        <f t="shared" si="6"/>
        <v>45</v>
      </c>
      <c r="E20" s="44">
        <f t="shared" si="1"/>
        <v>15</v>
      </c>
      <c r="F20" s="44" t="str">
        <f t="shared" si="2"/>
        <v/>
      </c>
      <c r="G20" s="44" t="str">
        <f t="shared" si="3"/>
        <v/>
      </c>
      <c r="H20" s="44">
        <f t="shared" si="4"/>
        <v>30</v>
      </c>
      <c r="I20" s="44" t="str">
        <f t="shared" si="5"/>
        <v/>
      </c>
      <c r="J20" s="45"/>
      <c r="K20" s="46"/>
      <c r="L20" s="46"/>
      <c r="M20" s="46"/>
      <c r="N20" s="46"/>
      <c r="O20" s="50"/>
      <c r="P20" s="48"/>
      <c r="Q20" s="49"/>
      <c r="R20" s="46"/>
      <c r="S20" s="46"/>
      <c r="T20" s="46"/>
      <c r="U20" s="50"/>
      <c r="V20" s="50"/>
      <c r="W20" s="54"/>
      <c r="X20" s="55">
        <v>15</v>
      </c>
      <c r="Y20" s="44"/>
      <c r="Z20" s="44"/>
      <c r="AA20" s="44">
        <v>30</v>
      </c>
      <c r="AB20" s="47"/>
      <c r="AC20" s="47" t="s">
        <v>29</v>
      </c>
      <c r="AD20" s="56">
        <v>5</v>
      </c>
      <c r="AE20" s="57"/>
      <c r="AF20" s="44"/>
      <c r="AG20" s="46"/>
      <c r="AH20" s="46"/>
      <c r="AI20" s="50"/>
      <c r="AJ20" s="53"/>
      <c r="AK20" s="91"/>
      <c r="AL20"/>
      <c r="AM20"/>
      <c r="AN20"/>
      <c r="AO20"/>
      <c r="AP20"/>
      <c r="AQ20"/>
      <c r="AR20"/>
      <c r="AS20"/>
      <c r="AT20"/>
      <c r="AU20"/>
      <c r="AV20"/>
    </row>
    <row r="21" spans="1:66" s="2" customFormat="1" ht="15" customHeight="1" thickBot="1">
      <c r="A21" s="40">
        <v>9</v>
      </c>
      <c r="B21" s="41" t="s">
        <v>66</v>
      </c>
      <c r="C21" s="42">
        <f t="shared" si="0"/>
        <v>2</v>
      </c>
      <c r="D21" s="43">
        <f>SUM(E21:I21)</f>
        <v>25</v>
      </c>
      <c r="E21" s="44">
        <f t="shared" si="1"/>
        <v>5</v>
      </c>
      <c r="F21" s="44" t="str">
        <f t="shared" si="2"/>
        <v/>
      </c>
      <c r="G21" s="44" t="str">
        <f t="shared" si="3"/>
        <v/>
      </c>
      <c r="H21" s="44">
        <f t="shared" si="4"/>
        <v>20</v>
      </c>
      <c r="I21" s="44" t="str">
        <f t="shared" si="5"/>
        <v/>
      </c>
      <c r="J21" s="45"/>
      <c r="K21" s="46"/>
      <c r="L21" s="46"/>
      <c r="M21" s="46"/>
      <c r="N21" s="46"/>
      <c r="O21" s="50"/>
      <c r="P21" s="48"/>
      <c r="Q21" s="49"/>
      <c r="R21" s="46"/>
      <c r="S21" s="46"/>
      <c r="T21" s="46"/>
      <c r="U21" s="50"/>
      <c r="V21" s="50"/>
      <c r="W21" s="54"/>
      <c r="X21" s="59">
        <v>5</v>
      </c>
      <c r="Y21" s="46"/>
      <c r="Z21" s="46"/>
      <c r="AA21" s="46">
        <v>20</v>
      </c>
      <c r="AB21" s="50"/>
      <c r="AC21" s="50" t="s">
        <v>30</v>
      </c>
      <c r="AD21" s="48">
        <v>2</v>
      </c>
      <c r="AE21" s="60"/>
      <c r="AF21" s="46"/>
      <c r="AG21" s="46"/>
      <c r="AH21" s="46"/>
      <c r="AI21" s="50"/>
      <c r="AJ21" s="53"/>
      <c r="AK21" s="91"/>
      <c r="AL21"/>
      <c r="AM21"/>
      <c r="AN21"/>
      <c r="AO21"/>
      <c r="AP21"/>
      <c r="AQ21"/>
      <c r="AR21"/>
      <c r="AS21"/>
      <c r="AT21"/>
      <c r="AU21"/>
      <c r="AV21"/>
    </row>
    <row r="22" spans="1:66" s="2" customFormat="1" ht="15" customHeight="1" thickBot="1">
      <c r="A22" s="40">
        <v>10</v>
      </c>
      <c r="B22" s="41" t="s">
        <v>58</v>
      </c>
      <c r="C22" s="42">
        <f t="shared" si="0"/>
        <v>2</v>
      </c>
      <c r="D22" s="43">
        <f t="shared" si="6"/>
        <v>25</v>
      </c>
      <c r="E22" s="44">
        <f t="shared" si="1"/>
        <v>10</v>
      </c>
      <c r="F22" s="44" t="str">
        <f t="shared" si="2"/>
        <v/>
      </c>
      <c r="G22" s="44" t="str">
        <f t="shared" si="3"/>
        <v/>
      </c>
      <c r="H22" s="44">
        <f t="shared" si="4"/>
        <v>15</v>
      </c>
      <c r="I22" s="44" t="str">
        <f t="shared" si="5"/>
        <v/>
      </c>
      <c r="J22" s="45"/>
      <c r="K22" s="46"/>
      <c r="L22" s="46"/>
      <c r="M22" s="46"/>
      <c r="N22" s="46"/>
      <c r="O22" s="50"/>
      <c r="P22" s="48"/>
      <c r="Q22" s="49"/>
      <c r="R22" s="46"/>
      <c r="S22" s="46"/>
      <c r="T22" s="46"/>
      <c r="U22" s="50"/>
      <c r="V22" s="50"/>
      <c r="W22" s="54"/>
      <c r="X22" s="59"/>
      <c r="Y22" s="46"/>
      <c r="Z22" s="46"/>
      <c r="AA22" s="46"/>
      <c r="AB22" s="50"/>
      <c r="AC22" s="50"/>
      <c r="AD22" s="48"/>
      <c r="AE22" s="60">
        <v>10</v>
      </c>
      <c r="AF22" s="46"/>
      <c r="AG22" s="46"/>
      <c r="AH22" s="46">
        <v>15</v>
      </c>
      <c r="AI22" s="50"/>
      <c r="AJ22" s="53" t="s">
        <v>30</v>
      </c>
      <c r="AK22" s="91">
        <v>2</v>
      </c>
      <c r="AL22"/>
      <c r="AM22"/>
      <c r="AN22"/>
      <c r="AO22"/>
      <c r="AP22"/>
      <c r="AQ22"/>
      <c r="AR22"/>
      <c r="AS22"/>
      <c r="AT22"/>
      <c r="AU22"/>
      <c r="AV22"/>
    </row>
    <row r="23" spans="1:66" s="2" customFormat="1" ht="15" customHeight="1" thickBot="1">
      <c r="A23" s="40">
        <v>11</v>
      </c>
      <c r="B23" s="41" t="s">
        <v>55</v>
      </c>
      <c r="C23" s="42">
        <f t="shared" si="0"/>
        <v>3</v>
      </c>
      <c r="D23" s="43">
        <f t="shared" si="6"/>
        <v>45</v>
      </c>
      <c r="E23" s="44">
        <f t="shared" si="1"/>
        <v>30</v>
      </c>
      <c r="F23" s="44" t="str">
        <f t="shared" si="2"/>
        <v/>
      </c>
      <c r="G23" s="44" t="str">
        <f t="shared" si="3"/>
        <v/>
      </c>
      <c r="H23" s="44">
        <f t="shared" si="4"/>
        <v>15</v>
      </c>
      <c r="I23" s="44" t="str">
        <f t="shared" si="5"/>
        <v/>
      </c>
      <c r="J23" s="45"/>
      <c r="K23" s="46"/>
      <c r="L23" s="46"/>
      <c r="M23" s="46"/>
      <c r="N23" s="46"/>
      <c r="O23" s="50"/>
      <c r="P23" s="48"/>
      <c r="Q23" s="49"/>
      <c r="R23" s="46"/>
      <c r="S23" s="46"/>
      <c r="T23" s="46"/>
      <c r="U23" s="50"/>
      <c r="V23" s="50"/>
      <c r="W23" s="54"/>
      <c r="X23" s="59"/>
      <c r="Y23" s="46"/>
      <c r="Z23" s="46"/>
      <c r="AA23" s="46"/>
      <c r="AB23" s="50"/>
      <c r="AC23" s="50"/>
      <c r="AD23" s="48"/>
      <c r="AE23" s="60">
        <v>30</v>
      </c>
      <c r="AF23" s="46"/>
      <c r="AG23" s="46"/>
      <c r="AH23" s="46">
        <v>15</v>
      </c>
      <c r="AI23" s="50"/>
      <c r="AJ23" s="53" t="s">
        <v>29</v>
      </c>
      <c r="AK23" s="91">
        <v>3</v>
      </c>
      <c r="AL23"/>
      <c r="AM23"/>
      <c r="AN23"/>
      <c r="AO23"/>
      <c r="AP23"/>
      <c r="AQ23"/>
      <c r="AR23"/>
      <c r="AS23"/>
      <c r="AT23"/>
      <c r="AU23"/>
      <c r="AV23"/>
    </row>
    <row r="24" spans="1:66" s="35" customFormat="1" ht="15" customHeight="1" thickBot="1">
      <c r="A24" s="129" t="s">
        <v>17</v>
      </c>
      <c r="B24" s="130"/>
      <c r="C24" s="61">
        <f>IF(SUM(C13:C23)&gt;0,SUM(C13:C23),"")</f>
        <v>31</v>
      </c>
      <c r="D24" s="43">
        <f t="shared" ref="D24:I24" si="9">IF(SUM(D13:D23)&gt;0,SUM(D13:D23),"")</f>
        <v>335</v>
      </c>
      <c r="E24" s="44">
        <f t="shared" si="9"/>
        <v>150</v>
      </c>
      <c r="F24" s="44" t="str">
        <f t="shared" si="9"/>
        <v/>
      </c>
      <c r="G24" s="44" t="str">
        <f t="shared" si="9"/>
        <v/>
      </c>
      <c r="H24" s="44">
        <f t="shared" si="9"/>
        <v>185</v>
      </c>
      <c r="I24" s="44" t="str">
        <f t="shared" si="9"/>
        <v/>
      </c>
      <c r="J24" s="62" t="str">
        <f>IF(SUM(J13:J23)&gt;0,SUM(J13:J23),"")</f>
        <v/>
      </c>
      <c r="K24" s="63" t="str">
        <f>IF(SUM(K13:K23)&gt;0,SUM(K13:K23),"")</f>
        <v/>
      </c>
      <c r="L24" s="64" t="str">
        <f>IF(SUM(L13:L23)&gt;0,SUM(L13:L23),"")</f>
        <v/>
      </c>
      <c r="M24" s="64" t="str">
        <f>IF(SUM(M13:M23)&gt;0,SUM(M13:M23),"")</f>
        <v/>
      </c>
      <c r="N24" s="64" t="str">
        <f>IF(SUM(N13:N23)&gt;0,SUM(N13:N23),"")</f>
        <v/>
      </c>
      <c r="O24" s="63" t="str">
        <f>IF(COUNTIF(O13:O23,"E")&gt;0,COUNTIF(O13:O23,"E")&amp;"E","")</f>
        <v/>
      </c>
      <c r="P24" s="65" t="str">
        <f t="shared" ref="P24:U24" si="10">IF(SUM(P13:P23)&gt;0,SUM(P13:P23),"")</f>
        <v/>
      </c>
      <c r="Q24" s="66">
        <f t="shared" si="10"/>
        <v>60</v>
      </c>
      <c r="R24" s="67" t="str">
        <f t="shared" si="10"/>
        <v/>
      </c>
      <c r="S24" s="68" t="str">
        <f t="shared" si="10"/>
        <v/>
      </c>
      <c r="T24" s="68">
        <f t="shared" si="10"/>
        <v>75</v>
      </c>
      <c r="U24" s="67" t="str">
        <f t="shared" si="10"/>
        <v/>
      </c>
      <c r="V24" s="63" t="str">
        <f>IF(COUNTIF(V13:V23,"E")&gt;0,COUNTIF(V13:V23,"E")&amp;"E","")</f>
        <v>1E</v>
      </c>
      <c r="W24" s="69">
        <f t="shared" ref="W24:AB24" si="11">IF(SUM(W13:W23)&gt;0,SUM(W13:W23),"")</f>
        <v>14</v>
      </c>
      <c r="X24" s="70">
        <f t="shared" si="11"/>
        <v>50</v>
      </c>
      <c r="Y24" s="63" t="str">
        <f t="shared" si="11"/>
        <v/>
      </c>
      <c r="Z24" s="64" t="str">
        <f t="shared" si="11"/>
        <v/>
      </c>
      <c r="AA24" s="64">
        <f t="shared" si="11"/>
        <v>80</v>
      </c>
      <c r="AB24" s="63" t="str">
        <f t="shared" si="11"/>
        <v/>
      </c>
      <c r="AC24" s="63" t="str">
        <f>IF(COUNTIF(AC13:AC23,"E")&gt;0,COUNTIF(AC13:AC23,"E")&amp;"E","")</f>
        <v>2E</v>
      </c>
      <c r="AD24" s="65">
        <f t="shared" ref="AD24:AI24" si="12">IF(SUM(AD13:AD23)&gt;0,SUM(AD13:AD23),"")</f>
        <v>12</v>
      </c>
      <c r="AE24" s="71">
        <f t="shared" si="12"/>
        <v>40</v>
      </c>
      <c r="AF24" s="72" t="str">
        <f t="shared" si="12"/>
        <v/>
      </c>
      <c r="AG24" s="72" t="str">
        <f t="shared" si="12"/>
        <v/>
      </c>
      <c r="AH24" s="72">
        <f t="shared" si="12"/>
        <v>30</v>
      </c>
      <c r="AI24" s="63" t="str">
        <f t="shared" si="12"/>
        <v/>
      </c>
      <c r="AJ24" s="63" t="str">
        <f>IF(COUNTIF(AJ13:AJ23,"E")&gt;0,COUNTIF(AJ13:AJ23,"E")&amp;"E","")</f>
        <v>1E</v>
      </c>
      <c r="AK24" s="92">
        <f>IF(SUM(AK13:AK23)&gt;0,SUM(AK13:AK23),"")</f>
        <v>5</v>
      </c>
    </row>
    <row r="25" spans="1:66" ht="15" customHeight="1" thickBot="1">
      <c r="A25" s="124" t="s">
        <v>21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6"/>
    </row>
    <row r="26" spans="1:66" s="22" customFormat="1" ht="15" customHeight="1" thickBot="1">
      <c r="A26" s="98">
        <v>12</v>
      </c>
      <c r="B26" s="99" t="s">
        <v>73</v>
      </c>
      <c r="C26" s="100">
        <f t="shared" ref="C26:C36" si="13">P26+W26+AD26+AK26</f>
        <v>3</v>
      </c>
      <c r="D26" s="110">
        <f>SUM(E26:I26)</f>
        <v>30</v>
      </c>
      <c r="E26" s="101" t="str">
        <f t="shared" ref="E26:E36" si="14">IF(SUM(J26,Q26,X26,AE26)&gt;0,SUM(J26,Q26,X26,AE26),"")</f>
        <v/>
      </c>
      <c r="F26" s="102" t="str">
        <f t="shared" ref="F26:F36" si="15">IF(SUM(K26,R26,Y26,AF26)&gt;0,SUM(K26,R26,Y26,AF26),"")</f>
        <v/>
      </c>
      <c r="G26" s="102">
        <f t="shared" ref="G26:G36" si="16">IF(SUM(L26,S26,Z26,AG26)&gt;0,SUM(L26,S26,Z26,AG26),"")</f>
        <v>30</v>
      </c>
      <c r="H26" s="102" t="str">
        <f t="shared" ref="H26:H36" si="17">IF(SUM(M26,T26,AA26,AH26)&gt;0,SUM(M26,T26,AA26,AH26),"")</f>
        <v/>
      </c>
      <c r="I26" s="103" t="str">
        <f t="shared" ref="I26:I36" si="18">IF(SUM(N26,U26,AB26,AI26)&gt;0,SUM(N26,U26,AB26,AI26),"")</f>
        <v/>
      </c>
      <c r="J26" s="101"/>
      <c r="K26" s="102"/>
      <c r="L26" s="102"/>
      <c r="M26" s="102"/>
      <c r="N26" s="104"/>
      <c r="O26" s="105"/>
      <c r="P26" s="101"/>
      <c r="Q26" s="106"/>
      <c r="R26" s="102"/>
      <c r="S26" s="102">
        <v>30</v>
      </c>
      <c r="T26" s="102"/>
      <c r="U26" s="104"/>
      <c r="V26" s="104" t="s">
        <v>30</v>
      </c>
      <c r="W26" s="107">
        <v>3</v>
      </c>
      <c r="X26" s="101"/>
      <c r="Y26" s="102"/>
      <c r="Z26" s="102"/>
      <c r="AA26" s="102"/>
      <c r="AB26" s="104"/>
      <c r="AC26" s="104"/>
      <c r="AD26" s="101"/>
      <c r="AE26" s="106"/>
      <c r="AF26" s="102"/>
      <c r="AG26" s="102"/>
      <c r="AH26" s="102"/>
      <c r="AI26" s="104"/>
      <c r="AJ26" s="104"/>
      <c r="AK26" s="108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66" s="22" customFormat="1" ht="15" customHeight="1" thickBot="1">
      <c r="A27" s="98">
        <v>13</v>
      </c>
      <c r="B27" s="99" t="s">
        <v>71</v>
      </c>
      <c r="C27" s="100">
        <f t="shared" si="13"/>
        <v>3</v>
      </c>
      <c r="D27" s="110">
        <f>SUM(E27:I27)</f>
        <v>30</v>
      </c>
      <c r="E27" s="101">
        <f t="shared" si="14"/>
        <v>15</v>
      </c>
      <c r="F27" s="102" t="str">
        <f t="shared" si="15"/>
        <v/>
      </c>
      <c r="G27" s="102" t="str">
        <f t="shared" si="16"/>
        <v/>
      </c>
      <c r="H27" s="102">
        <f t="shared" si="17"/>
        <v>15</v>
      </c>
      <c r="I27" s="103" t="str">
        <f t="shared" si="18"/>
        <v/>
      </c>
      <c r="J27" s="101"/>
      <c r="K27" s="102"/>
      <c r="L27" s="102"/>
      <c r="M27" s="102"/>
      <c r="N27" s="104"/>
      <c r="O27" s="105"/>
      <c r="P27" s="101"/>
      <c r="Q27" s="106">
        <v>15</v>
      </c>
      <c r="R27" s="102"/>
      <c r="S27" s="102"/>
      <c r="T27" s="102">
        <v>15</v>
      </c>
      <c r="U27" s="104"/>
      <c r="V27" s="104" t="s">
        <v>29</v>
      </c>
      <c r="W27" s="107">
        <v>3</v>
      </c>
      <c r="X27" s="101"/>
      <c r="Y27" s="102"/>
      <c r="Z27" s="102"/>
      <c r="AA27" s="102"/>
      <c r="AB27" s="104"/>
      <c r="AC27" s="104"/>
      <c r="AD27" s="101"/>
      <c r="AE27" s="106"/>
      <c r="AF27" s="102"/>
      <c r="AG27" s="102"/>
      <c r="AH27" s="102"/>
      <c r="AI27" s="104"/>
      <c r="AJ27" s="104"/>
      <c r="AK27" s="108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66" s="21" customFormat="1" ht="15" customHeight="1" thickBot="1">
      <c r="A28" s="98">
        <v>14</v>
      </c>
      <c r="B28" s="99" t="s">
        <v>67</v>
      </c>
      <c r="C28" s="100">
        <f t="shared" si="13"/>
        <v>4</v>
      </c>
      <c r="D28" s="110">
        <f>SUM(E28:I28)</f>
        <v>45</v>
      </c>
      <c r="E28" s="101">
        <f t="shared" si="14"/>
        <v>15</v>
      </c>
      <c r="F28" s="102" t="str">
        <f t="shared" si="15"/>
        <v/>
      </c>
      <c r="G28" s="102">
        <f t="shared" si="16"/>
        <v>30</v>
      </c>
      <c r="H28" s="102" t="str">
        <f t="shared" si="17"/>
        <v/>
      </c>
      <c r="I28" s="103" t="str">
        <f t="shared" si="18"/>
        <v/>
      </c>
      <c r="J28" s="101"/>
      <c r="K28" s="102"/>
      <c r="L28" s="102"/>
      <c r="M28" s="102"/>
      <c r="N28" s="104"/>
      <c r="O28" s="105"/>
      <c r="P28" s="101"/>
      <c r="Q28" s="106">
        <v>15</v>
      </c>
      <c r="R28" s="102"/>
      <c r="S28" s="102">
        <v>30</v>
      </c>
      <c r="T28" s="102"/>
      <c r="U28" s="104"/>
      <c r="V28" s="104" t="s">
        <v>29</v>
      </c>
      <c r="W28" s="107">
        <v>4</v>
      </c>
      <c r="X28" s="101"/>
      <c r="Y28" s="102"/>
      <c r="Z28" s="102"/>
      <c r="AA28" s="102"/>
      <c r="AB28" s="104"/>
      <c r="AC28" s="104"/>
      <c r="AD28" s="101"/>
      <c r="AE28" s="106"/>
      <c r="AF28" s="102"/>
      <c r="AG28" s="102"/>
      <c r="AH28" s="102"/>
      <c r="AI28" s="104"/>
      <c r="AJ28" s="104"/>
      <c r="AK28" s="108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66" s="22" customFormat="1" ht="15" customHeight="1" thickBot="1">
      <c r="A29" s="98">
        <v>15</v>
      </c>
      <c r="B29" s="99" t="s">
        <v>62</v>
      </c>
      <c r="C29" s="100">
        <f t="shared" si="13"/>
        <v>2</v>
      </c>
      <c r="D29" s="110">
        <f t="shared" ref="D29:D36" si="19">SUM(E29:I29)</f>
        <v>30</v>
      </c>
      <c r="E29" s="101">
        <f t="shared" si="14"/>
        <v>15</v>
      </c>
      <c r="F29" s="102" t="str">
        <f t="shared" si="15"/>
        <v/>
      </c>
      <c r="G29" s="102" t="str">
        <f t="shared" si="16"/>
        <v/>
      </c>
      <c r="H29" s="102">
        <f t="shared" si="17"/>
        <v>15</v>
      </c>
      <c r="I29" s="103" t="str">
        <f t="shared" si="18"/>
        <v/>
      </c>
      <c r="J29" s="101"/>
      <c r="K29" s="102"/>
      <c r="L29" s="102"/>
      <c r="M29" s="102"/>
      <c r="N29" s="104"/>
      <c r="O29" s="105"/>
      <c r="P29" s="101"/>
      <c r="Q29" s="106">
        <v>15</v>
      </c>
      <c r="R29" s="102"/>
      <c r="S29" s="102"/>
      <c r="T29" s="102">
        <v>15</v>
      </c>
      <c r="U29" s="104"/>
      <c r="V29" s="104" t="s">
        <v>30</v>
      </c>
      <c r="W29" s="107">
        <v>2</v>
      </c>
      <c r="X29" s="101"/>
      <c r="Y29" s="102"/>
      <c r="Z29" s="102"/>
      <c r="AA29" s="102"/>
      <c r="AB29" s="104"/>
      <c r="AC29" s="104"/>
      <c r="AD29" s="101"/>
      <c r="AE29" s="106"/>
      <c r="AF29" s="102"/>
      <c r="AG29" s="102"/>
      <c r="AH29" s="102"/>
      <c r="AI29" s="104"/>
      <c r="AJ29" s="104"/>
      <c r="AK29" s="108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66" s="22" customFormat="1" ht="15" customHeight="1" thickBot="1">
      <c r="A30" s="98">
        <v>16</v>
      </c>
      <c r="B30" s="99" t="s">
        <v>44</v>
      </c>
      <c r="C30" s="100">
        <f t="shared" si="13"/>
        <v>5</v>
      </c>
      <c r="D30" s="110">
        <f>SUM(E30:I30)</f>
        <v>60</v>
      </c>
      <c r="E30" s="101">
        <f t="shared" si="14"/>
        <v>15</v>
      </c>
      <c r="F30" s="102" t="str">
        <f t="shared" si="15"/>
        <v/>
      </c>
      <c r="G30" s="102">
        <f t="shared" si="16"/>
        <v>45</v>
      </c>
      <c r="H30" s="102" t="str">
        <f t="shared" si="17"/>
        <v/>
      </c>
      <c r="I30" s="103" t="str">
        <f t="shared" si="18"/>
        <v/>
      </c>
      <c r="J30" s="101"/>
      <c r="K30" s="102"/>
      <c r="L30" s="102"/>
      <c r="M30" s="102"/>
      <c r="N30" s="104"/>
      <c r="O30" s="105"/>
      <c r="P30" s="101"/>
      <c r="Q30" s="106"/>
      <c r="R30" s="102"/>
      <c r="S30" s="102"/>
      <c r="T30" s="102"/>
      <c r="U30" s="104"/>
      <c r="V30" s="104"/>
      <c r="W30" s="107"/>
      <c r="X30" s="101">
        <v>15</v>
      </c>
      <c r="Y30" s="102"/>
      <c r="Z30" s="102">
        <v>45</v>
      </c>
      <c r="AA30" s="102"/>
      <c r="AB30" s="104"/>
      <c r="AC30" s="104" t="s">
        <v>29</v>
      </c>
      <c r="AD30" s="101">
        <v>5</v>
      </c>
      <c r="AE30" s="106"/>
      <c r="AF30" s="102"/>
      <c r="AG30" s="102"/>
      <c r="AH30" s="102"/>
      <c r="AI30" s="104"/>
      <c r="AJ30" s="104"/>
      <c r="AK30" s="108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66" s="22" customFormat="1" ht="15" customHeight="1" thickBot="1">
      <c r="A31" s="98">
        <v>17</v>
      </c>
      <c r="B31" s="99" t="s">
        <v>56</v>
      </c>
      <c r="C31" s="100">
        <f t="shared" si="13"/>
        <v>2</v>
      </c>
      <c r="D31" s="110">
        <f>SUM(E31:I31)</f>
        <v>20</v>
      </c>
      <c r="E31" s="101">
        <f t="shared" si="14"/>
        <v>10</v>
      </c>
      <c r="F31" s="102" t="str">
        <f t="shared" si="15"/>
        <v/>
      </c>
      <c r="G31" s="102" t="str">
        <f t="shared" si="16"/>
        <v/>
      </c>
      <c r="H31" s="102">
        <f t="shared" si="17"/>
        <v>10</v>
      </c>
      <c r="I31" s="103" t="str">
        <f t="shared" si="18"/>
        <v/>
      </c>
      <c r="J31" s="101"/>
      <c r="K31" s="102"/>
      <c r="L31" s="102"/>
      <c r="M31" s="102"/>
      <c r="N31" s="104"/>
      <c r="O31" s="105"/>
      <c r="P31" s="101"/>
      <c r="Q31" s="106"/>
      <c r="R31" s="102"/>
      <c r="S31" s="102"/>
      <c r="T31" s="102"/>
      <c r="U31" s="104"/>
      <c r="V31" s="104"/>
      <c r="W31" s="107"/>
      <c r="X31" s="101">
        <v>10</v>
      </c>
      <c r="Y31" s="102"/>
      <c r="Z31" s="102"/>
      <c r="AA31" s="102">
        <v>10</v>
      </c>
      <c r="AB31" s="104"/>
      <c r="AC31" s="104" t="s">
        <v>30</v>
      </c>
      <c r="AD31" s="101">
        <v>2</v>
      </c>
      <c r="AE31" s="106"/>
      <c r="AF31" s="102"/>
      <c r="AG31" s="102"/>
      <c r="AH31" s="102"/>
      <c r="AI31" s="104"/>
      <c r="AJ31" s="104"/>
      <c r="AK31" s="108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66" s="22" customFormat="1" ht="15" customHeight="1" thickBot="1">
      <c r="A32" s="98">
        <v>18</v>
      </c>
      <c r="B32" s="99" t="s">
        <v>45</v>
      </c>
      <c r="C32" s="100">
        <f t="shared" si="13"/>
        <v>3</v>
      </c>
      <c r="D32" s="110">
        <f>SUM(E32:I32)</f>
        <v>25</v>
      </c>
      <c r="E32" s="101">
        <f t="shared" si="14"/>
        <v>10</v>
      </c>
      <c r="F32" s="102" t="str">
        <f t="shared" si="15"/>
        <v/>
      </c>
      <c r="G32" s="102" t="str">
        <f t="shared" si="16"/>
        <v/>
      </c>
      <c r="H32" s="102">
        <f t="shared" si="17"/>
        <v>15</v>
      </c>
      <c r="I32" s="103" t="str">
        <f t="shared" si="18"/>
        <v/>
      </c>
      <c r="J32" s="101"/>
      <c r="K32" s="102"/>
      <c r="L32" s="102"/>
      <c r="M32" s="102"/>
      <c r="N32" s="104"/>
      <c r="O32" s="105"/>
      <c r="P32" s="101"/>
      <c r="Q32" s="106"/>
      <c r="R32" s="102"/>
      <c r="S32" s="102"/>
      <c r="T32" s="102"/>
      <c r="U32" s="104"/>
      <c r="V32" s="104"/>
      <c r="W32" s="107"/>
      <c r="X32" s="101">
        <v>10</v>
      </c>
      <c r="Y32" s="102"/>
      <c r="Z32" s="102"/>
      <c r="AA32" s="102">
        <v>15</v>
      </c>
      <c r="AB32" s="104"/>
      <c r="AC32" s="104" t="s">
        <v>30</v>
      </c>
      <c r="AD32" s="101">
        <v>3</v>
      </c>
      <c r="AE32" s="106"/>
      <c r="AF32" s="102"/>
      <c r="AG32" s="102"/>
      <c r="AH32" s="102"/>
      <c r="AI32" s="104"/>
      <c r="AJ32" s="104"/>
      <c r="AK32" s="108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s="22" customFormat="1" ht="15" customHeight="1" thickBot="1">
      <c r="A33" s="98">
        <v>19</v>
      </c>
      <c r="B33" s="99" t="s">
        <v>46</v>
      </c>
      <c r="C33" s="100">
        <f t="shared" si="13"/>
        <v>4</v>
      </c>
      <c r="D33" s="110">
        <f t="shared" si="19"/>
        <v>60</v>
      </c>
      <c r="E33" s="101" t="str">
        <f t="shared" si="14"/>
        <v/>
      </c>
      <c r="F33" s="102" t="str">
        <f t="shared" si="15"/>
        <v/>
      </c>
      <c r="G33" s="102" t="str">
        <f t="shared" si="16"/>
        <v/>
      </c>
      <c r="H33" s="102">
        <f t="shared" si="17"/>
        <v>60</v>
      </c>
      <c r="I33" s="103" t="str">
        <f t="shared" si="18"/>
        <v/>
      </c>
      <c r="J33" s="101"/>
      <c r="K33" s="102"/>
      <c r="L33" s="102"/>
      <c r="M33" s="102"/>
      <c r="N33" s="104"/>
      <c r="O33" s="105"/>
      <c r="P33" s="101"/>
      <c r="Q33" s="106"/>
      <c r="R33" s="102"/>
      <c r="S33" s="102"/>
      <c r="T33" s="102"/>
      <c r="U33" s="104"/>
      <c r="V33" s="104"/>
      <c r="W33" s="107"/>
      <c r="X33" s="101"/>
      <c r="Y33" s="102"/>
      <c r="Z33" s="102"/>
      <c r="AA33" s="102">
        <v>30</v>
      </c>
      <c r="AB33" s="104"/>
      <c r="AC33" s="104" t="s">
        <v>30</v>
      </c>
      <c r="AD33" s="101">
        <v>2</v>
      </c>
      <c r="AE33" s="106"/>
      <c r="AF33" s="102"/>
      <c r="AG33" s="102"/>
      <c r="AH33" s="102">
        <v>30</v>
      </c>
      <c r="AI33" s="104"/>
      <c r="AJ33" s="104" t="s">
        <v>29</v>
      </c>
      <c r="AK33" s="108">
        <v>2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s="22" customFormat="1" ht="15" customHeight="1" thickBot="1">
      <c r="A34" s="98">
        <v>20</v>
      </c>
      <c r="B34" s="99" t="s">
        <v>48</v>
      </c>
      <c r="C34" s="100">
        <f t="shared" si="13"/>
        <v>2</v>
      </c>
      <c r="D34" s="110">
        <f t="shared" si="19"/>
        <v>30</v>
      </c>
      <c r="E34" s="101">
        <f t="shared" si="14"/>
        <v>30</v>
      </c>
      <c r="F34" s="102" t="str">
        <f t="shared" si="15"/>
        <v/>
      </c>
      <c r="G34" s="102" t="str">
        <f t="shared" si="16"/>
        <v/>
      </c>
      <c r="H34" s="102" t="str">
        <f t="shared" si="17"/>
        <v/>
      </c>
      <c r="I34" s="103" t="str">
        <f t="shared" si="18"/>
        <v/>
      </c>
      <c r="J34" s="101"/>
      <c r="K34" s="102"/>
      <c r="L34" s="102"/>
      <c r="M34" s="102"/>
      <c r="N34" s="104"/>
      <c r="O34" s="105"/>
      <c r="P34" s="101"/>
      <c r="Q34" s="106"/>
      <c r="R34" s="102"/>
      <c r="S34" s="102"/>
      <c r="T34" s="102"/>
      <c r="U34" s="104"/>
      <c r="V34" s="104"/>
      <c r="W34" s="107"/>
      <c r="X34" s="101">
        <v>30</v>
      </c>
      <c r="Y34" s="102"/>
      <c r="Z34" s="102"/>
      <c r="AA34" s="102"/>
      <c r="AB34" s="104"/>
      <c r="AC34" s="104" t="s">
        <v>30</v>
      </c>
      <c r="AD34" s="101">
        <v>2</v>
      </c>
      <c r="AE34" s="106"/>
      <c r="AF34" s="102"/>
      <c r="AG34" s="102"/>
      <c r="AH34" s="102"/>
      <c r="AI34" s="104"/>
      <c r="AJ34" s="104"/>
      <c r="AK34" s="108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s="22" customFormat="1" ht="15" customHeight="1" thickBot="1">
      <c r="A35" s="98">
        <v>21</v>
      </c>
      <c r="B35" s="99" t="s">
        <v>57</v>
      </c>
      <c r="C35" s="100">
        <f t="shared" si="13"/>
        <v>18</v>
      </c>
      <c r="D35" s="110">
        <f t="shared" si="19"/>
        <v>105</v>
      </c>
      <c r="E35" s="101" t="str">
        <f t="shared" si="14"/>
        <v/>
      </c>
      <c r="F35" s="102" t="str">
        <f t="shared" si="15"/>
        <v/>
      </c>
      <c r="G35" s="102" t="str">
        <f t="shared" si="16"/>
        <v/>
      </c>
      <c r="H35" s="102" t="str">
        <f t="shared" si="17"/>
        <v/>
      </c>
      <c r="I35" s="103">
        <f t="shared" si="18"/>
        <v>105</v>
      </c>
      <c r="J35" s="101"/>
      <c r="K35" s="102"/>
      <c r="L35" s="102"/>
      <c r="M35" s="102"/>
      <c r="N35" s="104"/>
      <c r="O35" s="105"/>
      <c r="P35" s="101"/>
      <c r="Q35" s="106"/>
      <c r="R35" s="102"/>
      <c r="S35" s="102"/>
      <c r="T35" s="102"/>
      <c r="U35" s="104">
        <v>30</v>
      </c>
      <c r="V35" s="104" t="s">
        <v>30</v>
      </c>
      <c r="W35" s="107">
        <v>2</v>
      </c>
      <c r="X35" s="101"/>
      <c r="Y35" s="102"/>
      <c r="Z35" s="102"/>
      <c r="AA35" s="102"/>
      <c r="AB35" s="104">
        <v>30</v>
      </c>
      <c r="AC35" s="104" t="s">
        <v>30</v>
      </c>
      <c r="AD35" s="101">
        <v>5</v>
      </c>
      <c r="AE35" s="106"/>
      <c r="AF35" s="102"/>
      <c r="AG35" s="102"/>
      <c r="AH35" s="102"/>
      <c r="AI35" s="104">
        <v>45</v>
      </c>
      <c r="AJ35" s="104" t="s">
        <v>30</v>
      </c>
      <c r="AK35" s="108">
        <v>11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s="2" customFormat="1" ht="15" customHeight="1" thickBot="1">
      <c r="A36" s="40">
        <v>22</v>
      </c>
      <c r="B36" s="41" t="s">
        <v>32</v>
      </c>
      <c r="C36" s="42">
        <f t="shared" si="13"/>
        <v>1</v>
      </c>
      <c r="D36" s="43">
        <f t="shared" si="19"/>
        <v>15</v>
      </c>
      <c r="E36" s="44">
        <f t="shared" si="14"/>
        <v>15</v>
      </c>
      <c r="F36" s="44" t="str">
        <f t="shared" si="15"/>
        <v/>
      </c>
      <c r="G36" s="44" t="str">
        <f t="shared" si="16"/>
        <v/>
      </c>
      <c r="H36" s="44" t="str">
        <f t="shared" si="17"/>
        <v/>
      </c>
      <c r="I36" s="44" t="str">
        <f t="shared" si="18"/>
        <v/>
      </c>
      <c r="J36" s="45"/>
      <c r="K36" s="46"/>
      <c r="L36" s="46"/>
      <c r="M36" s="46"/>
      <c r="N36" s="46"/>
      <c r="O36" s="50"/>
      <c r="P36" s="48"/>
      <c r="Q36" s="49"/>
      <c r="R36" s="46"/>
      <c r="S36" s="46"/>
      <c r="T36" s="46"/>
      <c r="U36" s="50"/>
      <c r="V36" s="50"/>
      <c r="W36" s="54"/>
      <c r="X36" s="49">
        <v>15</v>
      </c>
      <c r="Y36" s="46"/>
      <c r="Z36" s="46"/>
      <c r="AA36" s="46"/>
      <c r="AB36" s="50"/>
      <c r="AC36" s="50" t="s">
        <v>30</v>
      </c>
      <c r="AD36" s="59">
        <v>1</v>
      </c>
      <c r="AE36" s="60"/>
      <c r="AF36" s="46"/>
      <c r="AG36" s="46"/>
      <c r="AH36" s="46"/>
      <c r="AI36" s="50"/>
      <c r="AJ36" s="53"/>
      <c r="AK36" s="91"/>
      <c r="AL36"/>
      <c r="AM36"/>
      <c r="AN36"/>
      <c r="AO36"/>
      <c r="AP36"/>
      <c r="AQ36"/>
      <c r="AR36"/>
      <c r="AS36"/>
      <c r="AT36"/>
      <c r="AU36"/>
      <c r="AV36"/>
    </row>
    <row r="37" spans="1:48" ht="15" customHeight="1" thickBot="1">
      <c r="A37" s="157" t="s">
        <v>18</v>
      </c>
      <c r="B37" s="158"/>
      <c r="C37" s="61">
        <f>IF(SUM(C26:C36)&gt;0,SUM(C26:C36),"")</f>
        <v>47</v>
      </c>
      <c r="D37" s="111">
        <f>IF(SUM(D26:D36)&gt;0,SUM(D26:D36),"")</f>
        <v>450</v>
      </c>
      <c r="E37" s="70">
        <f t="shared" ref="E37:P37" si="20">IF(SUM(E26:E36)&gt;0,SUM(E26:E36),"")</f>
        <v>125</v>
      </c>
      <c r="F37" s="64" t="str">
        <f t="shared" si="20"/>
        <v/>
      </c>
      <c r="G37" s="64">
        <f t="shared" si="20"/>
        <v>105</v>
      </c>
      <c r="H37" s="64">
        <f t="shared" si="20"/>
        <v>115</v>
      </c>
      <c r="I37" s="74">
        <f t="shared" si="20"/>
        <v>105</v>
      </c>
      <c r="J37" s="70" t="str">
        <f t="shared" si="20"/>
        <v/>
      </c>
      <c r="K37" s="63" t="str">
        <f t="shared" si="20"/>
        <v/>
      </c>
      <c r="L37" s="64" t="str">
        <f t="shared" si="20"/>
        <v/>
      </c>
      <c r="M37" s="64" t="str">
        <f t="shared" si="20"/>
        <v/>
      </c>
      <c r="N37" s="63" t="str">
        <f t="shared" si="20"/>
        <v/>
      </c>
      <c r="O37" s="63" t="str">
        <f>IF(COUNTIF(O26:O35,"E")&gt;0,COUNTIF(O26:O35,"E")&amp;"E","")</f>
        <v/>
      </c>
      <c r="P37" s="75" t="str">
        <f t="shared" si="20"/>
        <v/>
      </c>
      <c r="Q37" s="66">
        <f>IF(SUM(Q26:Q36)&gt;0,SUM(Q26:Q36),"")</f>
        <v>45</v>
      </c>
      <c r="R37" s="63" t="str">
        <f t="shared" ref="R37:U37" si="21">IF(SUM(R26:R36)&gt;0,SUM(R26:R36),"")</f>
        <v/>
      </c>
      <c r="S37" s="64">
        <f t="shared" si="21"/>
        <v>60</v>
      </c>
      <c r="T37" s="64">
        <f>IF(SUM(T26:T36)&gt;0,SUM(T26:T36),"")</f>
        <v>30</v>
      </c>
      <c r="U37" s="63">
        <f t="shared" si="21"/>
        <v>30</v>
      </c>
      <c r="V37" s="63" t="str">
        <f>IF(COUNTIF(V26:V35,"E")&gt;0,COUNTIF(V26:V35,"E")&amp;"E","")</f>
        <v>2E</v>
      </c>
      <c r="W37" s="73">
        <f>IF(SUM(W26:W36)&gt;0,SUM(W26:W36),"")</f>
        <v>14</v>
      </c>
      <c r="X37" s="70">
        <f t="shared" ref="X37:AA37" si="22">IF(SUM(X26:X36)&gt;0,SUM(X26:X36),"")</f>
        <v>80</v>
      </c>
      <c r="Y37" s="63" t="str">
        <f t="shared" si="22"/>
        <v/>
      </c>
      <c r="Z37" s="64">
        <f t="shared" si="22"/>
        <v>45</v>
      </c>
      <c r="AA37" s="64">
        <f t="shared" si="22"/>
        <v>55</v>
      </c>
      <c r="AB37" s="63">
        <f>IF(SUM(AB26:AB36)&gt;0,SUM(AB26:AB36),"")</f>
        <v>30</v>
      </c>
      <c r="AC37" s="63" t="str">
        <f>IF(COUNTIF(AC26:AC35,"E")&gt;0,COUNTIF(AC26:AC35,"E")&amp;"E","")</f>
        <v>1E</v>
      </c>
      <c r="AD37" s="75">
        <f>IF(SUM(AD26:AD36)&gt;0,SUM(AD26:AD36),"")</f>
        <v>20</v>
      </c>
      <c r="AE37" s="66" t="str">
        <f t="shared" ref="AE37:AI37" si="23">IF(SUM(AE26:AE36)&gt;0,SUM(AE26:AE36),"")</f>
        <v/>
      </c>
      <c r="AF37" s="63" t="str">
        <f t="shared" si="23"/>
        <v/>
      </c>
      <c r="AG37" s="64" t="str">
        <f t="shared" si="23"/>
        <v/>
      </c>
      <c r="AH37" s="64">
        <f t="shared" si="23"/>
        <v>30</v>
      </c>
      <c r="AI37" s="63">
        <f t="shared" si="23"/>
        <v>45</v>
      </c>
      <c r="AJ37" s="63" t="str">
        <f>IF(COUNTIF(AJ26:AJ35,"E")&gt;0,COUNTIF(AJ26:AJ35,"E")&amp;"E","")</f>
        <v>1E</v>
      </c>
      <c r="AK37" s="89">
        <f>IF(SUM(AK26:AK36)&gt;0,SUM(AK26:AK36),"")</f>
        <v>13</v>
      </c>
    </row>
    <row r="38" spans="1:48" ht="15" customHeight="1" thickBot="1">
      <c r="A38" s="166" t="s">
        <v>16</v>
      </c>
      <c r="B38" s="167"/>
      <c r="C38" s="61">
        <f t="shared" ref="C38:N38" si="24">IF(SUM(C24,C37)&gt;0,SUM(C24,C37),"")</f>
        <v>78</v>
      </c>
      <c r="D38" s="111">
        <f t="shared" si="24"/>
        <v>785</v>
      </c>
      <c r="E38" s="70">
        <f t="shared" si="24"/>
        <v>275</v>
      </c>
      <c r="F38" s="64" t="str">
        <f t="shared" si="24"/>
        <v/>
      </c>
      <c r="G38" s="64">
        <f t="shared" si="24"/>
        <v>105</v>
      </c>
      <c r="H38" s="64">
        <f t="shared" si="24"/>
        <v>300</v>
      </c>
      <c r="I38" s="74">
        <f t="shared" si="24"/>
        <v>105</v>
      </c>
      <c r="J38" s="70" t="str">
        <f>IF(SUM(J24,J37)&gt;0,SUM(J24,J37),"")</f>
        <v/>
      </c>
      <c r="K38" s="63" t="str">
        <f t="shared" si="24"/>
        <v/>
      </c>
      <c r="L38" s="64" t="str">
        <f t="shared" si="24"/>
        <v/>
      </c>
      <c r="M38" s="64" t="str">
        <f t="shared" si="24"/>
        <v/>
      </c>
      <c r="N38" s="63" t="str">
        <f t="shared" si="24"/>
        <v/>
      </c>
      <c r="O38" s="63" t="str">
        <f>IF(COUNTIF(O13:O36,"E")&gt;0,COUNTIF(O13:O36,"E")&amp;"E","")</f>
        <v/>
      </c>
      <c r="P38" s="75" t="str">
        <f t="shared" ref="P38:U38" si="25">IF(SUM(P24,P37)&gt;0,SUM(P24,P37),"")</f>
        <v/>
      </c>
      <c r="Q38" s="66">
        <f t="shared" si="25"/>
        <v>105</v>
      </c>
      <c r="R38" s="63" t="str">
        <f t="shared" si="25"/>
        <v/>
      </c>
      <c r="S38" s="64">
        <f t="shared" si="25"/>
        <v>60</v>
      </c>
      <c r="T38" s="64">
        <f t="shared" si="25"/>
        <v>105</v>
      </c>
      <c r="U38" s="63">
        <f t="shared" si="25"/>
        <v>30</v>
      </c>
      <c r="V38" s="63" t="str">
        <f>IF(COUNTIF(V13:V36,"E")&gt;0,COUNTIF(V13:V36,"E")&amp;"E","")</f>
        <v>3E</v>
      </c>
      <c r="W38" s="73">
        <f t="shared" ref="W38:AB38" si="26">IF(SUM(W24,W37)&gt;0,SUM(W24,W37),"")</f>
        <v>28</v>
      </c>
      <c r="X38" s="70">
        <f t="shared" si="26"/>
        <v>130</v>
      </c>
      <c r="Y38" s="63" t="str">
        <f t="shared" si="26"/>
        <v/>
      </c>
      <c r="Z38" s="64">
        <f t="shared" si="26"/>
        <v>45</v>
      </c>
      <c r="AA38" s="64">
        <f t="shared" si="26"/>
        <v>135</v>
      </c>
      <c r="AB38" s="63">
        <f t="shared" si="26"/>
        <v>30</v>
      </c>
      <c r="AC38" s="63" t="str">
        <f>IF(COUNTIF(AC13:AC36,"E")&gt;0,COUNTIF(AC13:AC36,"E")&amp;"E","")</f>
        <v>3E</v>
      </c>
      <c r="AD38" s="75">
        <f t="shared" ref="AD38:AI38" si="27">IF(SUM(AD24,AD37)&gt;0,SUM(AD24,AD37),"")</f>
        <v>32</v>
      </c>
      <c r="AE38" s="66">
        <f t="shared" si="27"/>
        <v>40</v>
      </c>
      <c r="AF38" s="63" t="str">
        <f t="shared" si="27"/>
        <v/>
      </c>
      <c r="AG38" s="64" t="str">
        <f t="shared" si="27"/>
        <v/>
      </c>
      <c r="AH38" s="64">
        <f t="shared" si="27"/>
        <v>60</v>
      </c>
      <c r="AI38" s="63">
        <f t="shared" si="27"/>
        <v>45</v>
      </c>
      <c r="AJ38" s="63" t="str">
        <f>IF(COUNTIF(AJ13:AJ36,"E")&gt;0,COUNTIF(AJ13:AJ36,"E")&amp;"E","")</f>
        <v>2E</v>
      </c>
      <c r="AK38" s="89">
        <f>IF(SUM(AK24,AK37)&gt;0,SUM(AK24,AK37),"")</f>
        <v>18</v>
      </c>
    </row>
    <row r="39" spans="1:48" ht="15" customHeight="1" thickBot="1">
      <c r="A39" s="124" t="s">
        <v>35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5"/>
    </row>
    <row r="40" spans="1:48" s="23" customFormat="1" ht="15" customHeight="1" thickBot="1">
      <c r="A40" s="76">
        <v>23</v>
      </c>
      <c r="B40" s="41" t="s">
        <v>50</v>
      </c>
      <c r="C40" s="42">
        <f>P40+W40+AD40+AK40</f>
        <v>2</v>
      </c>
      <c r="D40" s="43">
        <f>SUM(E40:I40)</f>
        <v>32</v>
      </c>
      <c r="E40" s="44" t="str">
        <f t="shared" ref="E40:I42" si="28">IF(SUM(J40,Q40,X40,AE40)&gt;0,SUM(J40,Q40,X40,AE40),"")</f>
        <v/>
      </c>
      <c r="F40" s="44" t="str">
        <f t="shared" si="28"/>
        <v/>
      </c>
      <c r="G40" s="44" t="str">
        <f t="shared" si="28"/>
        <v/>
      </c>
      <c r="H40" s="44">
        <f t="shared" si="28"/>
        <v>32</v>
      </c>
      <c r="I40" s="44" t="str">
        <f t="shared" si="28"/>
        <v/>
      </c>
      <c r="J40" s="45"/>
      <c r="K40" s="46"/>
      <c r="L40" s="46"/>
      <c r="M40" s="46"/>
      <c r="N40" s="46"/>
      <c r="O40" s="50"/>
      <c r="P40" s="48"/>
      <c r="Q40" s="49"/>
      <c r="R40" s="46"/>
      <c r="S40" s="46"/>
      <c r="T40" s="46">
        <v>32</v>
      </c>
      <c r="U40" s="50"/>
      <c r="V40" s="50" t="s">
        <v>30</v>
      </c>
      <c r="W40" s="96">
        <v>2</v>
      </c>
      <c r="X40" s="55"/>
      <c r="Y40" s="77"/>
      <c r="Z40" s="77"/>
      <c r="AA40" s="77"/>
      <c r="AB40" s="77"/>
      <c r="AC40" s="77"/>
      <c r="AD40" s="55"/>
      <c r="AE40" s="57"/>
      <c r="AF40" s="77"/>
      <c r="AG40" s="77"/>
      <c r="AH40" s="77"/>
      <c r="AI40" s="77"/>
      <c r="AJ40" s="77"/>
      <c r="AK40" s="93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</row>
    <row r="41" spans="1:48" s="79" customFormat="1" ht="15" customHeight="1" thickBot="1">
      <c r="A41" s="76">
        <v>24</v>
      </c>
      <c r="B41" s="109" t="s">
        <v>37</v>
      </c>
      <c r="C41" s="42">
        <f>P41+W41+AD41+AK41</f>
        <v>5</v>
      </c>
      <c r="D41" s="43">
        <f>SUM(E41:I41)</f>
        <v>0</v>
      </c>
      <c r="E41" s="44" t="str">
        <f t="shared" si="28"/>
        <v/>
      </c>
      <c r="F41" s="44" t="str">
        <f t="shared" si="28"/>
        <v/>
      </c>
      <c r="G41" s="44" t="str">
        <f t="shared" si="28"/>
        <v/>
      </c>
      <c r="H41" s="44" t="str">
        <f t="shared" si="28"/>
        <v/>
      </c>
      <c r="I41" s="44" t="str">
        <f t="shared" si="28"/>
        <v/>
      </c>
      <c r="J41" s="45"/>
      <c r="K41" s="46"/>
      <c r="L41" s="46"/>
      <c r="M41" s="46"/>
      <c r="N41" s="46"/>
      <c r="O41" s="50"/>
      <c r="P41" s="59"/>
      <c r="Q41" s="60"/>
      <c r="R41" s="46"/>
      <c r="S41" s="46"/>
      <c r="T41" s="46"/>
      <c r="U41" s="50"/>
      <c r="V41" s="50"/>
      <c r="W41" s="96"/>
      <c r="X41" s="55"/>
      <c r="Y41" s="77"/>
      <c r="Z41" s="77"/>
      <c r="AA41" s="77"/>
      <c r="AB41" s="77"/>
      <c r="AC41" s="77"/>
      <c r="AD41" s="55"/>
      <c r="AE41" s="57"/>
      <c r="AF41" s="77"/>
      <c r="AG41" s="77"/>
      <c r="AH41" s="77"/>
      <c r="AI41" s="77"/>
      <c r="AJ41" s="77"/>
      <c r="AK41" s="93">
        <v>5</v>
      </c>
    </row>
    <row r="42" spans="1:48" s="24" customFormat="1" ht="15" customHeight="1" thickBot="1">
      <c r="A42" s="76">
        <v>25</v>
      </c>
      <c r="B42" s="109" t="s">
        <v>47</v>
      </c>
      <c r="C42" s="42">
        <f>P42+W42+AD42+AK42</f>
        <v>5</v>
      </c>
      <c r="D42" s="43">
        <f>SUM(E42:I42)</f>
        <v>0</v>
      </c>
      <c r="E42" s="44" t="str">
        <f t="shared" si="28"/>
        <v/>
      </c>
      <c r="F42" s="44" t="str">
        <f t="shared" si="28"/>
        <v/>
      </c>
      <c r="G42" s="44" t="str">
        <f t="shared" si="28"/>
        <v/>
      </c>
      <c r="H42" s="44" t="str">
        <f t="shared" si="28"/>
        <v/>
      </c>
      <c r="I42" s="44" t="str">
        <f t="shared" si="28"/>
        <v/>
      </c>
      <c r="J42" s="45"/>
      <c r="K42" s="47"/>
      <c r="L42" s="47"/>
      <c r="M42" s="47"/>
      <c r="N42" s="47"/>
      <c r="O42" s="47"/>
      <c r="P42" s="55"/>
      <c r="Q42" s="57"/>
      <c r="R42" s="77"/>
      <c r="S42" s="77"/>
      <c r="T42" s="77"/>
      <c r="U42" s="77"/>
      <c r="V42" s="77"/>
      <c r="W42" s="51"/>
      <c r="X42" s="55"/>
      <c r="Y42" s="77"/>
      <c r="Z42" s="77"/>
      <c r="AA42" s="77"/>
      <c r="AB42" s="77"/>
      <c r="AC42" s="77"/>
      <c r="AD42" s="55"/>
      <c r="AE42" s="57"/>
      <c r="AF42" s="77"/>
      <c r="AG42" s="77"/>
      <c r="AH42" s="77"/>
      <c r="AI42" s="77"/>
      <c r="AJ42" s="77"/>
      <c r="AK42" s="93">
        <v>5</v>
      </c>
    </row>
    <row r="43" spans="1:48" ht="15" customHeight="1" thickBot="1">
      <c r="A43" s="157" t="s">
        <v>34</v>
      </c>
      <c r="B43" s="158"/>
      <c r="C43" s="61">
        <f>IF(SUM(C40:C42)&gt;0,SUM(C40:C42),"")</f>
        <v>12</v>
      </c>
      <c r="D43" s="43">
        <f t="shared" ref="D43:AK43" si="29">IF(SUM(D40:D42)&gt;0,SUM(D40:D42),"")</f>
        <v>32</v>
      </c>
      <c r="E43" s="70" t="str">
        <f t="shared" si="29"/>
        <v/>
      </c>
      <c r="F43" s="64" t="str">
        <f t="shared" si="29"/>
        <v/>
      </c>
      <c r="G43" s="64" t="str">
        <f t="shared" si="29"/>
        <v/>
      </c>
      <c r="H43" s="64">
        <f t="shared" si="29"/>
        <v>32</v>
      </c>
      <c r="I43" s="74" t="str">
        <f t="shared" si="29"/>
        <v/>
      </c>
      <c r="J43" s="70" t="str">
        <f t="shared" si="29"/>
        <v/>
      </c>
      <c r="K43" s="63" t="str">
        <f t="shared" si="29"/>
        <v/>
      </c>
      <c r="L43" s="64" t="str">
        <f t="shared" si="29"/>
        <v/>
      </c>
      <c r="M43" s="64" t="str">
        <f t="shared" si="29"/>
        <v/>
      </c>
      <c r="N43" s="63" t="str">
        <f t="shared" si="29"/>
        <v/>
      </c>
      <c r="O43" s="63" t="str">
        <f>IF(COUNTIF(O40:O42,"E")&gt;0,COUNTIF(O40:O42,"E")&amp;"E","")</f>
        <v/>
      </c>
      <c r="P43" s="75" t="str">
        <f t="shared" si="29"/>
        <v/>
      </c>
      <c r="Q43" s="66" t="str">
        <f>IF(SUM(Q40:Q42)&gt;0,SUM(Q40:Q42),"")</f>
        <v/>
      </c>
      <c r="R43" s="63" t="str">
        <f t="shared" si="29"/>
        <v/>
      </c>
      <c r="S43" s="64" t="str">
        <f t="shared" si="29"/>
        <v/>
      </c>
      <c r="T43" s="64">
        <f t="shared" si="29"/>
        <v>32</v>
      </c>
      <c r="U43" s="63" t="str">
        <f t="shared" si="29"/>
        <v/>
      </c>
      <c r="V43" s="63" t="str">
        <f>IF(COUNTIF(V40:V42,"E")&gt;0,COUNTIF(V40:V42,"E")&amp;"E","")</f>
        <v/>
      </c>
      <c r="W43" s="73">
        <f t="shared" si="29"/>
        <v>2</v>
      </c>
      <c r="X43" s="70" t="str">
        <f t="shared" si="29"/>
        <v/>
      </c>
      <c r="Y43" s="63" t="str">
        <f t="shared" si="29"/>
        <v/>
      </c>
      <c r="Z43" s="64" t="str">
        <f t="shared" si="29"/>
        <v/>
      </c>
      <c r="AA43" s="64" t="str">
        <f t="shared" si="29"/>
        <v/>
      </c>
      <c r="AB43" s="63" t="str">
        <f t="shared" si="29"/>
        <v/>
      </c>
      <c r="AC43" s="63" t="str">
        <f>IF(COUNTIF(AC40:AC42,"E")&gt;0,COUNTIF(AC40:AC42,"E")&amp;"E","")</f>
        <v/>
      </c>
      <c r="AD43" s="75" t="str">
        <f t="shared" si="29"/>
        <v/>
      </c>
      <c r="AE43" s="66" t="str">
        <f t="shared" si="29"/>
        <v/>
      </c>
      <c r="AF43" s="63" t="str">
        <f t="shared" si="29"/>
        <v/>
      </c>
      <c r="AG43" s="64" t="str">
        <f t="shared" si="29"/>
        <v/>
      </c>
      <c r="AH43" s="64" t="str">
        <f t="shared" si="29"/>
        <v/>
      </c>
      <c r="AI43" s="63" t="str">
        <f t="shared" si="29"/>
        <v/>
      </c>
      <c r="AJ43" s="63" t="str">
        <f>IF(COUNTIF(AJ40:AJ42,"E")&gt;0,COUNTIF(AJ40:AJ42,"E")&amp;"E","")</f>
        <v/>
      </c>
      <c r="AK43" s="89">
        <f t="shared" si="29"/>
        <v>10</v>
      </c>
    </row>
    <row r="44" spans="1:48" ht="23.25" customHeight="1" thickBot="1">
      <c r="A44" s="162" t="s">
        <v>26</v>
      </c>
      <c r="B44" s="163"/>
      <c r="C44" s="78">
        <f>IF(SUM(C38,C43)&gt;0,SUM(C38,C43),"")</f>
        <v>90</v>
      </c>
      <c r="D44" s="114">
        <f t="shared" ref="D44:AK44" si="30">IF(SUM(D38,D43)&gt;0,SUM(D38,D43),"")</f>
        <v>817</v>
      </c>
      <c r="E44" s="80">
        <f t="shared" si="30"/>
        <v>275</v>
      </c>
      <c r="F44" s="81" t="str">
        <f t="shared" si="30"/>
        <v/>
      </c>
      <c r="G44" s="81">
        <f t="shared" si="30"/>
        <v>105</v>
      </c>
      <c r="H44" s="81">
        <f t="shared" si="30"/>
        <v>332</v>
      </c>
      <c r="I44" s="82">
        <f t="shared" si="30"/>
        <v>105</v>
      </c>
      <c r="J44" s="83" t="str">
        <f t="shared" si="30"/>
        <v/>
      </c>
      <c r="K44" s="81" t="str">
        <f t="shared" si="30"/>
        <v/>
      </c>
      <c r="L44" s="81" t="str">
        <f t="shared" si="30"/>
        <v/>
      </c>
      <c r="M44" s="81" t="str">
        <f t="shared" si="30"/>
        <v/>
      </c>
      <c r="N44" s="81" t="str">
        <f t="shared" si="30"/>
        <v/>
      </c>
      <c r="O44" s="84" t="str">
        <f>IF(COUNTIF(O13:O42,"E")&gt;0,COUNTIF(O13:O42,"E")&amp;"E","")</f>
        <v/>
      </c>
      <c r="P44" s="85" t="str">
        <f t="shared" si="30"/>
        <v/>
      </c>
      <c r="Q44" s="80">
        <f>IF(SUM(Q38,Q43)&gt;0,SUM(Q38,Q43),"")</f>
        <v>105</v>
      </c>
      <c r="R44" s="86" t="str">
        <f t="shared" si="30"/>
        <v/>
      </c>
      <c r="S44" s="86">
        <f t="shared" si="30"/>
        <v>60</v>
      </c>
      <c r="T44" s="86">
        <f t="shared" si="30"/>
        <v>137</v>
      </c>
      <c r="U44" s="86">
        <f t="shared" si="30"/>
        <v>30</v>
      </c>
      <c r="V44" s="84" t="str">
        <f>IF(COUNTIF(V13:V42,"E")&gt;0,COUNTIF(V13:V42,"E")&amp;"E","")</f>
        <v>3E</v>
      </c>
      <c r="W44" s="97">
        <f t="shared" si="30"/>
        <v>30</v>
      </c>
      <c r="X44" s="85">
        <f t="shared" si="30"/>
        <v>130</v>
      </c>
      <c r="Y44" s="86" t="str">
        <f t="shared" si="30"/>
        <v/>
      </c>
      <c r="Z44" s="86">
        <f t="shared" si="30"/>
        <v>45</v>
      </c>
      <c r="AA44" s="86">
        <f t="shared" si="30"/>
        <v>135</v>
      </c>
      <c r="AB44" s="86">
        <f t="shared" si="30"/>
        <v>30</v>
      </c>
      <c r="AC44" s="84" t="str">
        <f>IF(COUNTIF(AC13:AC42,"E")&gt;0,COUNTIF(AC13:AC42,"E")&amp;"E","")</f>
        <v>3E</v>
      </c>
      <c r="AD44" s="85">
        <f t="shared" si="30"/>
        <v>32</v>
      </c>
      <c r="AE44" s="80">
        <f t="shared" si="30"/>
        <v>40</v>
      </c>
      <c r="AF44" s="86" t="str">
        <f t="shared" si="30"/>
        <v/>
      </c>
      <c r="AG44" s="86" t="str">
        <f t="shared" si="30"/>
        <v/>
      </c>
      <c r="AH44" s="86">
        <f t="shared" si="30"/>
        <v>60</v>
      </c>
      <c r="AI44" s="86">
        <f t="shared" si="30"/>
        <v>45</v>
      </c>
      <c r="AJ44" s="84" t="str">
        <f>IF(COUNTIF(AJ13:AJ42,"E")&gt;0,COUNTIF(AJ13:AJ42,"E")&amp;"E","")</f>
        <v>2E</v>
      </c>
      <c r="AK44" s="82">
        <f t="shared" si="30"/>
        <v>28</v>
      </c>
    </row>
    <row r="45" spans="1:48" ht="15" customHeight="1" thickTop="1">
      <c r="C45" s="6"/>
    </row>
    <row r="46" spans="1:48" ht="30.75" customHeight="1">
      <c r="A46" s="168" t="s">
        <v>38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</row>
    <row r="47" spans="1:48" ht="15" customHeight="1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25"/>
      <c r="P47" s="25"/>
      <c r="Q47" s="12"/>
      <c r="R47" s="12"/>
      <c r="S47" s="12"/>
      <c r="T47" s="12"/>
      <c r="U47" s="12"/>
      <c r="V47" s="12"/>
      <c r="W47" s="12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26"/>
      <c r="AK47" s="26"/>
    </row>
    <row r="48" spans="1:48" ht="27" customHeight="1">
      <c r="A48" s="160" t="s">
        <v>77</v>
      </c>
      <c r="B48" s="160"/>
      <c r="C48" s="160"/>
      <c r="D48" s="160"/>
      <c r="E48" s="160"/>
      <c r="F48" s="160"/>
      <c r="G48" s="161"/>
      <c r="H48" s="175" t="s">
        <v>78</v>
      </c>
      <c r="I48" s="176"/>
      <c r="J48" s="176"/>
      <c r="K48" s="176"/>
      <c r="L48" s="176"/>
      <c r="M48" s="176"/>
      <c r="N48" s="177"/>
      <c r="O48" s="27"/>
      <c r="P48" s="27"/>
      <c r="Q48" s="12"/>
      <c r="R48" s="12"/>
      <c r="S48" s="12"/>
      <c r="T48" s="12"/>
      <c r="U48" s="12"/>
      <c r="V48" s="12"/>
      <c r="W48" s="12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25"/>
      <c r="AK48" s="25"/>
    </row>
    <row r="49" spans="1:37" ht="15" customHeight="1">
      <c r="A49" s="12"/>
      <c r="B49" s="27"/>
      <c r="C49" s="2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12"/>
      <c r="R49" s="12"/>
      <c r="S49" s="12"/>
      <c r="T49" s="12"/>
      <c r="U49" s="12"/>
      <c r="V49" s="12"/>
      <c r="W49" s="12"/>
      <c r="X49" s="12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1:37" ht="15" customHeight="1">
      <c r="B50" s="3" t="s">
        <v>22</v>
      </c>
    </row>
    <row r="51" spans="1:37" ht="15" customHeight="1">
      <c r="B51" s="3" t="s">
        <v>25</v>
      </c>
    </row>
    <row r="52" spans="1:37" ht="15" customHeight="1">
      <c r="B52" s="156" t="s">
        <v>31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</row>
    <row r="53" spans="1:37" ht="15" customHeight="1">
      <c r="B53" s="113" t="s">
        <v>52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</row>
    <row r="54" spans="1:37" ht="15" customHeight="1">
      <c r="B54" s="30" t="s">
        <v>33</v>
      </c>
    </row>
    <row r="55" spans="1:37" ht="15" customHeight="1">
      <c r="B55" s="30" t="s">
        <v>51</v>
      </c>
    </row>
    <row r="56" spans="1:37">
      <c r="B56" s="31"/>
    </row>
    <row r="76" ht="16.350000000000001" customHeight="1"/>
    <row r="77" ht="16.350000000000001" customHeight="1"/>
    <row r="82" ht="26.45" customHeight="1"/>
    <row r="103" ht="16.350000000000001" customHeight="1"/>
    <row r="104" ht="16.350000000000001" customHeight="1"/>
    <row r="108" ht="25.15" customHeight="1"/>
    <row r="128" ht="13.9" customHeight="1"/>
    <row r="129" ht="13.9" customHeight="1"/>
    <row r="133" ht="26.45" customHeight="1"/>
    <row r="134" ht="21.75" customHeight="1"/>
    <row r="143" ht="13.5" customHeight="1"/>
  </sheetData>
  <mergeCells count="35">
    <mergeCell ref="B1:O1"/>
    <mergeCell ref="A12:AK12"/>
    <mergeCell ref="AE10:AK10"/>
    <mergeCell ref="B52:AK52"/>
    <mergeCell ref="A37:B37"/>
    <mergeCell ref="X48:AI48"/>
    <mergeCell ref="A47:N47"/>
    <mergeCell ref="X47:AI47"/>
    <mergeCell ref="A48:G48"/>
    <mergeCell ref="H48:N48"/>
    <mergeCell ref="A44:B44"/>
    <mergeCell ref="A39:AK39"/>
    <mergeCell ref="A43:B43"/>
    <mergeCell ref="A38:B38"/>
    <mergeCell ref="A46:AK46"/>
    <mergeCell ref="X9:AK9"/>
    <mergeCell ref="Q10:W10"/>
    <mergeCell ref="A9:A11"/>
    <mergeCell ref="J9:W9"/>
    <mergeCell ref="J10:P10"/>
    <mergeCell ref="C6:Q6"/>
    <mergeCell ref="B9:B11"/>
    <mergeCell ref="E10:I10"/>
    <mergeCell ref="A25:AK25"/>
    <mergeCell ref="X2:AK2"/>
    <mergeCell ref="C3:AE3"/>
    <mergeCell ref="C4:AE4"/>
    <mergeCell ref="C5:Q5"/>
    <mergeCell ref="A24:B24"/>
    <mergeCell ref="X7:AK7"/>
    <mergeCell ref="D9:I9"/>
    <mergeCell ref="X10:AD10"/>
    <mergeCell ref="C9:C11"/>
    <mergeCell ref="D10:D11"/>
    <mergeCell ref="C7:Q7"/>
  </mergeCells>
  <phoneticPr fontId="13" type="noConversion"/>
  <pageMargins left="1.1811023622047245" right="0.70866141732283472" top="0.19685039370078741" bottom="0.19685039370078741" header="0.31496062992125984" footer="0.31496062992125984"/>
  <pageSetup paperSize="8" scale="90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4"/>
  <sheetViews>
    <sheetView tabSelected="1" zoomScale="115" zoomScaleNormal="115" workbookViewId="0">
      <pane xSplit="9" ySplit="12" topLeftCell="J41" activePane="bottomRight" state="frozen"/>
      <selection activeCell="AM3" sqref="AM3"/>
      <selection pane="topRight" activeCell="AM3" sqref="AM3"/>
      <selection pane="bottomLeft" activeCell="AM3" sqref="AM3"/>
      <selection pane="bottomRight" sqref="A1:AK53"/>
    </sheetView>
  </sheetViews>
  <sheetFormatPr defaultRowHeight="12" customHeight="1"/>
  <cols>
    <col min="1" max="1" width="3.25" style="3" customWidth="1"/>
    <col min="2" max="2" width="43.375" style="3" customWidth="1"/>
    <col min="3" max="3" width="4.625" style="14" customWidth="1"/>
    <col min="4" max="4" width="4.625" style="6" customWidth="1"/>
    <col min="5" max="37" width="3.375" style="6" customWidth="1"/>
    <col min="38" max="16384" width="9" style="3"/>
  </cols>
  <sheetData>
    <row r="1" spans="1:48" ht="15.75">
      <c r="B1" s="174" t="s">
        <v>36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3"/>
      <c r="O1" s="173"/>
      <c r="P1" s="173"/>
      <c r="Q1" s="173" t="s">
        <v>76</v>
      </c>
      <c r="R1" s="173"/>
      <c r="S1" s="4"/>
      <c r="T1" s="4"/>
      <c r="U1" s="115"/>
      <c r="V1" s="115"/>
      <c r="W1" s="115"/>
      <c r="X1" s="115"/>
      <c r="Y1" s="115"/>
      <c r="Z1" s="115"/>
      <c r="AA1" s="115"/>
      <c r="AB1" s="115"/>
      <c r="AI1" s="116"/>
    </row>
    <row r="2" spans="1:48" ht="15"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spans="1:48" ht="15">
      <c r="A3" s="9"/>
      <c r="B3" s="5" t="s">
        <v>11</v>
      </c>
      <c r="C3" s="171" t="s">
        <v>28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0"/>
      <c r="AG3" s="10"/>
      <c r="AH3" s="10"/>
      <c r="AI3" s="10"/>
      <c r="AJ3" s="10"/>
      <c r="AK3" s="10"/>
    </row>
    <row r="4" spans="1:48" ht="15.75">
      <c r="A4" s="11"/>
      <c r="B4" s="5" t="s">
        <v>12</v>
      </c>
      <c r="C4" s="117" t="s">
        <v>41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2"/>
      <c r="AG4" s="12"/>
      <c r="AH4" s="12"/>
      <c r="AI4" s="12"/>
      <c r="AJ4" s="12"/>
      <c r="AK4" s="12"/>
    </row>
    <row r="5" spans="1:48" ht="15.75">
      <c r="A5" s="11"/>
      <c r="B5" s="5" t="s">
        <v>13</v>
      </c>
      <c r="C5" s="117" t="s">
        <v>39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2"/>
      <c r="AG5" s="12"/>
      <c r="AH5" s="12"/>
      <c r="AI5" s="12"/>
      <c r="AJ5" s="12"/>
      <c r="AK5" s="12"/>
    </row>
    <row r="6" spans="1:48" ht="14.25">
      <c r="A6" s="9"/>
      <c r="B6" s="5" t="s">
        <v>14</v>
      </c>
      <c r="C6" s="117" t="s">
        <v>40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0"/>
      <c r="AG6" s="10"/>
      <c r="AH6" s="10"/>
      <c r="AI6" s="10"/>
      <c r="AJ6" s="10"/>
      <c r="AK6" s="10"/>
    </row>
    <row r="7" spans="1:48" ht="14.25">
      <c r="A7" s="9"/>
      <c r="B7" s="5" t="s">
        <v>15</v>
      </c>
      <c r="C7" s="117" t="s">
        <v>27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5"/>
      <c r="S7" s="5"/>
      <c r="T7" s="5"/>
      <c r="U7" s="5"/>
      <c r="V7" s="5"/>
      <c r="W7" s="5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</row>
    <row r="8" spans="1:48" ht="18.75" thickBot="1">
      <c r="A8" s="9"/>
      <c r="B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13"/>
      <c r="AG8" s="13"/>
      <c r="AH8" s="13"/>
      <c r="AI8" s="13"/>
      <c r="AJ8" s="13"/>
      <c r="AK8" s="13"/>
    </row>
    <row r="9" spans="1:48" customFormat="1" ht="18.75" customHeight="1" thickTop="1" thickBot="1">
      <c r="A9" s="147" t="s">
        <v>0</v>
      </c>
      <c r="B9" s="118" t="s">
        <v>19</v>
      </c>
      <c r="C9" s="137" t="s">
        <v>2</v>
      </c>
      <c r="D9" s="132" t="s">
        <v>23</v>
      </c>
      <c r="E9" s="133"/>
      <c r="F9" s="133"/>
      <c r="G9" s="133"/>
      <c r="H9" s="133"/>
      <c r="I9" s="134"/>
      <c r="J9" s="150" t="s">
        <v>3</v>
      </c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51"/>
      <c r="X9" s="142" t="s">
        <v>4</v>
      </c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3"/>
    </row>
    <row r="10" spans="1:48" customFormat="1" ht="17.25" customHeight="1" thickBot="1">
      <c r="A10" s="148"/>
      <c r="B10" s="119"/>
      <c r="C10" s="138"/>
      <c r="D10" s="140" t="s">
        <v>5</v>
      </c>
      <c r="E10" s="121" t="s">
        <v>24</v>
      </c>
      <c r="F10" s="122"/>
      <c r="G10" s="122"/>
      <c r="H10" s="122"/>
      <c r="I10" s="123"/>
      <c r="J10" s="169">
        <v>0</v>
      </c>
      <c r="K10" s="145"/>
      <c r="L10" s="145"/>
      <c r="M10" s="145"/>
      <c r="N10" s="145"/>
      <c r="O10" s="145"/>
      <c r="P10" s="170"/>
      <c r="Q10" s="144">
        <v>1</v>
      </c>
      <c r="R10" s="145"/>
      <c r="S10" s="145"/>
      <c r="T10" s="145"/>
      <c r="U10" s="145"/>
      <c r="V10" s="145"/>
      <c r="W10" s="146"/>
      <c r="X10" s="135">
        <v>2</v>
      </c>
      <c r="Y10" s="135"/>
      <c r="Z10" s="135"/>
      <c r="AA10" s="135"/>
      <c r="AB10" s="135"/>
      <c r="AC10" s="135"/>
      <c r="AD10" s="136"/>
      <c r="AE10" s="154">
        <v>3</v>
      </c>
      <c r="AF10" s="135"/>
      <c r="AG10" s="135"/>
      <c r="AH10" s="135"/>
      <c r="AI10" s="135"/>
      <c r="AJ10" s="135"/>
      <c r="AK10" s="155"/>
    </row>
    <row r="11" spans="1:48" customFormat="1" ht="64.5" customHeight="1" thickBot="1">
      <c r="A11" s="149"/>
      <c r="B11" s="120"/>
      <c r="C11" s="139"/>
      <c r="D11" s="141"/>
      <c r="E11" s="15" t="s">
        <v>6</v>
      </c>
      <c r="F11" s="16" t="s">
        <v>7</v>
      </c>
      <c r="G11" s="16" t="s">
        <v>8</v>
      </c>
      <c r="H11" s="16" t="s">
        <v>9</v>
      </c>
      <c r="I11" s="32" t="s">
        <v>10</v>
      </c>
      <c r="J11" s="94" t="s">
        <v>6</v>
      </c>
      <c r="K11" s="18" t="s">
        <v>7</v>
      </c>
      <c r="L11" s="19" t="s">
        <v>8</v>
      </c>
      <c r="M11" s="19" t="s">
        <v>9</v>
      </c>
      <c r="N11" s="33" t="s">
        <v>10</v>
      </c>
      <c r="O11" s="36" t="s">
        <v>1</v>
      </c>
      <c r="P11" s="37" t="s">
        <v>2</v>
      </c>
      <c r="Q11" s="20" t="s">
        <v>6</v>
      </c>
      <c r="R11" s="18" t="s">
        <v>7</v>
      </c>
      <c r="S11" s="19" t="s">
        <v>8</v>
      </c>
      <c r="T11" s="19" t="s">
        <v>9</v>
      </c>
      <c r="U11" s="33" t="s">
        <v>10</v>
      </c>
      <c r="V11" s="36" t="s">
        <v>1</v>
      </c>
      <c r="W11" s="95" t="s">
        <v>2</v>
      </c>
      <c r="X11" s="17" t="s">
        <v>6</v>
      </c>
      <c r="Y11" s="18" t="s">
        <v>7</v>
      </c>
      <c r="Z11" s="19" t="s">
        <v>8</v>
      </c>
      <c r="AA11" s="19" t="s">
        <v>9</v>
      </c>
      <c r="AB11" s="33" t="s">
        <v>10</v>
      </c>
      <c r="AC11" s="36" t="s">
        <v>1</v>
      </c>
      <c r="AD11" s="38" t="s">
        <v>2</v>
      </c>
      <c r="AE11" s="20" t="s">
        <v>6</v>
      </c>
      <c r="AF11" s="19" t="s">
        <v>7</v>
      </c>
      <c r="AG11" s="19" t="s">
        <v>8</v>
      </c>
      <c r="AH11" s="19" t="s">
        <v>9</v>
      </c>
      <c r="AI11" s="34" t="s">
        <v>10</v>
      </c>
      <c r="AJ11" s="36" t="s">
        <v>1</v>
      </c>
      <c r="AK11" s="39" t="s">
        <v>2</v>
      </c>
    </row>
    <row r="12" spans="1:48" customFormat="1" ht="15" customHeight="1" thickBot="1">
      <c r="A12" s="124" t="s">
        <v>20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48" s="1" customFormat="1" ht="15" customHeight="1" thickBot="1">
      <c r="A13" s="40">
        <v>1</v>
      </c>
      <c r="B13" s="41" t="s">
        <v>59</v>
      </c>
      <c r="C13" s="42">
        <f>P13+W13+AD13+AK13</f>
        <v>3</v>
      </c>
      <c r="D13" s="43">
        <f>SUM(E13:I13)</f>
        <v>30</v>
      </c>
      <c r="E13" s="44">
        <f>IF(SUM(J13,Q13,X13,AE13)&gt;0,SUM(J13,Q13,X13,AE13),"")</f>
        <v>15</v>
      </c>
      <c r="F13" s="44" t="str">
        <f>IF(SUM(K13,R13,Y13,AF13)&gt;0,SUM(K13,R13,Y13,AF13),"")</f>
        <v/>
      </c>
      <c r="G13" s="44" t="str">
        <f>IF(SUM(L13,S13,Z13,AG13)&gt;0,SUM(L13,S13,Z13,AG13),"")</f>
        <v/>
      </c>
      <c r="H13" s="44">
        <f>IF(SUM(M13,T13,AA13,AH13)&gt;0,SUM(M13,T13,AA13,AH13),"")</f>
        <v>15</v>
      </c>
      <c r="I13" s="44" t="str">
        <f>IF(SUM(N13,U13,AB13,AI13)&gt;0,SUM(N13,U13,AB13,AI13),"")</f>
        <v/>
      </c>
      <c r="J13" s="45"/>
      <c r="K13" s="44"/>
      <c r="L13" s="46"/>
      <c r="M13" s="44"/>
      <c r="N13" s="44"/>
      <c r="O13" s="47"/>
      <c r="P13" s="48"/>
      <c r="Q13" s="49">
        <v>15</v>
      </c>
      <c r="R13" s="46"/>
      <c r="S13" s="46"/>
      <c r="T13" s="46">
        <v>15</v>
      </c>
      <c r="U13" s="50"/>
      <c r="V13" s="50" t="s">
        <v>30</v>
      </c>
      <c r="W13" s="51">
        <v>3</v>
      </c>
      <c r="X13" s="52"/>
      <c r="Y13" s="46"/>
      <c r="Z13" s="46"/>
      <c r="AA13" s="46"/>
      <c r="AB13" s="50"/>
      <c r="AC13" s="50"/>
      <c r="AD13" s="48"/>
      <c r="AE13" s="49"/>
      <c r="AF13" s="47"/>
      <c r="AG13" s="44"/>
      <c r="AH13" s="44"/>
      <c r="AI13" s="50"/>
      <c r="AJ13" s="53"/>
      <c r="AK13" s="87"/>
      <c r="AL13"/>
      <c r="AM13"/>
      <c r="AN13"/>
      <c r="AO13"/>
      <c r="AP13"/>
      <c r="AQ13"/>
      <c r="AR13"/>
      <c r="AS13"/>
      <c r="AT13"/>
      <c r="AU13"/>
      <c r="AV13"/>
    </row>
    <row r="14" spans="1:48" s="1" customFormat="1" ht="15" customHeight="1" thickBot="1">
      <c r="A14" s="40">
        <v>2</v>
      </c>
      <c r="B14" s="58" t="s">
        <v>53</v>
      </c>
      <c r="C14" s="42">
        <f t="shared" ref="C14:C23" si="0">P14+W14+AD14+AK14</f>
        <v>3</v>
      </c>
      <c r="D14" s="43">
        <f t="shared" ref="D14:D23" si="1">SUM(E14:I14)</f>
        <v>30</v>
      </c>
      <c r="E14" s="44">
        <f t="shared" ref="E14:I23" si="2">IF(SUM(J14,Q14,X14,AE14)&gt;0,SUM(J14,Q14,X14,AE14),"")</f>
        <v>15</v>
      </c>
      <c r="F14" s="44" t="str">
        <f t="shared" si="2"/>
        <v/>
      </c>
      <c r="G14" s="44" t="str">
        <f t="shared" si="2"/>
        <v/>
      </c>
      <c r="H14" s="44">
        <f t="shared" si="2"/>
        <v>15</v>
      </c>
      <c r="I14" s="44" t="str">
        <f t="shared" si="2"/>
        <v/>
      </c>
      <c r="J14" s="45"/>
      <c r="K14" s="46"/>
      <c r="L14" s="46"/>
      <c r="M14" s="46"/>
      <c r="N14" s="46"/>
      <c r="O14" s="50"/>
      <c r="P14" s="48"/>
      <c r="Q14" s="49">
        <v>15</v>
      </c>
      <c r="R14" s="46"/>
      <c r="S14" s="46"/>
      <c r="T14" s="46">
        <v>15</v>
      </c>
      <c r="U14" s="50"/>
      <c r="V14" s="50" t="s">
        <v>30</v>
      </c>
      <c r="W14" s="54">
        <v>3</v>
      </c>
      <c r="X14" s="55"/>
      <c r="Y14" s="44"/>
      <c r="Z14" s="44"/>
      <c r="AA14" s="44"/>
      <c r="AB14" s="47"/>
      <c r="AC14" s="47"/>
      <c r="AD14" s="56"/>
      <c r="AE14" s="57"/>
      <c r="AF14" s="44"/>
      <c r="AG14" s="44"/>
      <c r="AH14" s="44"/>
      <c r="AI14" s="50"/>
      <c r="AJ14" s="53"/>
      <c r="AK14" s="91"/>
      <c r="AL14"/>
      <c r="AM14"/>
      <c r="AN14"/>
      <c r="AO14"/>
      <c r="AP14"/>
      <c r="AQ14"/>
      <c r="AR14"/>
      <c r="AS14"/>
      <c r="AT14"/>
      <c r="AU14"/>
      <c r="AV14"/>
    </row>
    <row r="15" spans="1:48" s="2" customFormat="1" ht="15" customHeight="1" thickBot="1">
      <c r="A15" s="40">
        <v>3</v>
      </c>
      <c r="B15" s="41" t="s">
        <v>61</v>
      </c>
      <c r="C15" s="42">
        <f t="shared" si="0"/>
        <v>4</v>
      </c>
      <c r="D15" s="43">
        <f t="shared" si="1"/>
        <v>30</v>
      </c>
      <c r="E15" s="44">
        <f t="shared" si="2"/>
        <v>15</v>
      </c>
      <c r="F15" s="44" t="str">
        <f t="shared" si="2"/>
        <v/>
      </c>
      <c r="G15" s="44" t="str">
        <f t="shared" si="2"/>
        <v/>
      </c>
      <c r="H15" s="44">
        <f t="shared" si="2"/>
        <v>15</v>
      </c>
      <c r="I15" s="44" t="str">
        <f t="shared" si="2"/>
        <v/>
      </c>
      <c r="J15" s="45"/>
      <c r="K15" s="46"/>
      <c r="L15" s="46"/>
      <c r="M15" s="46"/>
      <c r="N15" s="46"/>
      <c r="O15" s="50"/>
      <c r="P15" s="48"/>
      <c r="Q15" s="59">
        <v>15</v>
      </c>
      <c r="R15" s="46"/>
      <c r="S15" s="46"/>
      <c r="T15" s="46">
        <v>15</v>
      </c>
      <c r="U15" s="50"/>
      <c r="V15" s="50" t="s">
        <v>29</v>
      </c>
      <c r="W15" s="54">
        <v>4</v>
      </c>
      <c r="X15" s="59"/>
      <c r="Y15" s="46"/>
      <c r="Z15" s="46"/>
      <c r="AA15" s="46"/>
      <c r="AB15" s="50"/>
      <c r="AC15" s="50"/>
      <c r="AD15" s="48"/>
      <c r="AE15" s="60"/>
      <c r="AF15" s="46"/>
      <c r="AG15" s="46"/>
      <c r="AH15" s="46"/>
      <c r="AI15" s="50"/>
      <c r="AJ15" s="53"/>
      <c r="AK15" s="91"/>
      <c r="AL15"/>
      <c r="AM15"/>
      <c r="AN15"/>
      <c r="AO15"/>
      <c r="AP15"/>
      <c r="AQ15"/>
      <c r="AR15"/>
      <c r="AS15"/>
      <c r="AT15"/>
      <c r="AU15"/>
      <c r="AV15"/>
    </row>
    <row r="16" spans="1:48" s="2" customFormat="1" ht="15" customHeight="1" thickBot="1">
      <c r="A16" s="40">
        <v>4</v>
      </c>
      <c r="B16" s="58" t="s">
        <v>60</v>
      </c>
      <c r="C16" s="42">
        <f t="shared" si="0"/>
        <v>2</v>
      </c>
      <c r="D16" s="43">
        <f t="shared" si="1"/>
        <v>25</v>
      </c>
      <c r="E16" s="44">
        <f t="shared" si="2"/>
        <v>10</v>
      </c>
      <c r="F16" s="44" t="str">
        <f t="shared" si="2"/>
        <v/>
      </c>
      <c r="G16" s="44" t="str">
        <f t="shared" si="2"/>
        <v/>
      </c>
      <c r="H16" s="44">
        <f t="shared" si="2"/>
        <v>15</v>
      </c>
      <c r="I16" s="44" t="str">
        <f t="shared" si="2"/>
        <v/>
      </c>
      <c r="J16" s="45"/>
      <c r="K16" s="46"/>
      <c r="L16" s="46"/>
      <c r="M16" s="46"/>
      <c r="N16" s="46"/>
      <c r="O16" s="50"/>
      <c r="P16" s="48"/>
      <c r="Q16" s="49">
        <v>10</v>
      </c>
      <c r="R16" s="46"/>
      <c r="S16" s="46"/>
      <c r="T16" s="46">
        <v>15</v>
      </c>
      <c r="U16" s="50"/>
      <c r="V16" s="50" t="s">
        <v>30</v>
      </c>
      <c r="W16" s="54">
        <v>2</v>
      </c>
      <c r="X16" s="59"/>
      <c r="Y16" s="46"/>
      <c r="Z16" s="46"/>
      <c r="AA16" s="46"/>
      <c r="AB16" s="50"/>
      <c r="AC16" s="50"/>
      <c r="AD16" s="48"/>
      <c r="AE16" s="60"/>
      <c r="AF16" s="46"/>
      <c r="AG16" s="46"/>
      <c r="AH16" s="46"/>
      <c r="AI16" s="50"/>
      <c r="AJ16" s="53"/>
      <c r="AK16" s="91"/>
      <c r="AL16"/>
      <c r="AM16"/>
      <c r="AN16"/>
      <c r="AO16"/>
      <c r="AP16"/>
      <c r="AQ16"/>
      <c r="AR16"/>
      <c r="AS16"/>
      <c r="AT16"/>
      <c r="AU16"/>
      <c r="AV16"/>
    </row>
    <row r="17" spans="1:66" s="2" customFormat="1" ht="15" customHeight="1" thickBot="1">
      <c r="A17" s="40">
        <v>5</v>
      </c>
      <c r="B17" s="41" t="s">
        <v>64</v>
      </c>
      <c r="C17" s="42">
        <f t="shared" si="0"/>
        <v>2</v>
      </c>
      <c r="D17" s="43">
        <f t="shared" si="1"/>
        <v>20</v>
      </c>
      <c r="E17" s="44">
        <f t="shared" si="2"/>
        <v>5</v>
      </c>
      <c r="F17" s="44" t="str">
        <f t="shared" si="2"/>
        <v/>
      </c>
      <c r="G17" s="44" t="str">
        <f t="shared" si="2"/>
        <v/>
      </c>
      <c r="H17" s="44">
        <f t="shared" si="2"/>
        <v>15</v>
      </c>
      <c r="I17" s="44" t="str">
        <f t="shared" si="2"/>
        <v/>
      </c>
      <c r="J17" s="45"/>
      <c r="K17" s="46"/>
      <c r="L17" s="46"/>
      <c r="M17" s="46"/>
      <c r="N17" s="46"/>
      <c r="O17" s="50"/>
      <c r="P17" s="48"/>
      <c r="Q17" s="49">
        <v>5</v>
      </c>
      <c r="R17" s="46"/>
      <c r="S17" s="46"/>
      <c r="T17" s="46">
        <v>15</v>
      </c>
      <c r="U17" s="50"/>
      <c r="V17" s="50" t="s">
        <v>30</v>
      </c>
      <c r="W17" s="54">
        <v>2</v>
      </c>
      <c r="X17" s="59"/>
      <c r="Y17" s="46"/>
      <c r="Z17" s="46"/>
      <c r="AA17" s="46"/>
      <c r="AB17" s="50"/>
      <c r="AC17" s="50"/>
      <c r="AD17" s="48"/>
      <c r="AE17" s="60"/>
      <c r="AF17" s="46"/>
      <c r="AG17" s="46"/>
      <c r="AH17" s="46"/>
      <c r="AI17" s="50"/>
      <c r="AJ17" s="53"/>
      <c r="AK17" s="91"/>
      <c r="AL17"/>
      <c r="AM17"/>
      <c r="AN17"/>
      <c r="AO17"/>
      <c r="AP17"/>
      <c r="AQ17"/>
      <c r="AR17"/>
      <c r="AS17"/>
      <c r="AT17"/>
      <c r="AU17"/>
      <c r="AV17"/>
    </row>
    <row r="18" spans="1:66" s="21" customFormat="1" ht="15" customHeight="1" thickBot="1">
      <c r="A18" s="40">
        <v>6</v>
      </c>
      <c r="B18" s="41" t="s">
        <v>42</v>
      </c>
      <c r="C18" s="42">
        <f>P18+W18+AD18+AK18</f>
        <v>2</v>
      </c>
      <c r="D18" s="43">
        <f>SUM(E18:I18)</f>
        <v>30</v>
      </c>
      <c r="E18" s="44">
        <f>IF(SUM(J18,Q18,X18,AE18)&gt;0,SUM(J18,Q18,X18,AE18),"")</f>
        <v>15</v>
      </c>
      <c r="F18" s="44" t="str">
        <f>IF(SUM(K18,R18,Y18,AF18)&gt;0,SUM(K18,R18,Y18,AF18),"")</f>
        <v/>
      </c>
      <c r="G18" s="44" t="str">
        <f>IF(SUM(L18,S18,Z18,AG18)&gt;0,SUM(L18,S18,Z18,AG18),"")</f>
        <v/>
      </c>
      <c r="H18" s="44">
        <f>IF(SUM(M18,T18,AA18,AH18)&gt;0,SUM(M18,T18,AA18,AH18),"")</f>
        <v>15</v>
      </c>
      <c r="I18" s="44" t="str">
        <f>IF(SUM(N18,U18,AB18,AI18)&gt;0,SUM(N18,U18,AB18,AI18),"")</f>
        <v/>
      </c>
      <c r="J18" s="45"/>
      <c r="K18" s="46"/>
      <c r="L18" s="46"/>
      <c r="M18" s="46"/>
      <c r="N18" s="46"/>
      <c r="O18" s="50"/>
      <c r="P18" s="48"/>
      <c r="Q18" s="49"/>
      <c r="R18" s="46"/>
      <c r="S18" s="46"/>
      <c r="T18" s="46"/>
      <c r="U18" s="50"/>
      <c r="V18" s="50"/>
      <c r="W18" s="54"/>
      <c r="X18" s="59">
        <v>15</v>
      </c>
      <c r="Y18" s="46"/>
      <c r="Z18" s="46"/>
      <c r="AA18" s="46">
        <v>15</v>
      </c>
      <c r="AB18" s="50"/>
      <c r="AC18" s="50" t="s">
        <v>30</v>
      </c>
      <c r="AD18" s="48">
        <v>2</v>
      </c>
      <c r="AE18" s="60"/>
      <c r="AF18" s="46"/>
      <c r="AG18" s="46"/>
      <c r="AH18" s="46"/>
      <c r="AI18" s="50"/>
      <c r="AJ18" s="53"/>
      <c r="AK18" s="91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2" customFormat="1" ht="15" customHeight="1" thickBot="1">
      <c r="A19" s="40">
        <v>7</v>
      </c>
      <c r="B19" s="41" t="s">
        <v>63</v>
      </c>
      <c r="C19" s="42">
        <f t="shared" si="0"/>
        <v>3</v>
      </c>
      <c r="D19" s="43">
        <f t="shared" si="1"/>
        <v>30</v>
      </c>
      <c r="E19" s="44">
        <f t="shared" si="2"/>
        <v>15</v>
      </c>
      <c r="F19" s="44" t="str">
        <f t="shared" si="2"/>
        <v/>
      </c>
      <c r="G19" s="44" t="str">
        <f t="shared" si="2"/>
        <v/>
      </c>
      <c r="H19" s="44">
        <f t="shared" si="2"/>
        <v>15</v>
      </c>
      <c r="I19" s="44" t="str">
        <f t="shared" si="2"/>
        <v/>
      </c>
      <c r="J19" s="45"/>
      <c r="K19" s="46"/>
      <c r="L19" s="46"/>
      <c r="M19" s="46"/>
      <c r="N19" s="46"/>
      <c r="O19" s="50"/>
      <c r="P19" s="48"/>
      <c r="Q19" s="49"/>
      <c r="R19" s="46"/>
      <c r="S19" s="46"/>
      <c r="T19" s="46"/>
      <c r="U19" s="50"/>
      <c r="V19" s="50"/>
      <c r="W19" s="54"/>
      <c r="X19" s="49">
        <v>15</v>
      </c>
      <c r="Y19" s="46"/>
      <c r="Z19" s="46"/>
      <c r="AA19" s="46">
        <v>15</v>
      </c>
      <c r="AB19" s="50"/>
      <c r="AC19" s="50" t="s">
        <v>29</v>
      </c>
      <c r="AD19" s="48">
        <v>3</v>
      </c>
      <c r="AE19" s="60"/>
      <c r="AF19" s="46"/>
      <c r="AG19" s="46"/>
      <c r="AH19" s="46"/>
      <c r="AI19" s="50"/>
      <c r="AJ19" s="53"/>
      <c r="AK19" s="91"/>
      <c r="AL19"/>
      <c r="AM19"/>
      <c r="AN19"/>
      <c r="AO19"/>
      <c r="AP19"/>
      <c r="AQ19"/>
      <c r="AR19"/>
      <c r="AS19"/>
      <c r="AT19"/>
      <c r="AU19"/>
      <c r="AV19"/>
    </row>
    <row r="20" spans="1:66" s="2" customFormat="1" ht="15" customHeight="1" thickBot="1">
      <c r="A20" s="40">
        <v>8</v>
      </c>
      <c r="B20" s="41" t="s">
        <v>54</v>
      </c>
      <c r="C20" s="42">
        <f t="shared" si="0"/>
        <v>5</v>
      </c>
      <c r="D20" s="43">
        <f t="shared" si="1"/>
        <v>45</v>
      </c>
      <c r="E20" s="44">
        <f t="shared" si="2"/>
        <v>15</v>
      </c>
      <c r="F20" s="44" t="str">
        <f t="shared" si="2"/>
        <v/>
      </c>
      <c r="G20" s="44" t="str">
        <f t="shared" si="2"/>
        <v/>
      </c>
      <c r="H20" s="44">
        <f t="shared" si="2"/>
        <v>30</v>
      </c>
      <c r="I20" s="44" t="str">
        <f t="shared" si="2"/>
        <v/>
      </c>
      <c r="J20" s="45"/>
      <c r="K20" s="46"/>
      <c r="L20" s="46"/>
      <c r="M20" s="46"/>
      <c r="N20" s="46"/>
      <c r="O20" s="50"/>
      <c r="P20" s="48"/>
      <c r="Q20" s="49"/>
      <c r="R20" s="46"/>
      <c r="S20" s="46"/>
      <c r="T20" s="46"/>
      <c r="U20" s="50"/>
      <c r="V20" s="50"/>
      <c r="W20" s="54"/>
      <c r="X20" s="59">
        <v>15</v>
      </c>
      <c r="Y20" s="46"/>
      <c r="Z20" s="46"/>
      <c r="AA20" s="46">
        <v>30</v>
      </c>
      <c r="AB20" s="50"/>
      <c r="AC20" s="50" t="s">
        <v>29</v>
      </c>
      <c r="AD20" s="48">
        <v>5</v>
      </c>
      <c r="AE20" s="60"/>
      <c r="AF20" s="46"/>
      <c r="AG20" s="46"/>
      <c r="AH20" s="46"/>
      <c r="AI20" s="50"/>
      <c r="AJ20" s="53"/>
      <c r="AK20" s="91"/>
      <c r="AL20"/>
      <c r="AM20"/>
      <c r="AN20"/>
      <c r="AO20"/>
      <c r="AP20"/>
      <c r="AQ20"/>
      <c r="AR20"/>
      <c r="AS20"/>
      <c r="AT20"/>
      <c r="AU20"/>
      <c r="AV20"/>
    </row>
    <row r="21" spans="1:66" s="2" customFormat="1" ht="15" customHeight="1" thickBot="1">
      <c r="A21" s="40">
        <v>9</v>
      </c>
      <c r="B21" s="41" t="s">
        <v>66</v>
      </c>
      <c r="C21" s="42">
        <f>P21+W21+AD21+AK21</f>
        <v>2</v>
      </c>
      <c r="D21" s="43">
        <f>SUM(E21:I21)</f>
        <v>25</v>
      </c>
      <c r="E21" s="44">
        <f>IF(SUM(J21,Q21,X21,AE21)&gt;0,SUM(J21,Q21,X21,AE21),"")</f>
        <v>5</v>
      </c>
      <c r="F21" s="44" t="str">
        <f>IF(SUM(K21,R21,Y21,AF21)&gt;0,SUM(K21,R21,Y21,AF21),"")</f>
        <v/>
      </c>
      <c r="G21" s="44" t="str">
        <f>IF(SUM(L21,S21,Z21,AG21)&gt;0,SUM(L21,S21,Z21,AG21),"")</f>
        <v/>
      </c>
      <c r="H21" s="44">
        <f>IF(SUM(M21,T21,AA21,AH21)&gt;0,SUM(M21,T21,AA21,AH21),"")</f>
        <v>20</v>
      </c>
      <c r="I21" s="44" t="str">
        <f>IF(SUM(N21,U21,AB21,AI21)&gt;0,SUM(N21,U21,AB21,AI21),"")</f>
        <v/>
      </c>
      <c r="J21" s="45"/>
      <c r="K21" s="46"/>
      <c r="L21" s="46"/>
      <c r="M21" s="46"/>
      <c r="N21" s="46"/>
      <c r="O21" s="50"/>
      <c r="P21" s="48"/>
      <c r="Q21" s="49"/>
      <c r="R21" s="46"/>
      <c r="S21" s="46"/>
      <c r="T21" s="46"/>
      <c r="U21" s="50"/>
      <c r="V21" s="50"/>
      <c r="W21" s="54"/>
      <c r="X21" s="59">
        <v>5</v>
      </c>
      <c r="Y21" s="46"/>
      <c r="Z21" s="46"/>
      <c r="AA21" s="46">
        <v>20</v>
      </c>
      <c r="AB21" s="50"/>
      <c r="AC21" s="50" t="s">
        <v>30</v>
      </c>
      <c r="AD21" s="48">
        <v>2</v>
      </c>
      <c r="AE21" s="60"/>
      <c r="AF21" s="46"/>
      <c r="AG21" s="46"/>
      <c r="AH21" s="46"/>
      <c r="AI21" s="50"/>
      <c r="AJ21" s="53"/>
      <c r="AK21" s="91"/>
      <c r="AL21"/>
      <c r="AM21"/>
      <c r="AN21"/>
      <c r="AO21"/>
      <c r="AP21"/>
      <c r="AQ21"/>
      <c r="AR21"/>
      <c r="AS21"/>
      <c r="AT21"/>
      <c r="AU21"/>
      <c r="AV21"/>
    </row>
    <row r="22" spans="1:66" s="2" customFormat="1" ht="15" customHeight="1" thickBot="1">
      <c r="A22" s="40">
        <v>10</v>
      </c>
      <c r="B22" s="41" t="s">
        <v>58</v>
      </c>
      <c r="C22" s="42">
        <f t="shared" si="0"/>
        <v>2</v>
      </c>
      <c r="D22" s="43">
        <f t="shared" si="1"/>
        <v>25</v>
      </c>
      <c r="E22" s="44">
        <f t="shared" si="2"/>
        <v>10</v>
      </c>
      <c r="F22" s="44" t="str">
        <f t="shared" si="2"/>
        <v/>
      </c>
      <c r="G22" s="44" t="str">
        <f t="shared" si="2"/>
        <v/>
      </c>
      <c r="H22" s="44">
        <f t="shared" si="2"/>
        <v>15</v>
      </c>
      <c r="I22" s="44" t="str">
        <f t="shared" si="2"/>
        <v/>
      </c>
      <c r="J22" s="45"/>
      <c r="K22" s="46"/>
      <c r="L22" s="46"/>
      <c r="M22" s="46"/>
      <c r="N22" s="46"/>
      <c r="O22" s="50"/>
      <c r="P22" s="48"/>
      <c r="Q22" s="49"/>
      <c r="R22" s="46"/>
      <c r="S22" s="46"/>
      <c r="T22" s="46"/>
      <c r="U22" s="50"/>
      <c r="V22" s="50"/>
      <c r="W22" s="54"/>
      <c r="X22" s="59"/>
      <c r="Y22" s="46"/>
      <c r="Z22" s="46"/>
      <c r="AA22" s="46"/>
      <c r="AB22" s="50"/>
      <c r="AC22" s="50"/>
      <c r="AD22" s="48"/>
      <c r="AE22" s="60">
        <v>10</v>
      </c>
      <c r="AF22" s="46"/>
      <c r="AG22" s="46"/>
      <c r="AH22" s="46">
        <v>15</v>
      </c>
      <c r="AI22" s="50"/>
      <c r="AJ22" s="53" t="s">
        <v>30</v>
      </c>
      <c r="AK22" s="91">
        <v>2</v>
      </c>
      <c r="AL22"/>
      <c r="AM22"/>
      <c r="AN22"/>
      <c r="AO22"/>
      <c r="AP22"/>
      <c r="AQ22"/>
      <c r="AR22"/>
      <c r="AS22"/>
      <c r="AT22"/>
      <c r="AU22"/>
      <c r="AV22"/>
    </row>
    <row r="23" spans="1:66" s="2" customFormat="1" ht="15" customHeight="1" thickBot="1">
      <c r="A23" s="40">
        <v>11</v>
      </c>
      <c r="B23" s="41" t="s">
        <v>55</v>
      </c>
      <c r="C23" s="42">
        <f t="shared" si="0"/>
        <v>3</v>
      </c>
      <c r="D23" s="43">
        <f t="shared" si="1"/>
        <v>45</v>
      </c>
      <c r="E23" s="44">
        <f t="shared" si="2"/>
        <v>30</v>
      </c>
      <c r="F23" s="44" t="str">
        <f t="shared" si="2"/>
        <v/>
      </c>
      <c r="G23" s="44" t="str">
        <f t="shared" si="2"/>
        <v/>
      </c>
      <c r="H23" s="44">
        <f t="shared" si="2"/>
        <v>15</v>
      </c>
      <c r="I23" s="44" t="str">
        <f t="shared" si="2"/>
        <v/>
      </c>
      <c r="J23" s="45"/>
      <c r="K23" s="46"/>
      <c r="L23" s="46"/>
      <c r="M23" s="46"/>
      <c r="N23" s="46"/>
      <c r="O23" s="50"/>
      <c r="P23" s="48"/>
      <c r="Q23" s="49"/>
      <c r="R23" s="46"/>
      <c r="S23" s="46"/>
      <c r="T23" s="46"/>
      <c r="U23" s="50"/>
      <c r="V23" s="50"/>
      <c r="W23" s="54"/>
      <c r="X23" s="59"/>
      <c r="Y23" s="46"/>
      <c r="Z23" s="46"/>
      <c r="AA23" s="46"/>
      <c r="AB23" s="50"/>
      <c r="AC23" s="50"/>
      <c r="AD23" s="48"/>
      <c r="AE23" s="60">
        <v>30</v>
      </c>
      <c r="AF23" s="46"/>
      <c r="AG23" s="46"/>
      <c r="AH23" s="46">
        <v>15</v>
      </c>
      <c r="AI23" s="50"/>
      <c r="AJ23" s="53" t="s">
        <v>29</v>
      </c>
      <c r="AK23" s="91">
        <v>3</v>
      </c>
      <c r="AL23"/>
      <c r="AM23"/>
      <c r="AN23"/>
      <c r="AO23"/>
      <c r="AP23"/>
      <c r="AQ23"/>
      <c r="AR23"/>
      <c r="AS23"/>
      <c r="AT23"/>
      <c r="AU23"/>
      <c r="AV23"/>
    </row>
    <row r="24" spans="1:66" s="35" customFormat="1" ht="15" customHeight="1" thickBot="1">
      <c r="A24" s="129" t="s">
        <v>17</v>
      </c>
      <c r="B24" s="130"/>
      <c r="C24" s="61">
        <f t="shared" ref="C24:N24" si="3">IF(SUM(C13:C23)&gt;0,SUM(C13:C23),"")</f>
        <v>31</v>
      </c>
      <c r="D24" s="43">
        <f t="shared" si="3"/>
        <v>335</v>
      </c>
      <c r="E24" s="44">
        <f t="shared" si="3"/>
        <v>150</v>
      </c>
      <c r="F24" s="44" t="str">
        <f t="shared" si="3"/>
        <v/>
      </c>
      <c r="G24" s="44" t="str">
        <f t="shared" si="3"/>
        <v/>
      </c>
      <c r="H24" s="44">
        <f t="shared" si="3"/>
        <v>185</v>
      </c>
      <c r="I24" s="44" t="str">
        <f t="shared" si="3"/>
        <v/>
      </c>
      <c r="J24" s="62" t="str">
        <f t="shared" si="3"/>
        <v/>
      </c>
      <c r="K24" s="63" t="str">
        <f t="shared" si="3"/>
        <v/>
      </c>
      <c r="L24" s="64" t="str">
        <f t="shared" si="3"/>
        <v/>
      </c>
      <c r="M24" s="64" t="str">
        <f t="shared" si="3"/>
        <v/>
      </c>
      <c r="N24" s="64" t="str">
        <f t="shared" si="3"/>
        <v/>
      </c>
      <c r="O24" s="63" t="str">
        <f>IF(COUNTIF(O13:O23,"E")&gt;0,COUNTIF(O13:O23,"E")&amp;"E","")</f>
        <v/>
      </c>
      <c r="P24" s="65" t="str">
        <f t="shared" ref="P24:U24" si="4">IF(SUM(P13:P23)&gt;0,SUM(P13:P23),"")</f>
        <v/>
      </c>
      <c r="Q24" s="66">
        <f t="shared" si="4"/>
        <v>60</v>
      </c>
      <c r="R24" s="67" t="str">
        <f t="shared" si="4"/>
        <v/>
      </c>
      <c r="S24" s="68" t="str">
        <f t="shared" si="4"/>
        <v/>
      </c>
      <c r="T24" s="68">
        <f t="shared" si="4"/>
        <v>75</v>
      </c>
      <c r="U24" s="67" t="str">
        <f t="shared" si="4"/>
        <v/>
      </c>
      <c r="V24" s="63" t="str">
        <f>IF(COUNTIF(V13:V23,"E")&gt;0,COUNTIF(V13:V23,"E")&amp;"E","")</f>
        <v>1E</v>
      </c>
      <c r="W24" s="69">
        <f t="shared" ref="W24:AB24" si="5">IF(SUM(W13:W23)&gt;0,SUM(W13:W23),"")</f>
        <v>14</v>
      </c>
      <c r="X24" s="70">
        <f t="shared" si="5"/>
        <v>50</v>
      </c>
      <c r="Y24" s="63" t="str">
        <f t="shared" si="5"/>
        <v/>
      </c>
      <c r="Z24" s="64" t="str">
        <f t="shared" si="5"/>
        <v/>
      </c>
      <c r="AA24" s="64">
        <f t="shared" si="5"/>
        <v>80</v>
      </c>
      <c r="AB24" s="63" t="str">
        <f t="shared" si="5"/>
        <v/>
      </c>
      <c r="AC24" s="63" t="str">
        <f>IF(COUNTIF(AC13:AC23,"E")&gt;0,COUNTIF(AC13:AC23,"E")&amp;"E","")</f>
        <v>2E</v>
      </c>
      <c r="AD24" s="65">
        <f t="shared" ref="AD24:AI24" si="6">IF(SUM(AD13:AD23)&gt;0,SUM(AD13:AD23),"")</f>
        <v>12</v>
      </c>
      <c r="AE24" s="71">
        <f t="shared" si="6"/>
        <v>40</v>
      </c>
      <c r="AF24" s="72" t="str">
        <f t="shared" si="6"/>
        <v/>
      </c>
      <c r="AG24" s="72" t="str">
        <f t="shared" si="6"/>
        <v/>
      </c>
      <c r="AH24" s="72">
        <f t="shared" si="6"/>
        <v>30</v>
      </c>
      <c r="AI24" s="63" t="str">
        <f t="shared" si="6"/>
        <v/>
      </c>
      <c r="AJ24" s="63" t="str">
        <f>IF(COUNTIF(AJ13:AJ23,"E")&gt;0,COUNTIF(AJ13:AJ23,"E")&amp;"E","")</f>
        <v>1E</v>
      </c>
      <c r="AK24" s="74">
        <f>IF(SUM(AK13:AK23)&gt;0,SUM(AK13:AK23),"")</f>
        <v>5</v>
      </c>
    </row>
    <row r="25" spans="1:66" ht="15" customHeight="1" thickBot="1">
      <c r="A25" s="124" t="s">
        <v>21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6"/>
    </row>
    <row r="26" spans="1:66" s="21" customFormat="1" ht="15" customHeight="1" thickBot="1">
      <c r="A26" s="98">
        <v>12</v>
      </c>
      <c r="B26" s="99" t="s">
        <v>74</v>
      </c>
      <c r="C26" s="100">
        <f>P26+W26+AD26+AK26</f>
        <v>3</v>
      </c>
      <c r="D26" s="110">
        <f>SUM(E26:I26)</f>
        <v>30</v>
      </c>
      <c r="E26" s="101" t="str">
        <f t="shared" ref="E26:I27" si="7">IF(SUM(J26,Q26,X26,AE26)&gt;0,SUM(J26,Q26,X26,AE26),"")</f>
        <v/>
      </c>
      <c r="F26" s="102" t="str">
        <f t="shared" si="7"/>
        <v/>
      </c>
      <c r="G26" s="102">
        <f t="shared" si="7"/>
        <v>30</v>
      </c>
      <c r="H26" s="102" t="str">
        <f t="shared" si="7"/>
        <v/>
      </c>
      <c r="I26" s="103" t="str">
        <f t="shared" si="7"/>
        <v/>
      </c>
      <c r="J26" s="101"/>
      <c r="K26" s="102"/>
      <c r="L26" s="102"/>
      <c r="M26" s="102"/>
      <c r="N26" s="104"/>
      <c r="O26" s="105"/>
      <c r="P26" s="101"/>
      <c r="Q26" s="106"/>
      <c r="R26" s="102"/>
      <c r="S26" s="102">
        <v>30</v>
      </c>
      <c r="T26" s="102"/>
      <c r="U26" s="104"/>
      <c r="V26" s="104" t="s">
        <v>30</v>
      </c>
      <c r="W26" s="107">
        <v>3</v>
      </c>
      <c r="X26" s="101"/>
      <c r="Y26" s="102"/>
      <c r="Z26" s="102"/>
      <c r="AA26" s="102"/>
      <c r="AB26" s="104"/>
      <c r="AC26" s="104"/>
      <c r="AD26" s="101"/>
      <c r="AE26" s="106"/>
      <c r="AF26" s="102"/>
      <c r="AG26" s="102"/>
      <c r="AH26" s="102"/>
      <c r="AI26" s="104"/>
      <c r="AJ26" s="104"/>
      <c r="AK26" s="108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s="21" customFormat="1" ht="15" customHeight="1" thickBot="1">
      <c r="A27" s="98">
        <v>13</v>
      </c>
      <c r="B27" s="99" t="s">
        <v>70</v>
      </c>
      <c r="C27" s="100">
        <f>P27+W27+AD27+AK27</f>
        <v>3</v>
      </c>
      <c r="D27" s="110">
        <f>SUM(E27:I27)</f>
        <v>30</v>
      </c>
      <c r="E27" s="101">
        <f t="shared" si="7"/>
        <v>15</v>
      </c>
      <c r="F27" s="102" t="str">
        <f t="shared" si="7"/>
        <v/>
      </c>
      <c r="G27" s="102" t="str">
        <f t="shared" si="7"/>
        <v/>
      </c>
      <c r="H27" s="102">
        <f t="shared" si="7"/>
        <v>15</v>
      </c>
      <c r="I27" s="103" t="str">
        <f t="shared" si="7"/>
        <v/>
      </c>
      <c r="J27" s="101"/>
      <c r="K27" s="102"/>
      <c r="L27" s="102"/>
      <c r="M27" s="102"/>
      <c r="N27" s="104"/>
      <c r="O27" s="105"/>
      <c r="P27" s="101"/>
      <c r="Q27" s="106">
        <v>15</v>
      </c>
      <c r="R27" s="102"/>
      <c r="S27" s="102"/>
      <c r="T27" s="102">
        <v>15</v>
      </c>
      <c r="U27" s="104"/>
      <c r="V27" s="104" t="s">
        <v>29</v>
      </c>
      <c r="W27" s="107">
        <v>3</v>
      </c>
      <c r="X27" s="101"/>
      <c r="Y27" s="102"/>
      <c r="Z27" s="102"/>
      <c r="AA27" s="102"/>
      <c r="AB27" s="104"/>
      <c r="AC27" s="104"/>
      <c r="AD27" s="101"/>
      <c r="AE27" s="106"/>
      <c r="AF27" s="102"/>
      <c r="AG27" s="102"/>
      <c r="AH27" s="102"/>
      <c r="AI27" s="104"/>
      <c r="AJ27" s="104"/>
      <c r="AK27" s="108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s="22" customFormat="1" ht="15" customHeight="1" thickBot="1">
      <c r="A28" s="98">
        <v>14</v>
      </c>
      <c r="B28" s="99" t="s">
        <v>43</v>
      </c>
      <c r="C28" s="100">
        <f t="shared" ref="C28:C34" si="8">P28+W28+AD28+AK28</f>
        <v>3</v>
      </c>
      <c r="D28" s="110">
        <f t="shared" ref="D28:D34" si="9">SUM(E28:I28)</f>
        <v>30</v>
      </c>
      <c r="E28" s="101">
        <f t="shared" ref="E28:E34" si="10">IF(SUM(J28,Q28,X28,AE28)&gt;0,SUM(J28,Q28,X28,AE28),"")</f>
        <v>15</v>
      </c>
      <c r="F28" s="102" t="str">
        <f t="shared" ref="F28:F34" si="11">IF(SUM(K28,R28,Y28,AF28)&gt;0,SUM(K28,R28,Y28,AF28),"")</f>
        <v/>
      </c>
      <c r="G28" s="102" t="str">
        <f t="shared" ref="G28:G34" si="12">IF(SUM(L28,S28,Z28,AG28)&gt;0,SUM(L28,S28,Z28,AG28),"")</f>
        <v/>
      </c>
      <c r="H28" s="102">
        <f t="shared" ref="H28:H34" si="13">IF(SUM(M28,T28,AA28,AH28)&gt;0,SUM(M28,T28,AA28,AH28),"")</f>
        <v>15</v>
      </c>
      <c r="I28" s="103" t="str">
        <f t="shared" ref="I28:I34" si="14">IF(SUM(N28,U28,AB28,AI28)&gt;0,SUM(N28,U28,AB28,AI28),"")</f>
        <v/>
      </c>
      <c r="J28" s="101"/>
      <c r="K28" s="102"/>
      <c r="L28" s="102"/>
      <c r="M28" s="102"/>
      <c r="N28" s="104"/>
      <c r="O28" s="105"/>
      <c r="P28" s="101"/>
      <c r="Q28" s="106">
        <v>15</v>
      </c>
      <c r="R28" s="102"/>
      <c r="S28" s="102"/>
      <c r="T28" s="102">
        <v>15</v>
      </c>
      <c r="U28" s="104"/>
      <c r="V28" s="104" t="s">
        <v>29</v>
      </c>
      <c r="W28" s="107">
        <v>3</v>
      </c>
      <c r="X28" s="101"/>
      <c r="Y28" s="102"/>
      <c r="Z28" s="102"/>
      <c r="AA28" s="102"/>
      <c r="AB28" s="104"/>
      <c r="AC28" s="104"/>
      <c r="AD28" s="101"/>
      <c r="AE28" s="106"/>
      <c r="AF28" s="102"/>
      <c r="AG28" s="102"/>
      <c r="AH28" s="102"/>
      <c r="AI28" s="104"/>
      <c r="AJ28" s="104"/>
      <c r="AK28" s="108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s="22" customFormat="1" ht="15" customHeight="1" thickBot="1">
      <c r="A29" s="98">
        <v>15</v>
      </c>
      <c r="B29" s="99" t="s">
        <v>68</v>
      </c>
      <c r="C29" s="100">
        <f t="shared" si="8"/>
        <v>5</v>
      </c>
      <c r="D29" s="110">
        <f t="shared" si="9"/>
        <v>60</v>
      </c>
      <c r="E29" s="101">
        <f t="shared" si="10"/>
        <v>30</v>
      </c>
      <c r="F29" s="102" t="str">
        <f t="shared" si="11"/>
        <v/>
      </c>
      <c r="G29" s="102" t="str">
        <f t="shared" si="12"/>
        <v/>
      </c>
      <c r="H29" s="102">
        <f t="shared" si="13"/>
        <v>30</v>
      </c>
      <c r="I29" s="103" t="str">
        <f t="shared" si="14"/>
        <v/>
      </c>
      <c r="J29" s="101"/>
      <c r="K29" s="102"/>
      <c r="L29" s="102"/>
      <c r="M29" s="102"/>
      <c r="N29" s="104"/>
      <c r="O29" s="105"/>
      <c r="P29" s="101"/>
      <c r="Q29" s="106">
        <v>15</v>
      </c>
      <c r="R29" s="102"/>
      <c r="S29" s="102"/>
      <c r="T29" s="102">
        <v>15</v>
      </c>
      <c r="U29" s="104"/>
      <c r="V29" s="104" t="s">
        <v>30</v>
      </c>
      <c r="W29" s="107">
        <v>3</v>
      </c>
      <c r="X29" s="106">
        <v>15</v>
      </c>
      <c r="Y29" s="102"/>
      <c r="Z29" s="102"/>
      <c r="AA29" s="102">
        <v>15</v>
      </c>
      <c r="AB29" s="104"/>
      <c r="AC29" s="104" t="s">
        <v>30</v>
      </c>
      <c r="AD29" s="108">
        <v>2</v>
      </c>
      <c r="AE29" s="106"/>
      <c r="AF29" s="102"/>
      <c r="AG29" s="102"/>
      <c r="AH29" s="102"/>
      <c r="AI29" s="104"/>
      <c r="AJ29" s="104"/>
      <c r="AK29" s="108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s="22" customFormat="1" ht="15" customHeight="1" thickBot="1">
      <c r="A30" s="98">
        <v>16</v>
      </c>
      <c r="B30" s="99" t="s">
        <v>65</v>
      </c>
      <c r="C30" s="100">
        <f t="shared" ref="C30" si="15">P30+W30+AD30+AK30</f>
        <v>2</v>
      </c>
      <c r="D30" s="110">
        <f t="shared" ref="D30" si="16">SUM(E30:I30)</f>
        <v>30</v>
      </c>
      <c r="E30" s="101">
        <f t="shared" ref="E30" si="17">IF(SUM(J30,Q30,X30,AE30)&gt;0,SUM(J30,Q30,X30,AE30),"")</f>
        <v>15</v>
      </c>
      <c r="F30" s="102" t="str">
        <f t="shared" ref="F30" si="18">IF(SUM(K30,R30,Y30,AF30)&gt;0,SUM(K30,R30,Y30,AF30),"")</f>
        <v/>
      </c>
      <c r="G30" s="102" t="str">
        <f t="shared" ref="G30" si="19">IF(SUM(L30,S30,Z30,AG30)&gt;0,SUM(L30,S30,Z30,AG30),"")</f>
        <v/>
      </c>
      <c r="H30" s="102">
        <f t="shared" ref="H30" si="20">IF(SUM(M30,T30,AA30,AH30)&gt;0,SUM(M30,T30,AA30,AH30),"")</f>
        <v>15</v>
      </c>
      <c r="I30" s="103" t="str">
        <f t="shared" ref="I30" si="21">IF(SUM(N30,U30,AB30,AI30)&gt;0,SUM(N30,U30,AB30,AI30),"")</f>
        <v/>
      </c>
      <c r="J30" s="101"/>
      <c r="K30" s="102"/>
      <c r="L30" s="102"/>
      <c r="M30" s="102"/>
      <c r="N30" s="104"/>
      <c r="O30" s="105"/>
      <c r="P30" s="101"/>
      <c r="Q30" s="106"/>
      <c r="R30" s="102"/>
      <c r="S30" s="102"/>
      <c r="T30" s="102"/>
      <c r="U30" s="104"/>
      <c r="V30" s="104"/>
      <c r="W30" s="107"/>
      <c r="X30" s="101">
        <v>15</v>
      </c>
      <c r="Y30" s="102"/>
      <c r="Z30" s="102"/>
      <c r="AA30" s="102">
        <v>15</v>
      </c>
      <c r="AB30" s="104"/>
      <c r="AC30" s="104" t="s">
        <v>29</v>
      </c>
      <c r="AD30" s="101">
        <v>2</v>
      </c>
      <c r="AE30" s="106"/>
      <c r="AF30" s="102"/>
      <c r="AG30" s="102"/>
      <c r="AH30" s="102"/>
      <c r="AI30" s="104"/>
      <c r="AJ30" s="104"/>
      <c r="AK30" s="108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s="22" customFormat="1" ht="15" customHeight="1" thickBot="1">
      <c r="A31" s="98">
        <v>17</v>
      </c>
      <c r="B31" s="99" t="s">
        <v>69</v>
      </c>
      <c r="C31" s="100">
        <f>P31+W31+AD31+AK31</f>
        <v>4</v>
      </c>
      <c r="D31" s="110">
        <f>SUM(E31:I31)</f>
        <v>30</v>
      </c>
      <c r="E31" s="101">
        <f t="shared" ref="E31:I33" si="22">IF(SUM(J31,Q31,X31,AE31)&gt;0,SUM(J31,Q31,X31,AE31),"")</f>
        <v>15</v>
      </c>
      <c r="F31" s="102" t="str">
        <f t="shared" si="22"/>
        <v/>
      </c>
      <c r="G31" s="102" t="str">
        <f t="shared" si="22"/>
        <v/>
      </c>
      <c r="H31" s="102">
        <f t="shared" si="22"/>
        <v>15</v>
      </c>
      <c r="I31" s="103" t="str">
        <f t="shared" si="22"/>
        <v/>
      </c>
      <c r="J31" s="101"/>
      <c r="K31" s="102"/>
      <c r="L31" s="102"/>
      <c r="M31" s="102"/>
      <c r="N31" s="104"/>
      <c r="O31" s="105"/>
      <c r="P31" s="101"/>
      <c r="Q31" s="106"/>
      <c r="R31" s="102"/>
      <c r="S31" s="102"/>
      <c r="T31" s="102"/>
      <c r="U31" s="104"/>
      <c r="V31" s="104"/>
      <c r="W31" s="107"/>
      <c r="X31" s="101">
        <v>15</v>
      </c>
      <c r="Y31" s="102"/>
      <c r="Z31" s="102"/>
      <c r="AA31" s="102">
        <v>15</v>
      </c>
      <c r="AB31" s="104"/>
      <c r="AC31" s="104" t="s">
        <v>29</v>
      </c>
      <c r="AD31" s="101">
        <v>4</v>
      </c>
      <c r="AE31" s="106"/>
      <c r="AF31" s="102"/>
      <c r="AG31" s="102"/>
      <c r="AH31" s="102"/>
      <c r="AI31" s="104"/>
      <c r="AJ31" s="104"/>
      <c r="AK31" s="108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s="22" customFormat="1" ht="15" customHeight="1" thickBot="1">
      <c r="A32" s="98">
        <v>18</v>
      </c>
      <c r="B32" s="99" t="s">
        <v>75</v>
      </c>
      <c r="C32" s="100">
        <f>P32+W32+AD32+AK32</f>
        <v>2</v>
      </c>
      <c r="D32" s="110">
        <f>SUM(E32:I32)</f>
        <v>30</v>
      </c>
      <c r="E32" s="101">
        <f t="shared" si="22"/>
        <v>15</v>
      </c>
      <c r="F32" s="102" t="str">
        <f t="shared" si="22"/>
        <v/>
      </c>
      <c r="G32" s="102" t="str">
        <f t="shared" si="22"/>
        <v/>
      </c>
      <c r="H32" s="102">
        <f t="shared" si="22"/>
        <v>15</v>
      </c>
      <c r="I32" s="103" t="str">
        <f t="shared" si="22"/>
        <v/>
      </c>
      <c r="J32" s="101"/>
      <c r="K32" s="102"/>
      <c r="L32" s="102"/>
      <c r="M32" s="102"/>
      <c r="N32" s="104"/>
      <c r="O32" s="105"/>
      <c r="P32" s="101"/>
      <c r="Q32" s="106"/>
      <c r="R32" s="102"/>
      <c r="S32" s="102"/>
      <c r="T32" s="102"/>
      <c r="U32" s="104"/>
      <c r="V32" s="104"/>
      <c r="W32" s="107"/>
      <c r="X32" s="101">
        <v>15</v>
      </c>
      <c r="Y32" s="102"/>
      <c r="Z32" s="102"/>
      <c r="AA32" s="102">
        <v>15</v>
      </c>
      <c r="AB32" s="104"/>
      <c r="AC32" s="104" t="s">
        <v>30</v>
      </c>
      <c r="AD32" s="101">
        <v>2</v>
      </c>
      <c r="AE32" s="106"/>
      <c r="AF32" s="102"/>
      <c r="AG32" s="102"/>
      <c r="AH32" s="102"/>
      <c r="AI32" s="104"/>
      <c r="AJ32" s="104"/>
      <c r="AK32" s="108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s="22" customFormat="1" ht="15" customHeight="1" thickBot="1">
      <c r="A33" s="98">
        <v>19</v>
      </c>
      <c r="B33" s="99" t="s">
        <v>46</v>
      </c>
      <c r="C33" s="100">
        <f>P33+W33+AD33+AK33</f>
        <v>4</v>
      </c>
      <c r="D33" s="110">
        <f>SUM(E33:I33)</f>
        <v>60</v>
      </c>
      <c r="E33" s="101" t="str">
        <f t="shared" si="22"/>
        <v/>
      </c>
      <c r="F33" s="102" t="str">
        <f t="shared" si="22"/>
        <v/>
      </c>
      <c r="G33" s="102" t="str">
        <f t="shared" si="22"/>
        <v/>
      </c>
      <c r="H33" s="102">
        <f t="shared" si="22"/>
        <v>60</v>
      </c>
      <c r="I33" s="103" t="str">
        <f t="shared" si="22"/>
        <v/>
      </c>
      <c r="J33" s="101"/>
      <c r="K33" s="102"/>
      <c r="L33" s="102"/>
      <c r="M33" s="102"/>
      <c r="N33" s="104"/>
      <c r="O33" s="105"/>
      <c r="P33" s="101"/>
      <c r="Q33" s="106"/>
      <c r="R33" s="102"/>
      <c r="S33" s="102"/>
      <c r="T33" s="102"/>
      <c r="U33" s="104"/>
      <c r="V33" s="104"/>
      <c r="W33" s="107"/>
      <c r="X33" s="101"/>
      <c r="Y33" s="102"/>
      <c r="Z33" s="102"/>
      <c r="AA33" s="102">
        <v>30</v>
      </c>
      <c r="AB33" s="104"/>
      <c r="AC33" s="104" t="s">
        <v>30</v>
      </c>
      <c r="AD33" s="101">
        <v>2</v>
      </c>
      <c r="AE33" s="106"/>
      <c r="AF33" s="102"/>
      <c r="AG33" s="102"/>
      <c r="AH33" s="102">
        <v>30</v>
      </c>
      <c r="AI33" s="104"/>
      <c r="AJ33" s="104" t="s">
        <v>29</v>
      </c>
      <c r="AK33" s="108">
        <v>2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s="22" customFormat="1" ht="15" customHeight="1" thickBot="1">
      <c r="A34" s="98">
        <v>20</v>
      </c>
      <c r="B34" s="99" t="s">
        <v>48</v>
      </c>
      <c r="C34" s="100">
        <f t="shared" si="8"/>
        <v>2</v>
      </c>
      <c r="D34" s="110">
        <f t="shared" si="9"/>
        <v>30</v>
      </c>
      <c r="E34" s="101">
        <f t="shared" si="10"/>
        <v>30</v>
      </c>
      <c r="F34" s="102" t="str">
        <f t="shared" si="11"/>
        <v/>
      </c>
      <c r="G34" s="102" t="str">
        <f t="shared" si="12"/>
        <v/>
      </c>
      <c r="H34" s="102" t="str">
        <f t="shared" si="13"/>
        <v/>
      </c>
      <c r="I34" s="103" t="str">
        <f t="shared" si="14"/>
        <v/>
      </c>
      <c r="J34" s="101"/>
      <c r="K34" s="102"/>
      <c r="L34" s="102"/>
      <c r="M34" s="102"/>
      <c r="N34" s="104"/>
      <c r="O34" s="105"/>
      <c r="P34" s="101"/>
      <c r="Q34" s="106"/>
      <c r="R34" s="102"/>
      <c r="S34" s="102"/>
      <c r="T34" s="102"/>
      <c r="U34" s="104"/>
      <c r="V34" s="104"/>
      <c r="W34" s="107"/>
      <c r="X34" s="101">
        <v>30</v>
      </c>
      <c r="Y34" s="102"/>
      <c r="Z34" s="102"/>
      <c r="AA34" s="102"/>
      <c r="AB34" s="104"/>
      <c r="AC34" s="104" t="s">
        <v>30</v>
      </c>
      <c r="AD34" s="101">
        <v>2</v>
      </c>
      <c r="AE34" s="106"/>
      <c r="AF34" s="102"/>
      <c r="AG34" s="102"/>
      <c r="AH34" s="102"/>
      <c r="AI34" s="104"/>
      <c r="AJ34" s="104"/>
      <c r="AK34" s="108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s="22" customFormat="1" ht="15" customHeight="1" thickBot="1">
      <c r="A35" s="98">
        <v>21</v>
      </c>
      <c r="B35" s="99" t="s">
        <v>57</v>
      </c>
      <c r="C35" s="100">
        <f>P35+W35+AD35+AK35</f>
        <v>18</v>
      </c>
      <c r="D35" s="110">
        <f>SUM(E35:I35)</f>
        <v>105</v>
      </c>
      <c r="E35" s="101" t="str">
        <f>IF(SUM(J35,Q35,X35,AE35)&gt;0,SUM(J35,Q35,X35,AE35),"")</f>
        <v/>
      </c>
      <c r="F35" s="102" t="str">
        <f>IF(SUM(K35,R35,Y35,AF35)&gt;0,SUM(K35,R35,Y35,AF35),"")</f>
        <v/>
      </c>
      <c r="G35" s="102" t="str">
        <f>IF(SUM(L35,S35,Z35,AG35)&gt;0,SUM(L35,S35,Z35,AG35),"")</f>
        <v/>
      </c>
      <c r="H35" s="102" t="str">
        <f>IF(SUM(M35,T35,AA35,AH35)&gt;0,SUM(M35,T35,AA35,AH35),"")</f>
        <v/>
      </c>
      <c r="I35" s="103">
        <f>IF(SUM(N35,U35,AB35,AI35)&gt;0,SUM(N35,U35,AB35,AI35),"")</f>
        <v>105</v>
      </c>
      <c r="J35" s="101"/>
      <c r="K35" s="102"/>
      <c r="L35" s="102"/>
      <c r="M35" s="102"/>
      <c r="N35" s="104"/>
      <c r="O35" s="105"/>
      <c r="P35" s="101"/>
      <c r="Q35" s="106"/>
      <c r="R35" s="102"/>
      <c r="S35" s="102"/>
      <c r="T35" s="102"/>
      <c r="U35" s="104">
        <v>30</v>
      </c>
      <c r="V35" s="104" t="s">
        <v>30</v>
      </c>
      <c r="W35" s="107">
        <v>2</v>
      </c>
      <c r="X35" s="101"/>
      <c r="Y35" s="102"/>
      <c r="Z35" s="102"/>
      <c r="AA35" s="102"/>
      <c r="AB35" s="104">
        <v>30</v>
      </c>
      <c r="AC35" s="104" t="s">
        <v>30</v>
      </c>
      <c r="AD35" s="101">
        <v>5</v>
      </c>
      <c r="AE35" s="106"/>
      <c r="AF35" s="102"/>
      <c r="AG35" s="102"/>
      <c r="AH35" s="102"/>
      <c r="AI35" s="104">
        <v>45</v>
      </c>
      <c r="AJ35" s="104" t="s">
        <v>30</v>
      </c>
      <c r="AK35" s="108">
        <v>11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s="2" customFormat="1" ht="15" customHeight="1" thickBot="1">
      <c r="A36" s="40">
        <v>22</v>
      </c>
      <c r="B36" s="41" t="s">
        <v>32</v>
      </c>
      <c r="C36" s="42">
        <f t="shared" ref="C36" si="23">P36+W36+AD36+AK36</f>
        <v>1</v>
      </c>
      <c r="D36" s="43">
        <f t="shared" ref="D36" si="24">SUM(E36:I36)</f>
        <v>15</v>
      </c>
      <c r="E36" s="44">
        <f t="shared" ref="E36" si="25">IF(SUM(J36,Q36,X36,AE36)&gt;0,SUM(J36,Q36,X36,AE36),"")</f>
        <v>15</v>
      </c>
      <c r="F36" s="44" t="str">
        <f t="shared" ref="F36" si="26">IF(SUM(K36,R36,Y36,AF36)&gt;0,SUM(K36,R36,Y36,AF36),"")</f>
        <v/>
      </c>
      <c r="G36" s="44" t="str">
        <f t="shared" ref="G36" si="27">IF(SUM(L36,S36,Z36,AG36)&gt;0,SUM(L36,S36,Z36,AG36),"")</f>
        <v/>
      </c>
      <c r="H36" s="44" t="str">
        <f t="shared" ref="H36" si="28">IF(SUM(M36,T36,AA36,AH36)&gt;0,SUM(M36,T36,AA36,AH36),"")</f>
        <v/>
      </c>
      <c r="I36" s="44" t="str">
        <f t="shared" ref="I36" si="29">IF(SUM(N36,U36,AB36,AI36)&gt;0,SUM(N36,U36,AB36,AI36),"")</f>
        <v/>
      </c>
      <c r="J36" s="45"/>
      <c r="K36" s="46"/>
      <c r="L36" s="46"/>
      <c r="M36" s="46"/>
      <c r="N36" s="46"/>
      <c r="O36" s="50"/>
      <c r="P36" s="48"/>
      <c r="Q36" s="49"/>
      <c r="R36" s="46"/>
      <c r="S36" s="46"/>
      <c r="T36" s="46"/>
      <c r="U36" s="50"/>
      <c r="V36" s="50"/>
      <c r="W36" s="54"/>
      <c r="X36" s="49">
        <v>15</v>
      </c>
      <c r="Y36" s="46"/>
      <c r="Z36" s="46"/>
      <c r="AA36" s="46"/>
      <c r="AB36" s="50"/>
      <c r="AC36" s="50" t="s">
        <v>30</v>
      </c>
      <c r="AD36" s="59">
        <v>1</v>
      </c>
      <c r="AE36" s="60"/>
      <c r="AF36" s="46"/>
      <c r="AG36" s="46"/>
      <c r="AH36" s="46"/>
      <c r="AI36" s="50"/>
      <c r="AJ36" s="53"/>
      <c r="AK36" s="87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</row>
    <row r="37" spans="1:66" ht="15" customHeight="1" thickBot="1">
      <c r="A37" s="157" t="s">
        <v>18</v>
      </c>
      <c r="B37" s="158"/>
      <c r="C37" s="61">
        <f>IF(SUM(C26:C36)&gt;0,SUM(C26:C36),"")</f>
        <v>47</v>
      </c>
      <c r="D37" s="111">
        <f t="shared" ref="D37:P37" si="30">IF(SUM(D26:D36)&gt;0,SUM(D26:D36),"")</f>
        <v>450</v>
      </c>
      <c r="E37" s="70">
        <f t="shared" si="30"/>
        <v>150</v>
      </c>
      <c r="F37" s="64" t="str">
        <f t="shared" si="30"/>
        <v/>
      </c>
      <c r="G37" s="64">
        <f t="shared" si="30"/>
        <v>30</v>
      </c>
      <c r="H37" s="64">
        <f t="shared" si="30"/>
        <v>165</v>
      </c>
      <c r="I37" s="74">
        <f t="shared" si="30"/>
        <v>105</v>
      </c>
      <c r="J37" s="70" t="str">
        <f t="shared" si="30"/>
        <v/>
      </c>
      <c r="K37" s="63" t="str">
        <f t="shared" si="30"/>
        <v/>
      </c>
      <c r="L37" s="64" t="str">
        <f t="shared" si="30"/>
        <v/>
      </c>
      <c r="M37" s="64" t="str">
        <f t="shared" si="30"/>
        <v/>
      </c>
      <c r="N37" s="63" t="str">
        <f t="shared" si="30"/>
        <v/>
      </c>
      <c r="O37" s="63" t="str">
        <f>IF(COUNTIF(O26:O36,"E")&gt;0,COUNTIF(O26:O36,"E")&amp;"E","")</f>
        <v/>
      </c>
      <c r="P37" s="75" t="str">
        <f t="shared" si="30"/>
        <v/>
      </c>
      <c r="Q37" s="66">
        <f>IF(SUM(Q26:Q36)&gt;0,SUM(Q26:Q36),"")</f>
        <v>45</v>
      </c>
      <c r="R37" s="63" t="str">
        <f t="shared" ref="R37:T37" si="31">IF(SUM(R26:R36)&gt;0,SUM(R26:R36),"")</f>
        <v/>
      </c>
      <c r="S37" s="64">
        <f t="shared" si="31"/>
        <v>30</v>
      </c>
      <c r="T37" s="64">
        <f t="shared" si="31"/>
        <v>45</v>
      </c>
      <c r="U37" s="63">
        <f>IF(SUM(U26:U36)&gt;0,SUM(U26:U36),"")</f>
        <v>30</v>
      </c>
      <c r="V37" s="63" t="str">
        <f>IF(COUNTIF(V26:V36,"E")&gt;0,COUNTIF(V26:V36,"E")&amp;"E","")</f>
        <v>2E</v>
      </c>
      <c r="W37" s="73">
        <f t="shared" ref="W37:AB37" si="32">IF(SUM(W26:W36)&gt;0,SUM(W26:W36),"")</f>
        <v>14</v>
      </c>
      <c r="X37" s="66">
        <f t="shared" si="32"/>
        <v>105</v>
      </c>
      <c r="Y37" s="63" t="str">
        <f t="shared" si="32"/>
        <v/>
      </c>
      <c r="Z37" s="64" t="str">
        <f t="shared" si="32"/>
        <v/>
      </c>
      <c r="AA37" s="64">
        <f t="shared" si="32"/>
        <v>90</v>
      </c>
      <c r="AB37" s="63">
        <f t="shared" si="32"/>
        <v>30</v>
      </c>
      <c r="AC37" s="63" t="str">
        <f>IF(COUNTIF(AC26:AC36,"E")&gt;0,COUNTIF(AC26:AC36,"E")&amp;"E","")</f>
        <v>2E</v>
      </c>
      <c r="AD37" s="75">
        <f t="shared" ref="AD37:AI37" si="33">IF(SUM(AD26:AD36)&gt;0,SUM(AD26:AD36),"")</f>
        <v>20</v>
      </c>
      <c r="AE37" s="66" t="str">
        <f t="shared" si="33"/>
        <v/>
      </c>
      <c r="AF37" s="63" t="str">
        <f t="shared" si="33"/>
        <v/>
      </c>
      <c r="AG37" s="64" t="str">
        <f t="shared" si="33"/>
        <v/>
      </c>
      <c r="AH37" s="64">
        <f>IF(SUM(AH26:AH36)&gt;0,SUM(AH26:AH36),"")</f>
        <v>30</v>
      </c>
      <c r="AI37" s="63">
        <f t="shared" si="33"/>
        <v>45</v>
      </c>
      <c r="AJ37" s="63" t="str">
        <f>IF(COUNTIF(AJ26:AJ36,"E")&gt;0,COUNTIF(AJ26:AJ36,"E")&amp;"E","")</f>
        <v>1E</v>
      </c>
      <c r="AK37" s="89">
        <f>IF(SUM(AK26:AK36)&gt;0,SUM(AK26:AK36),"")</f>
        <v>13</v>
      </c>
    </row>
    <row r="38" spans="1:66" ht="15" customHeight="1" thickBot="1">
      <c r="A38" s="166" t="s">
        <v>16</v>
      </c>
      <c r="B38" s="167"/>
      <c r="C38" s="61">
        <f t="shared" ref="C38:N38" si="34">IF(SUM(C24,C37)&gt;0,SUM(C24,C37),"")</f>
        <v>78</v>
      </c>
      <c r="D38" s="111">
        <f t="shared" si="34"/>
        <v>785</v>
      </c>
      <c r="E38" s="70">
        <f t="shared" si="34"/>
        <v>300</v>
      </c>
      <c r="F38" s="64" t="str">
        <f t="shared" si="34"/>
        <v/>
      </c>
      <c r="G38" s="64">
        <f t="shared" si="34"/>
        <v>30</v>
      </c>
      <c r="H38" s="64">
        <f t="shared" si="34"/>
        <v>350</v>
      </c>
      <c r="I38" s="74">
        <f t="shared" si="34"/>
        <v>105</v>
      </c>
      <c r="J38" s="70" t="str">
        <f t="shared" si="34"/>
        <v/>
      </c>
      <c r="K38" s="63" t="str">
        <f t="shared" si="34"/>
        <v/>
      </c>
      <c r="L38" s="64" t="str">
        <f t="shared" si="34"/>
        <v/>
      </c>
      <c r="M38" s="64" t="str">
        <f t="shared" si="34"/>
        <v/>
      </c>
      <c r="N38" s="63" t="str">
        <f t="shared" si="34"/>
        <v/>
      </c>
      <c r="O38" s="63" t="str">
        <f>IF(COUNTIF(O13:O36,"E")&gt;0,COUNTIF(O13:O36,"E")&amp;"E","")</f>
        <v/>
      </c>
      <c r="P38" s="75" t="str">
        <f t="shared" ref="P38:U38" si="35">IF(SUM(P24,P37)&gt;0,SUM(P24,P37),"")</f>
        <v/>
      </c>
      <c r="Q38" s="66">
        <f t="shared" si="35"/>
        <v>105</v>
      </c>
      <c r="R38" s="63" t="str">
        <f t="shared" si="35"/>
        <v/>
      </c>
      <c r="S38" s="64">
        <f t="shared" si="35"/>
        <v>30</v>
      </c>
      <c r="T38" s="64">
        <f t="shared" si="35"/>
        <v>120</v>
      </c>
      <c r="U38" s="63">
        <f t="shared" si="35"/>
        <v>30</v>
      </c>
      <c r="V38" s="63" t="str">
        <f>IF(COUNTIF(V13:V36,"E")&gt;0,COUNTIF(V13:V36,"E")&amp;"E","")</f>
        <v>3E</v>
      </c>
      <c r="W38" s="73">
        <f t="shared" ref="W38:AB38" si="36">IF(SUM(W24,W37)&gt;0,SUM(W24,W37),"")</f>
        <v>28</v>
      </c>
      <c r="X38" s="70">
        <f t="shared" si="36"/>
        <v>155</v>
      </c>
      <c r="Y38" s="63" t="str">
        <f t="shared" si="36"/>
        <v/>
      </c>
      <c r="Z38" s="64" t="str">
        <f t="shared" si="36"/>
        <v/>
      </c>
      <c r="AA38" s="64">
        <f t="shared" si="36"/>
        <v>170</v>
      </c>
      <c r="AB38" s="63">
        <f t="shared" si="36"/>
        <v>30</v>
      </c>
      <c r="AC38" s="63" t="str">
        <f>IF(COUNTIF(AC13:AC36,"E")&gt;0,COUNTIF(AC13:AC36,"E")&amp;"E","")</f>
        <v>4E</v>
      </c>
      <c r="AD38" s="75">
        <f t="shared" ref="AD38:AI38" si="37">IF(SUM(AD24,AD37)&gt;0,SUM(AD24,AD37),"")</f>
        <v>32</v>
      </c>
      <c r="AE38" s="66">
        <f t="shared" si="37"/>
        <v>40</v>
      </c>
      <c r="AF38" s="63" t="str">
        <f t="shared" si="37"/>
        <v/>
      </c>
      <c r="AG38" s="64" t="str">
        <f t="shared" si="37"/>
        <v/>
      </c>
      <c r="AH38" s="64">
        <f t="shared" si="37"/>
        <v>60</v>
      </c>
      <c r="AI38" s="63">
        <f t="shared" si="37"/>
        <v>45</v>
      </c>
      <c r="AJ38" s="63" t="str">
        <f>IF(COUNTIF(AJ13:AJ36,"E")&gt;0,COUNTIF(AJ13:AJ36,"E")&amp;"E","")</f>
        <v>2E</v>
      </c>
      <c r="AK38" s="89">
        <f>IF(SUM(AK24,AK37)&gt;0,SUM(AK24,AK37),"")</f>
        <v>18</v>
      </c>
    </row>
    <row r="39" spans="1:66" ht="15" customHeight="1" thickBot="1">
      <c r="A39" s="124" t="s">
        <v>35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5"/>
    </row>
    <row r="40" spans="1:66" s="23" customFormat="1" ht="15" customHeight="1" thickBot="1">
      <c r="A40" s="76">
        <v>23</v>
      </c>
      <c r="B40" s="41" t="s">
        <v>50</v>
      </c>
      <c r="C40" s="42">
        <f>P40+W40+AD40+AK40</f>
        <v>2</v>
      </c>
      <c r="D40" s="43">
        <f>SUM(E40:I40)</f>
        <v>32</v>
      </c>
      <c r="E40" s="44" t="str">
        <f t="shared" ref="E40:I42" si="38">IF(SUM(J40,Q40,X40,AE40)&gt;0,SUM(J40,Q40,X40,AE40),"")</f>
        <v/>
      </c>
      <c r="F40" s="44" t="str">
        <f t="shared" si="38"/>
        <v/>
      </c>
      <c r="G40" s="44" t="str">
        <f t="shared" si="38"/>
        <v/>
      </c>
      <c r="H40" s="44">
        <f t="shared" si="38"/>
        <v>32</v>
      </c>
      <c r="I40" s="44" t="str">
        <f t="shared" si="38"/>
        <v/>
      </c>
      <c r="J40" s="45"/>
      <c r="K40" s="46"/>
      <c r="L40" s="46"/>
      <c r="M40" s="46"/>
      <c r="N40" s="46"/>
      <c r="O40" s="50"/>
      <c r="P40" s="48"/>
      <c r="Q40" s="49"/>
      <c r="R40" s="46"/>
      <c r="S40" s="46"/>
      <c r="T40" s="46">
        <v>32</v>
      </c>
      <c r="U40" s="50"/>
      <c r="V40" s="50" t="s">
        <v>30</v>
      </c>
      <c r="W40" s="96">
        <v>2</v>
      </c>
      <c r="X40" s="55"/>
      <c r="Y40" s="77"/>
      <c r="Z40" s="77"/>
      <c r="AA40" s="77"/>
      <c r="AB40" s="77"/>
      <c r="AC40" s="77"/>
      <c r="AD40" s="55"/>
      <c r="AE40" s="57"/>
      <c r="AF40" s="77"/>
      <c r="AG40" s="77"/>
      <c r="AH40" s="77"/>
      <c r="AI40" s="77"/>
      <c r="AJ40" s="77"/>
      <c r="AK40" s="88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</row>
    <row r="41" spans="1:66" s="79" customFormat="1" ht="15" customHeight="1" thickBot="1">
      <c r="A41" s="76">
        <v>24</v>
      </c>
      <c r="B41" s="109" t="s">
        <v>37</v>
      </c>
      <c r="C41" s="42">
        <f>P41+W41+AD41+AK41</f>
        <v>5</v>
      </c>
      <c r="D41" s="43">
        <f>SUM(E41:I41)</f>
        <v>0</v>
      </c>
      <c r="E41" s="44" t="str">
        <f>IF(SUM(J41,Q41,X41,AE41)&gt;0,SUM(J41,Q41,X41,AE41),"")</f>
        <v/>
      </c>
      <c r="F41" s="44" t="str">
        <f>IF(SUM(K41,R41,Y41,AF41)&gt;0,SUM(K41,R41,Y41,AF41),"")</f>
        <v/>
      </c>
      <c r="G41" s="44" t="str">
        <f>IF(SUM(L41,S41,Z41,AG41)&gt;0,SUM(L41,S41,Z41,AG41),"")</f>
        <v/>
      </c>
      <c r="H41" s="44" t="str">
        <f>IF(SUM(M41,T41,AA41,AH41)&gt;0,SUM(M41,T41,AA41,AH41),"")</f>
        <v/>
      </c>
      <c r="I41" s="44" t="str">
        <f>IF(SUM(N41,U41,AB41,AI41)&gt;0,SUM(N41,U41,AB41,AI41),"")</f>
        <v/>
      </c>
      <c r="J41" s="45"/>
      <c r="K41" s="46"/>
      <c r="L41" s="46"/>
      <c r="M41" s="46"/>
      <c r="N41" s="46"/>
      <c r="O41" s="50"/>
      <c r="P41" s="59"/>
      <c r="Q41" s="60"/>
      <c r="R41" s="46"/>
      <c r="S41" s="46"/>
      <c r="T41" s="46"/>
      <c r="U41" s="50"/>
      <c r="V41" s="50"/>
      <c r="W41" s="96"/>
      <c r="X41" s="55"/>
      <c r="Y41" s="77"/>
      <c r="Z41" s="77"/>
      <c r="AA41" s="77"/>
      <c r="AB41" s="77"/>
      <c r="AC41" s="77"/>
      <c r="AD41" s="55"/>
      <c r="AE41" s="57"/>
      <c r="AF41" s="77"/>
      <c r="AG41" s="77"/>
      <c r="AH41" s="77"/>
      <c r="AI41" s="77"/>
      <c r="AJ41" s="77"/>
      <c r="AK41" s="88">
        <v>5</v>
      </c>
    </row>
    <row r="42" spans="1:66" s="24" customFormat="1" ht="15" customHeight="1" thickBot="1">
      <c r="A42" s="76">
        <v>25</v>
      </c>
      <c r="B42" s="109" t="s">
        <v>47</v>
      </c>
      <c r="C42" s="42">
        <f>P42+W42+AD42+AK42</f>
        <v>5</v>
      </c>
      <c r="D42" s="43">
        <f>SUM(E42:I42)</f>
        <v>0</v>
      </c>
      <c r="E42" s="44" t="str">
        <f t="shared" si="38"/>
        <v/>
      </c>
      <c r="F42" s="44" t="str">
        <f t="shared" si="38"/>
        <v/>
      </c>
      <c r="G42" s="44" t="str">
        <f t="shared" si="38"/>
        <v/>
      </c>
      <c r="H42" s="44" t="str">
        <f t="shared" si="38"/>
        <v/>
      </c>
      <c r="I42" s="44" t="str">
        <f t="shared" si="38"/>
        <v/>
      </c>
      <c r="J42" s="45"/>
      <c r="K42" s="47"/>
      <c r="L42" s="47"/>
      <c r="M42" s="47"/>
      <c r="N42" s="47"/>
      <c r="O42" s="47"/>
      <c r="P42" s="55"/>
      <c r="Q42" s="57"/>
      <c r="R42" s="77"/>
      <c r="S42" s="77"/>
      <c r="T42" s="77"/>
      <c r="U42" s="77"/>
      <c r="V42" s="77"/>
      <c r="W42" s="51"/>
      <c r="X42" s="55"/>
      <c r="Y42" s="77"/>
      <c r="Z42" s="77"/>
      <c r="AA42" s="77"/>
      <c r="AB42" s="77"/>
      <c r="AC42" s="77"/>
      <c r="AD42" s="55"/>
      <c r="AE42" s="57"/>
      <c r="AF42" s="77"/>
      <c r="AG42" s="77"/>
      <c r="AH42" s="77"/>
      <c r="AI42" s="77"/>
      <c r="AJ42" s="77"/>
      <c r="AK42" s="87">
        <v>5</v>
      </c>
    </row>
    <row r="43" spans="1:66" ht="15" customHeight="1" thickBot="1">
      <c r="A43" s="157" t="s">
        <v>34</v>
      </c>
      <c r="B43" s="158"/>
      <c r="C43" s="61">
        <f>IF(SUM(C40:C42)&gt;0,SUM(C40:C42),"")</f>
        <v>12</v>
      </c>
      <c r="D43" s="43">
        <f t="shared" ref="D43:AK43" si="39">IF(SUM(D40:D42)&gt;0,SUM(D40:D42),"")</f>
        <v>32</v>
      </c>
      <c r="E43" s="70" t="str">
        <f t="shared" si="39"/>
        <v/>
      </c>
      <c r="F43" s="64" t="str">
        <f t="shared" si="39"/>
        <v/>
      </c>
      <c r="G43" s="64" t="str">
        <f t="shared" si="39"/>
        <v/>
      </c>
      <c r="H43" s="64">
        <f t="shared" si="39"/>
        <v>32</v>
      </c>
      <c r="I43" s="74" t="str">
        <f t="shared" si="39"/>
        <v/>
      </c>
      <c r="J43" s="70" t="str">
        <f t="shared" si="39"/>
        <v/>
      </c>
      <c r="K43" s="63" t="str">
        <f t="shared" si="39"/>
        <v/>
      </c>
      <c r="L43" s="64" t="str">
        <f t="shared" si="39"/>
        <v/>
      </c>
      <c r="M43" s="64" t="str">
        <f t="shared" si="39"/>
        <v/>
      </c>
      <c r="N43" s="63" t="str">
        <f t="shared" si="39"/>
        <v/>
      </c>
      <c r="O43" s="63" t="str">
        <f>IF(COUNTIF(O40:O42,"E")&gt;0,COUNTIF(O40:O42,"E")&amp;"E","")</f>
        <v/>
      </c>
      <c r="P43" s="75" t="str">
        <f t="shared" si="39"/>
        <v/>
      </c>
      <c r="Q43" s="66" t="str">
        <f t="shared" si="39"/>
        <v/>
      </c>
      <c r="R43" s="63" t="str">
        <f t="shared" si="39"/>
        <v/>
      </c>
      <c r="S43" s="64" t="str">
        <f t="shared" si="39"/>
        <v/>
      </c>
      <c r="T43" s="64">
        <f t="shared" si="39"/>
        <v>32</v>
      </c>
      <c r="U43" s="63" t="str">
        <f t="shared" si="39"/>
        <v/>
      </c>
      <c r="V43" s="63" t="str">
        <f>IF(COUNTIF(V40:V42,"E")&gt;0,COUNTIF(V40:V42,"E")&amp;"E","")</f>
        <v/>
      </c>
      <c r="W43" s="73">
        <f t="shared" si="39"/>
        <v>2</v>
      </c>
      <c r="X43" s="70" t="str">
        <f t="shared" si="39"/>
        <v/>
      </c>
      <c r="Y43" s="63" t="str">
        <f t="shared" si="39"/>
        <v/>
      </c>
      <c r="Z43" s="64" t="str">
        <f t="shared" si="39"/>
        <v/>
      </c>
      <c r="AA43" s="64" t="str">
        <f t="shared" si="39"/>
        <v/>
      </c>
      <c r="AB43" s="63" t="str">
        <f t="shared" si="39"/>
        <v/>
      </c>
      <c r="AC43" s="63" t="str">
        <f>IF(COUNTIF(AC40:AC42,"E")&gt;0,COUNTIF(AC40:AC42,"E")&amp;"E","")</f>
        <v/>
      </c>
      <c r="AD43" s="75" t="str">
        <f t="shared" si="39"/>
        <v/>
      </c>
      <c r="AE43" s="66" t="str">
        <f t="shared" si="39"/>
        <v/>
      </c>
      <c r="AF43" s="63" t="str">
        <f t="shared" si="39"/>
        <v/>
      </c>
      <c r="AG43" s="64" t="str">
        <f t="shared" si="39"/>
        <v/>
      </c>
      <c r="AH43" s="64" t="str">
        <f t="shared" si="39"/>
        <v/>
      </c>
      <c r="AI43" s="63" t="str">
        <f t="shared" si="39"/>
        <v/>
      </c>
      <c r="AJ43" s="63" t="str">
        <f>IF(COUNTIF(AJ40:AJ42,"E")&gt;0,COUNTIF(AJ40:AJ42,"E")&amp;"E","")</f>
        <v/>
      </c>
      <c r="AK43" s="74">
        <f t="shared" si="39"/>
        <v>10</v>
      </c>
    </row>
    <row r="44" spans="1:66" ht="23.25" customHeight="1" thickBot="1">
      <c r="A44" s="162" t="s">
        <v>26</v>
      </c>
      <c r="B44" s="163"/>
      <c r="C44" s="78">
        <f>IF(SUM(C38,C43)&gt;0,SUM(C38,C43),"")</f>
        <v>90</v>
      </c>
      <c r="D44" s="114">
        <f t="shared" ref="D44:AK44" si="40">IF(SUM(D38,D43)&gt;0,SUM(D38,D43),"")</f>
        <v>817</v>
      </c>
      <c r="E44" s="80">
        <f t="shared" si="40"/>
        <v>300</v>
      </c>
      <c r="F44" s="81" t="str">
        <f t="shared" si="40"/>
        <v/>
      </c>
      <c r="G44" s="81">
        <f t="shared" si="40"/>
        <v>30</v>
      </c>
      <c r="H44" s="81">
        <f t="shared" si="40"/>
        <v>382</v>
      </c>
      <c r="I44" s="82">
        <f t="shared" si="40"/>
        <v>105</v>
      </c>
      <c r="J44" s="83" t="str">
        <f t="shared" si="40"/>
        <v/>
      </c>
      <c r="K44" s="81" t="str">
        <f t="shared" si="40"/>
        <v/>
      </c>
      <c r="L44" s="81" t="str">
        <f t="shared" si="40"/>
        <v/>
      </c>
      <c r="M44" s="81" t="str">
        <f t="shared" si="40"/>
        <v/>
      </c>
      <c r="N44" s="81" t="str">
        <f t="shared" si="40"/>
        <v/>
      </c>
      <c r="O44" s="84" t="str">
        <f>IF(COUNTIF(O13:O42,"E")&gt;0,COUNTIF(O13:O42,"E")&amp;"E","")</f>
        <v/>
      </c>
      <c r="P44" s="85" t="str">
        <f t="shared" si="40"/>
        <v/>
      </c>
      <c r="Q44" s="80">
        <f>IF(SUM(Q38,Q43)&gt;0,SUM(Q38,Q43),"")</f>
        <v>105</v>
      </c>
      <c r="R44" s="86" t="str">
        <f t="shared" si="40"/>
        <v/>
      </c>
      <c r="S44" s="86">
        <f t="shared" si="40"/>
        <v>30</v>
      </c>
      <c r="T44" s="86">
        <f t="shared" si="40"/>
        <v>152</v>
      </c>
      <c r="U44" s="86">
        <f t="shared" si="40"/>
        <v>30</v>
      </c>
      <c r="V44" s="84" t="str">
        <f>IF(COUNTIF(V13:V42,"E")&gt;0,COUNTIF(V13:V42,"E")&amp;"E","")</f>
        <v>3E</v>
      </c>
      <c r="W44" s="97">
        <f t="shared" si="40"/>
        <v>30</v>
      </c>
      <c r="X44" s="85">
        <f t="shared" si="40"/>
        <v>155</v>
      </c>
      <c r="Y44" s="86" t="str">
        <f t="shared" si="40"/>
        <v/>
      </c>
      <c r="Z44" s="86" t="str">
        <f t="shared" si="40"/>
        <v/>
      </c>
      <c r="AA44" s="86">
        <f t="shared" si="40"/>
        <v>170</v>
      </c>
      <c r="AB44" s="86">
        <f t="shared" si="40"/>
        <v>30</v>
      </c>
      <c r="AC44" s="84" t="str">
        <f>IF(COUNTIF(AC13:AC42,"E")&gt;0,COUNTIF(AC13:AC42,"E")&amp;"E","")</f>
        <v>4E</v>
      </c>
      <c r="AD44" s="85">
        <f t="shared" si="40"/>
        <v>32</v>
      </c>
      <c r="AE44" s="80">
        <f t="shared" si="40"/>
        <v>40</v>
      </c>
      <c r="AF44" s="86" t="str">
        <f t="shared" si="40"/>
        <v/>
      </c>
      <c r="AG44" s="86" t="str">
        <f t="shared" si="40"/>
        <v/>
      </c>
      <c r="AH44" s="86">
        <f t="shared" si="40"/>
        <v>60</v>
      </c>
      <c r="AI44" s="86">
        <f t="shared" si="40"/>
        <v>45</v>
      </c>
      <c r="AJ44" s="84" t="str">
        <f>IF(COUNTIF(AJ13:AJ42,"E")&gt;0,COUNTIF(AJ13:AJ42,"E")&amp;"E","")</f>
        <v>2E</v>
      </c>
      <c r="AK44" s="90">
        <f t="shared" si="40"/>
        <v>28</v>
      </c>
    </row>
    <row r="45" spans="1:66" ht="15" customHeight="1" thickTop="1">
      <c r="C45" s="6"/>
    </row>
    <row r="46" spans="1:66" ht="30" customHeight="1">
      <c r="A46" s="168" t="s">
        <v>38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</row>
    <row r="47" spans="1:66" ht="27" customHeight="1">
      <c r="A47" s="160" t="s">
        <v>77</v>
      </c>
      <c r="B47" s="160"/>
      <c r="C47" s="160"/>
      <c r="D47" s="160"/>
      <c r="E47" s="160"/>
      <c r="F47" s="160"/>
      <c r="G47" s="161"/>
      <c r="H47" s="175" t="s">
        <v>78</v>
      </c>
      <c r="I47" s="176"/>
      <c r="J47" s="176"/>
      <c r="K47" s="176"/>
      <c r="L47" s="176"/>
      <c r="M47" s="176"/>
      <c r="N47" s="177"/>
      <c r="O47" s="27"/>
      <c r="P47" s="27"/>
      <c r="Q47" s="12"/>
      <c r="R47" s="12"/>
      <c r="S47" s="12"/>
      <c r="T47" s="12"/>
      <c r="U47" s="12"/>
      <c r="V47" s="12"/>
      <c r="W47" s="12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25"/>
      <c r="AK47" s="25"/>
    </row>
    <row r="48" spans="1:66" ht="15" customHeight="1">
      <c r="B48" s="3" t="s">
        <v>22</v>
      </c>
    </row>
    <row r="49" spans="2:37" ht="15" customHeight="1">
      <c r="B49" s="3" t="s">
        <v>25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2:37" ht="15" customHeight="1">
      <c r="B50" s="156" t="s">
        <v>31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</row>
    <row r="51" spans="2:37" ht="15" customHeight="1">
      <c r="B51" s="113" t="s">
        <v>52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37" ht="15" customHeight="1">
      <c r="B52" s="30" t="s">
        <v>33</v>
      </c>
    </row>
    <row r="53" spans="2:37" ht="15" customHeight="1">
      <c r="B53" s="30" t="s">
        <v>51</v>
      </c>
    </row>
    <row r="54" spans="2:37" ht="12" customHeight="1">
      <c r="B54" s="31"/>
    </row>
  </sheetData>
  <mergeCells count="33">
    <mergeCell ref="B50:Y50"/>
    <mergeCell ref="A43:B43"/>
    <mergeCell ref="A47:G47"/>
    <mergeCell ref="C6:Q6"/>
    <mergeCell ref="C7:Q7"/>
    <mergeCell ref="Q10:W10"/>
    <mergeCell ref="C9:C11"/>
    <mergeCell ref="X10:AD10"/>
    <mergeCell ref="J9:W9"/>
    <mergeCell ref="X9:AK9"/>
    <mergeCell ref="H47:N47"/>
    <mergeCell ref="X47:AI47"/>
    <mergeCell ref="A37:B37"/>
    <mergeCell ref="A24:B24"/>
    <mergeCell ref="A39:AK39"/>
    <mergeCell ref="A9:A11"/>
    <mergeCell ref="B9:B11"/>
    <mergeCell ref="A38:B38"/>
    <mergeCell ref="D10:D11"/>
    <mergeCell ref="D9:I9"/>
    <mergeCell ref="E10:I10"/>
    <mergeCell ref="B1:M1"/>
    <mergeCell ref="X2:AK2"/>
    <mergeCell ref="C4:AE4"/>
    <mergeCell ref="C5:Q5"/>
    <mergeCell ref="C3:AE3"/>
    <mergeCell ref="X7:AK7"/>
    <mergeCell ref="A46:AK46"/>
    <mergeCell ref="AE10:AK10"/>
    <mergeCell ref="J10:P10"/>
    <mergeCell ref="A12:AK12"/>
    <mergeCell ref="A25:AK25"/>
    <mergeCell ref="A44:B44"/>
  </mergeCells>
  <phoneticPr fontId="13" type="noConversion"/>
  <pageMargins left="1.1811023622047245" right="0.70866141732283472" top="0.19685039370078741" bottom="0.19685039370078741" header="0.31496062992125984" footer="0.31496062992125984"/>
  <pageSetup paperSize="8" scale="9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Polityka i urbanistyka</vt:lpstr>
      <vt:lpstr>Gospodarka regionalna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</dc:creator>
  <cp:lastModifiedBy>Użytkownik systemu Windows</cp:lastModifiedBy>
  <cp:lastPrinted>2019-07-11T10:39:35Z</cp:lastPrinted>
  <dcterms:created xsi:type="dcterms:W3CDTF">2007-12-04T15:57:32Z</dcterms:created>
  <dcterms:modified xsi:type="dcterms:W3CDTF">2019-07-11T10:40:24Z</dcterms:modified>
</cp:coreProperties>
</file>