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11535" tabRatio="668" firstSheet="2" activeTab="7"/>
  </bookViews>
  <sheets>
    <sheet name="A. Klimatologia i gosp. wod. m " sheetId="1" r:id="rId1"/>
    <sheet name="B.Klimatologia i gosp.wod.m" sheetId="2" r:id="rId2"/>
    <sheet name="A. Zarządzanie środ. m" sheetId="3" r:id="rId3"/>
    <sheet name="B.Zarządzanie środ.m" sheetId="4" r:id="rId4"/>
    <sheet name="A. Wizual. kart.i projekt map" sheetId="5" r:id="rId5"/>
    <sheet name="B. Wizual.kart.i pojekt map" sheetId="6" r:id="rId6"/>
    <sheet name="A.Zarządzanie rozwojem gosp." sheetId="7" r:id="rId7"/>
    <sheet name="B.Zarządzanie rozwojem gosp." sheetId="8" r:id="rId8"/>
    <sheet name="Arkusz1" sheetId="9" r:id="rId9"/>
  </sheets>
  <definedNames/>
  <calcPr fullCalcOnLoad="1"/>
</workbook>
</file>

<file path=xl/sharedStrings.xml><?xml version="1.0" encoding="utf-8"?>
<sst xmlns="http://schemas.openxmlformats.org/spreadsheetml/2006/main" count="1068" uniqueCount="137">
  <si>
    <t>Lp.</t>
  </si>
  <si>
    <t>Forma zal.</t>
  </si>
  <si>
    <t>Punkty ECTS</t>
  </si>
  <si>
    <t>Rok I</t>
  </si>
  <si>
    <t>Rok II</t>
  </si>
  <si>
    <t>Razem</t>
  </si>
  <si>
    <t>WY</t>
  </si>
  <si>
    <t>CA</t>
  </si>
  <si>
    <t>LB</t>
  </si>
  <si>
    <t>KW</t>
  </si>
  <si>
    <t>SM</t>
  </si>
  <si>
    <t>KIERUNEK:</t>
  </si>
  <si>
    <t>Specjalność studiów:</t>
  </si>
  <si>
    <t>Poziom studiów:</t>
  </si>
  <si>
    <t>Profil studiów:</t>
  </si>
  <si>
    <t>Forma studiów:</t>
  </si>
  <si>
    <t>Razem A+B</t>
  </si>
  <si>
    <t>Razem A</t>
  </si>
  <si>
    <t>Razem B</t>
  </si>
  <si>
    <t>Nazwa modułu (przedmiotu)</t>
  </si>
  <si>
    <t>Blok modułów (przedmiotów) obowiązkowych - A</t>
  </si>
  <si>
    <t>Blok modułów (przedmiotów) wybieralnych/fakultatywnych  - B</t>
  </si>
  <si>
    <t xml:space="preserve">A - blok modulów (przedmiotów) obowiązujących wszystkich studentów danego kierunku i specjalności </t>
  </si>
  <si>
    <t>Wymiar godzin (łączny)</t>
  </si>
  <si>
    <t>………………………..……………………………..</t>
  </si>
  <si>
    <t>Symbole: WY-wykład, CA-ćwiczenia, LB-labolatorium, KW-konwersatorium, SM-seminarium</t>
  </si>
  <si>
    <t>Rodzaj zajęć</t>
  </si>
  <si>
    <t>B - blok modułów (przedmiotów) wybieralnych/fakultatywnych m.in. specjalnościowych lub specjalizacyjnych (minimum 30% ogólnej liczby punktów ECTS)</t>
  </si>
  <si>
    <t>Pozostałe</t>
  </si>
  <si>
    <t>▬</t>
  </si>
  <si>
    <t>RAZEM punkty ECTS i liczba godzin</t>
  </si>
  <si>
    <t>STACJONARNE</t>
  </si>
  <si>
    <t>Język obcy</t>
  </si>
  <si>
    <t>GEOGRAFIA</t>
  </si>
  <si>
    <t>II STOPIEŃ</t>
  </si>
  <si>
    <t>Metodologia nauk geograficznych</t>
  </si>
  <si>
    <t>Organizacja pracy i pozyskiwanie funduszy zewnętrznych</t>
  </si>
  <si>
    <t>E</t>
  </si>
  <si>
    <t>Przygotowanie pracy magisterskiej</t>
  </si>
  <si>
    <t>KLIMATOLOGIA I GOSPODARKA WODNA</t>
  </si>
  <si>
    <t xml:space="preserve">Klimatologia  regionalna </t>
  </si>
  <si>
    <t>Formy oceny: E - egzamin; Zo - zaliczenie z oceną</t>
  </si>
  <si>
    <t>Zo</t>
  </si>
  <si>
    <t>1E</t>
  </si>
  <si>
    <t>2E</t>
  </si>
  <si>
    <t>3E</t>
  </si>
  <si>
    <t>ZARZĄDZANIE ŚRODOWISKIEM</t>
  </si>
  <si>
    <t>Instrumenty zarządzania środowiskiem</t>
  </si>
  <si>
    <t xml:space="preserve">  </t>
  </si>
  <si>
    <t>Przyrodnicze uwarunkowania zarządzania środowskiem</t>
  </si>
  <si>
    <t>Geozagrożenia</t>
  </si>
  <si>
    <t>GIS i bazy danych w zarządzaniu środowiskiem</t>
  </si>
  <si>
    <t>Wycena zasobów środowiska</t>
  </si>
  <si>
    <t>Obszary zarządzania środowskiem</t>
  </si>
  <si>
    <t>Warsztaty terenowe - zarządzanie środowiskiem w praktyce</t>
  </si>
  <si>
    <t>WIZUALIZACJA KARTOGRAFICZNA I PROJEKTOWANIE MAP</t>
  </si>
  <si>
    <t>Techniki przetwarzania danych przestrzennych</t>
  </si>
  <si>
    <t>Matematyczne podstawy geoinformacji</t>
  </si>
  <si>
    <t>Redakcja i publikacja map</t>
  </si>
  <si>
    <t>Telwdetekcja i fotogrametria</t>
  </si>
  <si>
    <t>Bazy danych przestrzennych</t>
  </si>
  <si>
    <t>Analizy przestrzenne</t>
  </si>
  <si>
    <t>Kartografia Urzędowa</t>
  </si>
  <si>
    <t>Hydrometeorologia</t>
  </si>
  <si>
    <t>Cyrkulacja atmosferyczna i oceaniczna</t>
  </si>
  <si>
    <t>Metody badań i opracowań hydroklimatologicznych</t>
  </si>
  <si>
    <t>Funkcjonowanie jezior i mokradeł</t>
  </si>
  <si>
    <t>Potamologia z ekohydrologią</t>
  </si>
  <si>
    <t>Hydrogeologia</t>
  </si>
  <si>
    <t>Problemy hydroklimatyczne obszarów wiejskich i zurbanizowanych</t>
  </si>
  <si>
    <t>Modelowanie procesów atmosferycznych i hydrologicznych</t>
  </si>
  <si>
    <t>Zarządzanie zasobami wodnymi Polski</t>
  </si>
  <si>
    <t>OGÓLNOAKADEMICKI</t>
  </si>
  <si>
    <t>PRAKTYKI ZAWODOWE (2 TYGODNIE)</t>
  </si>
  <si>
    <t>Historia kartografii i kartoznawstwo</t>
  </si>
  <si>
    <t>Metodyka prezentacji kartograficznej</t>
  </si>
  <si>
    <t>Metody i narzędzia w analizach geografii społeczno-ekonomicznej</t>
  </si>
  <si>
    <t>Procesy globalizacyjne</t>
  </si>
  <si>
    <t>Podstawy organizacji i zarządzania</t>
  </si>
  <si>
    <t>Zróżnicowanie przestrzeni społeczno-ekonomicznej Polski</t>
  </si>
  <si>
    <t>Society and development</t>
  </si>
  <si>
    <t>Integracja europejska</t>
  </si>
  <si>
    <t>Europejska przestrzeń społeczno-ekonomiczna</t>
  </si>
  <si>
    <t>Konflikty współczesnego świata</t>
  </si>
  <si>
    <t>Globalne problemy środowiskowe- warsztaty projektowe/Global environmental problems - workshops</t>
  </si>
  <si>
    <t>Globalne problemy społeczne i ekonomiczne - warsztaty projektowe/Global social and economic problems - workshops</t>
  </si>
  <si>
    <t>Planowanie kraobrazu</t>
  </si>
  <si>
    <t>Metodologia badań geograficznych</t>
  </si>
  <si>
    <t>Globalne problemy środowiskowe - warsztaty projektowe/Global environmental problems - workshops</t>
  </si>
  <si>
    <t>Planowanie krajobrazu</t>
  </si>
  <si>
    <t>Globalne problemy środowiskowe - warsztaty projektowe/Global environmental problems - warsztaty projektowe</t>
  </si>
  <si>
    <t>Globalne problemy społeczne i ekonomiczne - workshops/Global social and economic problems - workshops</t>
  </si>
  <si>
    <t>Globalne problemy środowiskowe - workshops/Global environmental problems - workshops</t>
  </si>
  <si>
    <t>ZARZĄDZANIE ROZWOJEM GOSPODARCZYM</t>
  </si>
  <si>
    <t xml:space="preserve">Liczba punktów za pracę dyplomową </t>
  </si>
  <si>
    <t>Liczba punktów za egzamin dyplomowy</t>
  </si>
  <si>
    <t xml:space="preserve">Pozostałe  </t>
  </si>
  <si>
    <t>Praktyki zawodowe</t>
  </si>
  <si>
    <t>Część A</t>
  </si>
  <si>
    <t>Część B</t>
  </si>
  <si>
    <t>4E</t>
  </si>
  <si>
    <t>Jeżeli student wybierze przedmioty:</t>
  </si>
  <si>
    <t>8,9,10,11,12,13,14,15,16 - uzyska na dyplomie poświadczenie ukończenia drugiej specjalności "Wizualizacja kartograficzna i projektowanie map"</t>
  </si>
  <si>
    <t>17,18,19,20,21,22,23,24,25,26  - uzyska na dyplomie poświadczenie ukończenia dugiej specjalności "Zarządzanie rozwojem gospodarczym"</t>
  </si>
  <si>
    <t>1,2,3,4,5,6,7 - uzyska na dyplomie poświadczenie ukończenia drugiej specjaloności "Zarządzanie środowiskiem"</t>
  </si>
  <si>
    <t xml:space="preserve">Czynniki rozwoju gospodarczego / Teorie i modele rozwoju gospodarczego </t>
  </si>
  <si>
    <t xml:space="preserve">Współczesne systemy polityczne / Polityka ekonomiczna </t>
  </si>
  <si>
    <t>Student może dokonać dowolnego wyboru dodatkowych 280-320 godzin (29-34 punktów ECTS) spośród wymienionych przedmiotów i ukończyć studia bez drugiej specjalności.</t>
  </si>
  <si>
    <t>5E</t>
  </si>
  <si>
    <t>1,2,3,4,5,6,7,8,9,10 - uzyska na dyplomie poświadczenie ukończenia drugiej specjaloności "Klimatologia i gospodarka wodna"</t>
  </si>
  <si>
    <t>11,12,13,14,15,16,17,18,19 - uzyska na dyplomie poświadczenie ukończenia drugiej specjalności "Wizualizacja kartograficzna i projektowanie map"</t>
  </si>
  <si>
    <t>,20,21,22,23,24,25,26,27,28,29  - uzyska na dyplomie poświadczenie ukończenia dugiej specjalności "Zarządzanie rozwojem gospodarczym"</t>
  </si>
  <si>
    <t>11,12,13,14,15,16,17,18,19,20 - uzyska na dyplomie poświadczenie ukończenia drugiej specjalności "Zarządzanie rozwojem gospodarczym"</t>
  </si>
  <si>
    <t>21,22,23,24,25,26,27  - uzyska na dyplomie poświadczenie ukończenia dugiej specjalności "Zarządzanie środowiskiem"</t>
  </si>
  <si>
    <t>Praktyki zawodowe ( 2 tygodnie )</t>
  </si>
  <si>
    <t xml:space="preserve"> Historia kartografii i kartoznawstwo</t>
  </si>
  <si>
    <t>21,22,23,24,25,26,27,28,29  - uzyska na dyplomie poświadczenie ukończenia dugiej specjalności "Wizualizacja kartograficzna i projektowanie map"</t>
  </si>
  <si>
    <t xml:space="preserve">Blok przedmiotów uzupełniajacych </t>
  </si>
  <si>
    <t xml:space="preserve">Blok przedmiotów uzupełniających </t>
  </si>
  <si>
    <t xml:space="preserve">Blok przedmiotów uzpełniających </t>
  </si>
  <si>
    <t xml:space="preserve">Blok przedmiotów specjalnościowych </t>
  </si>
  <si>
    <t xml:space="preserve">Blok przedmiotów uzupełnijąych </t>
  </si>
  <si>
    <t>Inne</t>
  </si>
  <si>
    <t>Symbole: WY-wykład, LB-labolatorium,KW-konserwatorium, SM-seminarium</t>
  </si>
  <si>
    <t>Blok przedmiotów specjalnościowych</t>
  </si>
  <si>
    <t>Blok przedmiotów uzpełniających</t>
  </si>
  <si>
    <t>Blok przedmiotów uzupełniających</t>
  </si>
  <si>
    <t>11,12,13,14,15,16,17,18,19,20 - uzyska na dyplomie poświadczenie ukończenia drugiej specjalności "Zarządzanie środowiskiem"</t>
  </si>
  <si>
    <t>Plan studiów obowiązujący od roku akademickiego 2019/2020</t>
  </si>
  <si>
    <t>Fakultety*</t>
  </si>
  <si>
    <t>fakultety* - w ramach zajęć fakultatywnych mieści się udział w wykładzie uniwersyteckim za 1 p. ECTS</t>
  </si>
  <si>
    <t xml:space="preserve">Czynniki rozwoju gospodarczego </t>
  </si>
  <si>
    <t>Współczesne systemy polityczne</t>
  </si>
  <si>
    <t>Teledetekcja i fotogrametria</t>
  </si>
  <si>
    <t>Załącznik nr 2 do Uchwały Senatu Nr XXIV-27.21/19 z dnia 29 maja 2019 r.</t>
  </si>
  <si>
    <t>Zatwierdzony na posiedzeniu Senatu UMCS w Lublinie w dniu:</t>
  </si>
  <si>
    <t>29 maja 2019 roku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</si>
</sst>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8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sz val="14"/>
      <name val="Arial Narrow"/>
      <family val="2"/>
    </font>
    <font>
      <b/>
      <sz val="11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9"/>
      <color indexed="8"/>
      <name val="Arial Narrow"/>
      <family val="2"/>
    </font>
    <font>
      <sz val="12"/>
      <name val="Arial Narrow"/>
      <family val="2"/>
    </font>
    <font>
      <sz val="11"/>
      <color indexed="8"/>
      <name val="Arial Narrow"/>
      <family val="2"/>
    </font>
    <font>
      <sz val="11"/>
      <color indexed="10"/>
      <name val="Czcionka tekstu podstawowego"/>
      <family val="2"/>
    </font>
    <font>
      <sz val="10"/>
      <color indexed="8"/>
      <name val="Czcionka tekstu podstawowego"/>
      <family val="0"/>
    </font>
    <font>
      <sz val="11"/>
      <name val="Arial Narrow"/>
      <family val="2"/>
    </font>
    <font>
      <b/>
      <sz val="11"/>
      <color indexed="10"/>
      <name val="Arial Narrow"/>
      <family val="2"/>
    </font>
    <font>
      <sz val="11"/>
      <color indexed="10"/>
      <name val="Arial Narrow"/>
      <family val="2"/>
    </font>
    <font>
      <b/>
      <sz val="9"/>
      <color indexed="8"/>
      <name val="Arial Narrow"/>
      <family val="2"/>
    </font>
    <font>
      <b/>
      <sz val="9"/>
      <color indexed="10"/>
      <name val="Arial Narrow"/>
      <family val="2"/>
    </font>
    <font>
      <b/>
      <sz val="12"/>
      <color indexed="8"/>
      <name val="Arial Narrow"/>
      <family val="2"/>
    </font>
    <font>
      <b/>
      <sz val="11"/>
      <color indexed="8"/>
      <name val="Arial Narrow"/>
      <family val="2"/>
    </font>
    <font>
      <b/>
      <sz val="10"/>
      <color indexed="8"/>
      <name val="Arial Narrow"/>
      <family val="2"/>
    </font>
    <font>
      <u val="single"/>
      <sz val="11"/>
      <color indexed="8"/>
      <name val="Arial Narrow"/>
      <family val="2"/>
    </font>
    <font>
      <sz val="10"/>
      <color indexed="8"/>
      <name val="Arial Narrow"/>
      <family val="2"/>
    </font>
    <font>
      <b/>
      <sz val="11"/>
      <name val="Czcionka tekstu podstawowego"/>
      <family val="2"/>
    </font>
    <font>
      <sz val="9"/>
      <color indexed="10"/>
      <name val="Arial Narrow"/>
      <family val="2"/>
    </font>
    <font>
      <sz val="11"/>
      <name val="Czcionka tekstu podstawowego"/>
      <family val="2"/>
    </font>
    <font>
      <sz val="10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56"/>
      <name val="Arial Narrow"/>
      <family val="2"/>
    </font>
    <font>
      <b/>
      <sz val="9"/>
      <color indexed="56"/>
      <name val="Arial Narrow"/>
      <family val="2"/>
    </font>
    <font>
      <b/>
      <sz val="8"/>
      <color indexed="8"/>
      <name val="Arial Narrow"/>
      <family val="2"/>
    </font>
    <font>
      <b/>
      <sz val="9"/>
      <color indexed="8"/>
      <name val="Czcionka tekstu podstawowego"/>
      <family val="0"/>
    </font>
    <font>
      <sz val="10"/>
      <color indexed="56"/>
      <name val="Arial Narrow"/>
      <family val="2"/>
    </font>
    <font>
      <sz val="11"/>
      <color indexed="56"/>
      <name val="Arial Narrow"/>
      <family val="2"/>
    </font>
    <font>
      <b/>
      <sz val="14"/>
      <name val="Arial Narrow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rgb="FF002060"/>
      <name val="Arial Narrow"/>
      <family val="2"/>
    </font>
    <font>
      <sz val="9"/>
      <color rgb="FFFF0000"/>
      <name val="Arial Narrow"/>
      <family val="2"/>
    </font>
    <font>
      <b/>
      <sz val="9"/>
      <color theme="1"/>
      <name val="Arial Narrow"/>
      <family val="2"/>
    </font>
    <font>
      <b/>
      <sz val="9"/>
      <color rgb="FF002060"/>
      <name val="Arial Narrow"/>
      <family val="2"/>
    </font>
    <font>
      <sz val="9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8"/>
      <color theme="1"/>
      <name val="Arial Narrow"/>
      <family val="2"/>
    </font>
    <font>
      <sz val="10"/>
      <color theme="1"/>
      <name val="Arial Narrow"/>
      <family val="2"/>
    </font>
    <font>
      <sz val="11"/>
      <color rgb="FFFF0000"/>
      <name val="Arial Narrow"/>
      <family val="2"/>
    </font>
    <font>
      <b/>
      <sz val="9"/>
      <color theme="1"/>
      <name val="Czcionka tekstu podstawowego"/>
      <family val="0"/>
    </font>
    <font>
      <sz val="10"/>
      <color rgb="FF002060"/>
      <name val="Arial Narrow"/>
      <family val="2"/>
    </font>
    <font>
      <sz val="11"/>
      <color rgb="FF002060"/>
      <name val="Arial Narrow"/>
      <family val="2"/>
    </font>
    <font>
      <b/>
      <sz val="12"/>
      <color theme="1"/>
      <name val="Arial Narrow"/>
      <family val="2"/>
    </font>
    <font>
      <b/>
      <sz val="10"/>
      <color theme="1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double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/>
      <top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medium"/>
      <right style="thin"/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thin">
        <color indexed="8"/>
      </left>
      <right style="double">
        <color indexed="8"/>
      </right>
      <top style="medium"/>
      <bottom style="medium"/>
    </border>
    <border>
      <left style="medium"/>
      <right style="thin"/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/>
      <bottom>
        <color indexed="63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double"/>
      <top style="medium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medium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double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3" applyNumberFormat="0" applyFill="0" applyAlignment="0" applyProtection="0"/>
    <xf numFmtId="0" fontId="58" fillId="29" borderId="4" applyNumberFormat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27" borderId="1" applyNumberFormat="0" applyAlignment="0" applyProtection="0"/>
    <xf numFmtId="0" fontId="64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526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textRotation="90" wrapText="1"/>
    </xf>
    <xf numFmtId="0" fontId="5" fillId="0" borderId="17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textRotation="90" wrapText="1"/>
    </xf>
    <xf numFmtId="0" fontId="5" fillId="0" borderId="15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1" fontId="7" fillId="0" borderId="20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3" fillId="0" borderId="0" xfId="0" applyFont="1" applyAlignment="1">
      <alignment/>
    </xf>
    <xf numFmtId="0" fontId="7" fillId="0" borderId="30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/>
    </xf>
    <xf numFmtId="0" fontId="11" fillId="0" borderId="0" xfId="0" applyFont="1" applyAlignment="1">
      <alignment/>
    </xf>
    <xf numFmtId="1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49" fontId="11" fillId="0" borderId="0" xfId="0" applyNumberFormat="1" applyFont="1" applyAlignment="1">
      <alignment horizontal="center"/>
    </xf>
    <xf numFmtId="49" fontId="20" fillId="0" borderId="0" xfId="0" applyNumberFormat="1" applyFont="1" applyAlignment="1">
      <alignment horizontal="center"/>
    </xf>
    <xf numFmtId="1" fontId="20" fillId="0" borderId="0" xfId="0" applyNumberFormat="1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11" fillId="33" borderId="0" xfId="0" applyFont="1" applyFill="1" applyAlignment="1">
      <alignment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1" fontId="11" fillId="0" borderId="0" xfId="0" applyNumberFormat="1" applyFont="1" applyAlignment="1">
      <alignment horizontal="center" wrapText="1"/>
    </xf>
    <xf numFmtId="0" fontId="23" fillId="0" borderId="0" xfId="0" applyFont="1" applyAlignment="1">
      <alignment/>
    </xf>
    <xf numFmtId="0" fontId="7" fillId="34" borderId="18" xfId="0" applyFont="1" applyFill="1" applyBorder="1" applyAlignment="1">
      <alignment horizontal="center" vertical="center" wrapText="1"/>
    </xf>
    <xf numFmtId="1" fontId="70" fillId="0" borderId="20" xfId="0" applyNumberFormat="1" applyFont="1" applyBorder="1" applyAlignment="1">
      <alignment horizontal="center" vertical="center" wrapText="1"/>
    </xf>
    <xf numFmtId="0" fontId="71" fillId="0" borderId="13" xfId="0" applyFont="1" applyBorder="1" applyAlignment="1">
      <alignment horizontal="center" vertical="center" wrapText="1"/>
    </xf>
    <xf numFmtId="0" fontId="71" fillId="0" borderId="16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left" vertical="center"/>
    </xf>
    <xf numFmtId="0" fontId="9" fillId="0" borderId="14" xfId="0" applyFont="1" applyBorder="1" applyAlignment="1">
      <alignment horizontal="center"/>
    </xf>
    <xf numFmtId="0" fontId="7" fillId="0" borderId="23" xfId="0" applyFont="1" applyBorder="1" applyAlignment="1">
      <alignment horizontal="left" vertical="center"/>
    </xf>
    <xf numFmtId="0" fontId="72" fillId="35" borderId="20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1" fontId="7" fillId="0" borderId="16" xfId="0" applyNumberFormat="1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9" fillId="0" borderId="15" xfId="0" applyFont="1" applyBorder="1" applyAlignment="1">
      <alignment/>
    </xf>
    <xf numFmtId="0" fontId="7" fillId="0" borderId="33" xfId="0" applyFont="1" applyBorder="1" applyAlignment="1">
      <alignment horizontal="left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left" vertical="center"/>
    </xf>
    <xf numFmtId="1" fontId="7" fillId="0" borderId="41" xfId="0" applyNumberFormat="1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3" fillId="35" borderId="20" xfId="0" applyFont="1" applyFill="1" applyBorder="1" applyAlignment="1">
      <alignment horizontal="center" vertical="center" wrapText="1"/>
    </xf>
    <xf numFmtId="0" fontId="8" fillId="35" borderId="20" xfId="0" applyFont="1" applyFill="1" applyBorder="1" applyAlignment="1">
      <alignment horizontal="center" vertical="center"/>
    </xf>
    <xf numFmtId="0" fontId="8" fillId="35" borderId="41" xfId="0" applyFont="1" applyFill="1" applyBorder="1" applyAlignment="1">
      <alignment horizontal="center" vertical="center"/>
    </xf>
    <xf numFmtId="0" fontId="8" fillId="35" borderId="59" xfId="0" applyFont="1" applyFill="1" applyBorder="1" applyAlignment="1">
      <alignment horizontal="center" vertical="center"/>
    </xf>
    <xf numFmtId="0" fontId="8" fillId="35" borderId="60" xfId="0" applyFont="1" applyFill="1" applyBorder="1" applyAlignment="1">
      <alignment horizontal="center" vertical="center"/>
    </xf>
    <xf numFmtId="0" fontId="17" fillId="35" borderId="61" xfId="0" applyFont="1" applyFill="1" applyBorder="1" applyAlignment="1">
      <alignment horizontal="center" vertical="center" wrapText="1"/>
    </xf>
    <xf numFmtId="0" fontId="74" fillId="0" borderId="18" xfId="0" applyFont="1" applyBorder="1" applyAlignment="1">
      <alignment horizontal="center" vertical="center"/>
    </xf>
    <xf numFmtId="0" fontId="74" fillId="0" borderId="16" xfId="0" applyFont="1" applyBorder="1" applyAlignment="1">
      <alignment horizontal="left" vertical="center"/>
    </xf>
    <xf numFmtId="0" fontId="6" fillId="0" borderId="17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74" fillId="0" borderId="14" xfId="0" applyFont="1" applyBorder="1" applyAlignment="1">
      <alignment horizontal="center" vertical="center"/>
    </xf>
    <xf numFmtId="0" fontId="74" fillId="0" borderId="16" xfId="0" applyFont="1" applyBorder="1" applyAlignment="1">
      <alignment horizontal="center" vertical="center"/>
    </xf>
    <xf numFmtId="0" fontId="74" fillId="0" borderId="21" xfId="0" applyFont="1" applyBorder="1" applyAlignment="1">
      <alignment horizontal="center" vertical="center"/>
    </xf>
    <xf numFmtId="0" fontId="74" fillId="0" borderId="15" xfId="0" applyFont="1" applyBorder="1" applyAlignment="1">
      <alignment horizontal="center" vertical="center"/>
    </xf>
    <xf numFmtId="0" fontId="74" fillId="0" borderId="13" xfId="0" applyFont="1" applyBorder="1" applyAlignment="1">
      <alignment horizontal="center" vertical="center"/>
    </xf>
    <xf numFmtId="0" fontId="74" fillId="0" borderId="22" xfId="0" applyFont="1" applyBorder="1" applyAlignment="1">
      <alignment horizontal="center" vertical="center"/>
    </xf>
    <xf numFmtId="1" fontId="18" fillId="35" borderId="63" xfId="0" applyNumberFormat="1" applyFont="1" applyFill="1" applyBorder="1" applyAlignment="1">
      <alignment horizontal="center" vertical="center"/>
    </xf>
    <xf numFmtId="0" fontId="18" fillId="0" borderId="64" xfId="0" applyFont="1" applyBorder="1" applyAlignment="1">
      <alignment horizontal="center" vertical="center" wrapText="1"/>
    </xf>
    <xf numFmtId="0" fontId="18" fillId="0" borderId="65" xfId="0" applyFont="1" applyBorder="1" applyAlignment="1">
      <alignment horizontal="center" vertical="center" wrapText="1"/>
    </xf>
    <xf numFmtId="0" fontId="18" fillId="0" borderId="66" xfId="0" applyFont="1" applyBorder="1" applyAlignment="1">
      <alignment horizontal="center" vertical="center" wrapText="1"/>
    </xf>
    <xf numFmtId="0" fontId="18" fillId="0" borderId="67" xfId="0" applyFont="1" applyBorder="1" applyAlignment="1">
      <alignment horizontal="center" vertical="center" wrapText="1"/>
    </xf>
    <xf numFmtId="0" fontId="18" fillId="0" borderId="68" xfId="0" applyFont="1" applyBorder="1" applyAlignment="1">
      <alignment horizontal="center" vertical="center" wrapText="1"/>
    </xf>
    <xf numFmtId="0" fontId="18" fillId="0" borderId="68" xfId="0" applyFont="1" applyBorder="1" applyAlignment="1">
      <alignment horizontal="center" vertical="center"/>
    </xf>
    <xf numFmtId="0" fontId="18" fillId="0" borderId="69" xfId="0" applyFont="1" applyBorder="1" applyAlignment="1">
      <alignment horizontal="center" vertical="center" wrapText="1"/>
    </xf>
    <xf numFmtId="0" fontId="72" fillId="0" borderId="69" xfId="0" applyFont="1" applyBorder="1" applyAlignment="1">
      <alignment horizontal="center" vertical="center" wrapText="1"/>
    </xf>
    <xf numFmtId="1" fontId="72" fillId="0" borderId="65" xfId="0" applyNumberFormat="1" applyFont="1" applyBorder="1" applyAlignment="1">
      <alignment horizontal="center" vertical="center"/>
    </xf>
    <xf numFmtId="1" fontId="74" fillId="0" borderId="61" xfId="0" applyNumberFormat="1" applyFont="1" applyBorder="1" applyAlignment="1">
      <alignment horizontal="center" vertical="center"/>
    </xf>
    <xf numFmtId="1" fontId="72" fillId="0" borderId="63" xfId="0" applyNumberFormat="1" applyFont="1" applyBorder="1" applyAlignment="1">
      <alignment horizontal="center" vertical="center"/>
    </xf>
    <xf numFmtId="0" fontId="74" fillId="0" borderId="32" xfId="0" applyFont="1" applyBorder="1" applyAlignment="1">
      <alignment horizontal="center" vertical="center"/>
    </xf>
    <xf numFmtId="1" fontId="72" fillId="0" borderId="64" xfId="0" applyNumberFormat="1" applyFont="1" applyBorder="1" applyAlignment="1">
      <alignment horizontal="center" vertical="center"/>
    </xf>
    <xf numFmtId="1" fontId="74" fillId="0" borderId="62" xfId="0" applyNumberFormat="1" applyFont="1" applyBorder="1" applyAlignment="1">
      <alignment horizontal="center" vertical="center"/>
    </xf>
    <xf numFmtId="0" fontId="17" fillId="35" borderId="70" xfId="0" applyFont="1" applyFill="1" applyBorder="1" applyAlignment="1">
      <alignment horizontal="center" vertical="center" wrapText="1"/>
    </xf>
    <xf numFmtId="0" fontId="9" fillId="0" borderId="71" xfId="0" applyFont="1" applyBorder="1" applyAlignment="1">
      <alignment horizontal="center" vertical="center"/>
    </xf>
    <xf numFmtId="0" fontId="9" fillId="0" borderId="72" xfId="0" applyFont="1" applyBorder="1" applyAlignment="1">
      <alignment horizontal="center" vertical="center"/>
    </xf>
    <xf numFmtId="49" fontId="11" fillId="0" borderId="0" xfId="0" applyNumberFormat="1" applyFont="1" applyAlignment="1">
      <alignment/>
    </xf>
    <xf numFmtId="1" fontId="7" fillId="36" borderId="20" xfId="0" applyNumberFormat="1" applyFont="1" applyFill="1" applyBorder="1" applyAlignment="1">
      <alignment horizontal="center" vertical="center"/>
    </xf>
    <xf numFmtId="0" fontId="7" fillId="36" borderId="18" xfId="0" applyFont="1" applyFill="1" applyBorder="1" applyAlignment="1">
      <alignment horizontal="center" vertical="center"/>
    </xf>
    <xf numFmtId="0" fontId="7" fillId="36" borderId="13" xfId="0" applyFont="1" applyFill="1" applyBorder="1" applyAlignment="1">
      <alignment horizontal="center" vertical="center"/>
    </xf>
    <xf numFmtId="0" fontId="7" fillId="36" borderId="15" xfId="0" applyFont="1" applyFill="1" applyBorder="1" applyAlignment="1">
      <alignment horizontal="center" vertical="center"/>
    </xf>
    <xf numFmtId="0" fontId="7" fillId="36" borderId="14" xfId="0" applyFont="1" applyFill="1" applyBorder="1" applyAlignment="1">
      <alignment horizontal="center" vertical="center"/>
    </xf>
    <xf numFmtId="0" fontId="7" fillId="36" borderId="17" xfId="0" applyFont="1" applyFill="1" applyBorder="1" applyAlignment="1">
      <alignment horizontal="center" vertical="center"/>
    </xf>
    <xf numFmtId="0" fontId="6" fillId="36" borderId="18" xfId="0" applyFont="1" applyFill="1" applyBorder="1" applyAlignment="1">
      <alignment horizontal="center" vertical="center"/>
    </xf>
    <xf numFmtId="0" fontId="7" fillId="36" borderId="16" xfId="0" applyFont="1" applyFill="1" applyBorder="1" applyAlignment="1">
      <alignment horizontal="left" vertical="center"/>
    </xf>
    <xf numFmtId="0" fontId="7" fillId="36" borderId="16" xfId="0" applyFont="1" applyFill="1" applyBorder="1" applyAlignment="1">
      <alignment horizontal="center" vertical="center"/>
    </xf>
    <xf numFmtId="0" fontId="7" fillId="36" borderId="21" xfId="0" applyFont="1" applyFill="1" applyBorder="1" applyAlignment="1">
      <alignment horizontal="center" vertical="center"/>
    </xf>
    <xf numFmtId="0" fontId="7" fillId="36" borderId="22" xfId="0" applyFont="1" applyFill="1" applyBorder="1" applyAlignment="1">
      <alignment horizontal="center" vertical="center"/>
    </xf>
    <xf numFmtId="0" fontId="7" fillId="36" borderId="19" xfId="0" applyFont="1" applyFill="1" applyBorder="1" applyAlignment="1">
      <alignment horizontal="center" vertical="center"/>
    </xf>
    <xf numFmtId="0" fontId="7" fillId="36" borderId="11" xfId="0" applyFont="1" applyFill="1" applyBorder="1" applyAlignment="1">
      <alignment horizontal="center" vertical="center"/>
    </xf>
    <xf numFmtId="0" fontId="6" fillId="36" borderId="18" xfId="0" applyFont="1" applyFill="1" applyBorder="1" applyAlignment="1">
      <alignment horizontal="center" vertical="center" wrapText="1"/>
    </xf>
    <xf numFmtId="1" fontId="7" fillId="36" borderId="16" xfId="0" applyNumberFormat="1" applyFont="1" applyFill="1" applyBorder="1" applyAlignment="1">
      <alignment horizontal="center" vertical="center"/>
    </xf>
    <xf numFmtId="0" fontId="7" fillId="36" borderId="30" xfId="0" applyFont="1" applyFill="1" applyBorder="1" applyAlignment="1">
      <alignment horizontal="center" vertical="center"/>
    </xf>
    <xf numFmtId="0" fontId="7" fillId="36" borderId="32" xfId="0" applyFont="1" applyFill="1" applyBorder="1" applyAlignment="1">
      <alignment horizontal="center" vertical="center"/>
    </xf>
    <xf numFmtId="0" fontId="74" fillId="0" borderId="40" xfId="0" applyFont="1" applyBorder="1" applyAlignment="1">
      <alignment horizontal="left" vertical="center"/>
    </xf>
    <xf numFmtId="1" fontId="75" fillId="0" borderId="20" xfId="0" applyNumberFormat="1" applyFont="1" applyBorder="1" applyAlignment="1">
      <alignment horizontal="center" vertical="center"/>
    </xf>
    <xf numFmtId="1" fontId="75" fillId="35" borderId="20" xfId="0" applyNumberFormat="1" applyFont="1" applyFill="1" applyBorder="1" applyAlignment="1">
      <alignment horizontal="center" vertical="center"/>
    </xf>
    <xf numFmtId="0" fontId="76" fillId="0" borderId="15" xfId="0" applyFont="1" applyBorder="1" applyAlignment="1">
      <alignment horizontal="center" vertical="center" wrapText="1"/>
    </xf>
    <xf numFmtId="0" fontId="75" fillId="0" borderId="17" xfId="0" applyFont="1" applyBorder="1" applyAlignment="1">
      <alignment horizontal="center" vertical="center"/>
    </xf>
    <xf numFmtId="0" fontId="75" fillId="0" borderId="15" xfId="0" applyFont="1" applyBorder="1" applyAlignment="1">
      <alignment horizontal="center" vertical="center"/>
    </xf>
    <xf numFmtId="0" fontId="76" fillId="0" borderId="0" xfId="0" applyFont="1" applyAlignment="1">
      <alignment/>
    </xf>
    <xf numFmtId="1" fontId="77" fillId="0" borderId="41" xfId="0" applyNumberFormat="1" applyFont="1" applyBorder="1" applyAlignment="1">
      <alignment horizontal="center" vertical="center"/>
    </xf>
    <xf numFmtId="0" fontId="72" fillId="37" borderId="41" xfId="0" applyFont="1" applyFill="1" applyBorder="1" applyAlignment="1">
      <alignment horizontal="center" vertical="center"/>
    </xf>
    <xf numFmtId="0" fontId="72" fillId="34" borderId="45" xfId="0" applyFont="1" applyFill="1" applyBorder="1" applyAlignment="1">
      <alignment horizontal="center" vertical="center"/>
    </xf>
    <xf numFmtId="0" fontId="72" fillId="34" borderId="40" xfId="0" applyFont="1" applyFill="1" applyBorder="1" applyAlignment="1">
      <alignment horizontal="center" vertical="center"/>
    </xf>
    <xf numFmtId="0" fontId="72" fillId="34" borderId="43" xfId="0" applyFont="1" applyFill="1" applyBorder="1" applyAlignment="1">
      <alignment horizontal="center" vertical="center"/>
    </xf>
    <xf numFmtId="0" fontId="72" fillId="34" borderId="44" xfId="0" applyFont="1" applyFill="1" applyBorder="1" applyAlignment="1">
      <alignment horizontal="center" vertical="center"/>
    </xf>
    <xf numFmtId="0" fontId="72" fillId="34" borderId="42" xfId="0" applyFont="1" applyFill="1" applyBorder="1" applyAlignment="1">
      <alignment horizontal="center" vertical="center"/>
    </xf>
    <xf numFmtId="0" fontId="72" fillId="34" borderId="39" xfId="0" applyFont="1" applyFill="1" applyBorder="1" applyAlignment="1">
      <alignment horizontal="center" vertical="center"/>
    </xf>
    <xf numFmtId="0" fontId="72" fillId="34" borderId="56" xfId="0" applyFont="1" applyFill="1" applyBorder="1" applyAlignment="1">
      <alignment horizontal="center" vertical="center"/>
    </xf>
    <xf numFmtId="0" fontId="72" fillId="34" borderId="46" xfId="0" applyFont="1" applyFill="1" applyBorder="1" applyAlignment="1">
      <alignment horizontal="center" vertical="center"/>
    </xf>
    <xf numFmtId="1" fontId="72" fillId="34" borderId="41" xfId="0" applyNumberFormat="1" applyFont="1" applyFill="1" applyBorder="1" applyAlignment="1">
      <alignment horizontal="center" vertical="center"/>
    </xf>
    <xf numFmtId="1" fontId="72" fillId="35" borderId="41" xfId="0" applyNumberFormat="1" applyFont="1" applyFill="1" applyBorder="1" applyAlignment="1">
      <alignment horizontal="center" vertical="center"/>
    </xf>
    <xf numFmtId="0" fontId="72" fillId="34" borderId="73" xfId="0" applyFont="1" applyFill="1" applyBorder="1" applyAlignment="1">
      <alignment horizontal="center" vertical="center"/>
    </xf>
    <xf numFmtId="0" fontId="72" fillId="34" borderId="74" xfId="0" applyFont="1" applyFill="1" applyBorder="1" applyAlignment="1">
      <alignment horizontal="center" vertical="center"/>
    </xf>
    <xf numFmtId="0" fontId="72" fillId="34" borderId="75" xfId="0" applyFont="1" applyFill="1" applyBorder="1" applyAlignment="1">
      <alignment horizontal="center" vertical="center"/>
    </xf>
    <xf numFmtId="0" fontId="72" fillId="34" borderId="76" xfId="0" applyFont="1" applyFill="1" applyBorder="1" applyAlignment="1">
      <alignment horizontal="center" vertical="center"/>
    </xf>
    <xf numFmtId="0" fontId="72" fillId="34" borderId="77" xfId="0" applyFont="1" applyFill="1" applyBorder="1" applyAlignment="1">
      <alignment horizontal="center" vertical="center"/>
    </xf>
    <xf numFmtId="1" fontId="72" fillId="35" borderId="63" xfId="0" applyNumberFormat="1" applyFont="1" applyFill="1" applyBorder="1" applyAlignment="1">
      <alignment horizontal="center" vertical="center"/>
    </xf>
    <xf numFmtId="0" fontId="72" fillId="0" borderId="64" xfId="0" applyFont="1" applyBorder="1" applyAlignment="1">
      <alignment horizontal="center" vertical="center" wrapText="1"/>
    </xf>
    <xf numFmtId="0" fontId="72" fillId="0" borderId="65" xfId="0" applyFont="1" applyBorder="1" applyAlignment="1">
      <alignment horizontal="center" vertical="center" wrapText="1"/>
    </xf>
    <xf numFmtId="0" fontId="72" fillId="0" borderId="66" xfId="0" applyFont="1" applyBorder="1" applyAlignment="1">
      <alignment horizontal="center" vertical="center" wrapText="1"/>
    </xf>
    <xf numFmtId="0" fontId="72" fillId="0" borderId="67" xfId="0" applyFont="1" applyBorder="1" applyAlignment="1">
      <alignment horizontal="center" vertical="center" wrapText="1"/>
    </xf>
    <xf numFmtId="0" fontId="72" fillId="0" borderId="65" xfId="0" applyFont="1" applyBorder="1" applyAlignment="1">
      <alignment horizontal="center" vertical="center" wrapText="1"/>
    </xf>
    <xf numFmtId="0" fontId="72" fillId="0" borderId="68" xfId="0" applyFont="1" applyBorder="1" applyAlignment="1">
      <alignment horizontal="center" vertical="center" wrapText="1"/>
    </xf>
    <xf numFmtId="0" fontId="72" fillId="0" borderId="64" xfId="0" applyFont="1" applyBorder="1" applyAlignment="1">
      <alignment horizontal="center" vertical="center" wrapText="1"/>
    </xf>
    <xf numFmtId="0" fontId="72" fillId="0" borderId="68" xfId="0" applyFont="1" applyBorder="1" applyAlignment="1">
      <alignment horizontal="center" vertical="center"/>
    </xf>
    <xf numFmtId="0" fontId="76" fillId="0" borderId="0" xfId="0" applyFont="1" applyAlignment="1">
      <alignment horizontal="center" vertical="center"/>
    </xf>
    <xf numFmtId="0" fontId="75" fillId="0" borderId="0" xfId="0" applyFont="1" applyAlignment="1">
      <alignment horizontal="center" vertical="center"/>
    </xf>
    <xf numFmtId="0" fontId="75" fillId="0" borderId="0" xfId="0" applyFont="1" applyAlignment="1">
      <alignment/>
    </xf>
    <xf numFmtId="0" fontId="72" fillId="35" borderId="61" xfId="0" applyFont="1" applyFill="1" applyBorder="1" applyAlignment="1">
      <alignment horizontal="center" vertical="center" wrapText="1"/>
    </xf>
    <xf numFmtId="0" fontId="74" fillId="0" borderId="30" xfId="0" applyFont="1" applyBorder="1" applyAlignment="1">
      <alignment horizontal="center" vertical="center" wrapText="1"/>
    </xf>
    <xf numFmtId="0" fontId="74" fillId="0" borderId="31" xfId="0" applyFont="1" applyBorder="1" applyAlignment="1">
      <alignment horizontal="center" vertical="center"/>
    </xf>
    <xf numFmtId="0" fontId="72" fillId="0" borderId="30" xfId="0" applyFont="1" applyBorder="1" applyAlignment="1">
      <alignment horizontal="center" vertical="center"/>
    </xf>
    <xf numFmtId="0" fontId="11" fillId="36" borderId="0" xfId="0" applyFont="1" applyFill="1" applyAlignment="1">
      <alignment/>
    </xf>
    <xf numFmtId="1" fontId="11" fillId="36" borderId="0" xfId="0" applyNumberFormat="1" applyFont="1" applyFill="1" applyAlignment="1">
      <alignment horizontal="center"/>
    </xf>
    <xf numFmtId="0" fontId="11" fillId="36" borderId="0" xfId="0" applyFont="1" applyFill="1" applyAlignment="1">
      <alignment horizontal="center"/>
    </xf>
    <xf numFmtId="0" fontId="78" fillId="0" borderId="18" xfId="0" applyFont="1" applyBorder="1" applyAlignment="1">
      <alignment horizontal="center" vertical="center" wrapText="1"/>
    </xf>
    <xf numFmtId="0" fontId="74" fillId="0" borderId="16" xfId="0" applyFont="1" applyBorder="1" applyAlignment="1">
      <alignment horizontal="left" vertical="center" wrapText="1"/>
    </xf>
    <xf numFmtId="1" fontId="74" fillId="0" borderId="20" xfId="0" applyNumberFormat="1" applyFont="1" applyBorder="1" applyAlignment="1">
      <alignment horizontal="center" vertical="center" wrapText="1"/>
    </xf>
    <xf numFmtId="0" fontId="72" fillId="35" borderId="20" xfId="0" applyFont="1" applyFill="1" applyBorder="1" applyAlignment="1">
      <alignment horizontal="center" vertical="center" wrapText="1"/>
    </xf>
    <xf numFmtId="0" fontId="74" fillId="0" borderId="13" xfId="0" applyFont="1" applyBorder="1" applyAlignment="1">
      <alignment horizontal="center" vertical="center" wrapText="1"/>
    </xf>
    <xf numFmtId="0" fontId="74" fillId="0" borderId="16" xfId="0" applyFont="1" applyBorder="1" applyAlignment="1">
      <alignment horizontal="center" vertical="center" wrapText="1"/>
    </xf>
    <xf numFmtId="0" fontId="74" fillId="0" borderId="21" xfId="0" applyFont="1" applyBorder="1" applyAlignment="1">
      <alignment horizontal="center" vertical="center" wrapText="1"/>
    </xf>
    <xf numFmtId="0" fontId="74" fillId="0" borderId="15" xfId="0" applyFont="1" applyBorder="1" applyAlignment="1">
      <alignment horizontal="center" vertical="center" wrapText="1"/>
    </xf>
    <xf numFmtId="0" fontId="74" fillId="0" borderId="14" xfId="0" applyFont="1" applyBorder="1" applyAlignment="1">
      <alignment horizontal="center" vertical="center" wrapText="1"/>
    </xf>
    <xf numFmtId="0" fontId="74" fillId="0" borderId="18" xfId="0" applyFont="1" applyBorder="1" applyAlignment="1">
      <alignment horizontal="center" vertical="center" wrapText="1"/>
    </xf>
    <xf numFmtId="0" fontId="74" fillId="0" borderId="17" xfId="0" applyFont="1" applyBorder="1" applyAlignment="1">
      <alignment horizontal="center" vertical="center" wrapText="1"/>
    </xf>
    <xf numFmtId="0" fontId="74" fillId="0" borderId="19" xfId="0" applyFont="1" applyBorder="1" applyAlignment="1">
      <alignment horizontal="center" vertical="center"/>
    </xf>
    <xf numFmtId="0" fontId="78" fillId="0" borderId="18" xfId="0" applyFont="1" applyBorder="1" applyAlignment="1">
      <alignment horizontal="center" vertical="center"/>
    </xf>
    <xf numFmtId="1" fontId="74" fillId="0" borderId="20" xfId="0" applyNumberFormat="1" applyFont="1" applyBorder="1" applyAlignment="1">
      <alignment horizontal="center" vertical="center"/>
    </xf>
    <xf numFmtId="0" fontId="74" fillId="0" borderId="14" xfId="0" applyFont="1" applyBorder="1" applyAlignment="1">
      <alignment horizontal="center"/>
    </xf>
    <xf numFmtId="0" fontId="74" fillId="0" borderId="17" xfId="0" applyFont="1" applyBorder="1" applyAlignment="1">
      <alignment horizontal="center" vertical="center"/>
    </xf>
    <xf numFmtId="1" fontId="72" fillId="0" borderId="20" xfId="0" applyNumberFormat="1" applyFont="1" applyBorder="1" applyAlignment="1">
      <alignment horizontal="center" vertical="center"/>
    </xf>
    <xf numFmtId="1" fontId="72" fillId="35" borderId="20" xfId="0" applyNumberFormat="1" applyFont="1" applyFill="1" applyBorder="1" applyAlignment="1">
      <alignment horizontal="center" vertical="center"/>
    </xf>
    <xf numFmtId="0" fontId="72" fillId="0" borderId="13" xfId="0" applyFont="1" applyBorder="1" applyAlignment="1">
      <alignment horizontal="center" vertical="center"/>
    </xf>
    <xf numFmtId="0" fontId="72" fillId="0" borderId="16" xfId="0" applyFont="1" applyBorder="1" applyAlignment="1">
      <alignment horizontal="center" vertical="center"/>
    </xf>
    <xf numFmtId="0" fontId="72" fillId="0" borderId="21" xfId="0" applyFont="1" applyBorder="1" applyAlignment="1">
      <alignment horizontal="center" vertical="center"/>
    </xf>
    <xf numFmtId="0" fontId="72" fillId="0" borderId="15" xfId="0" applyFont="1" applyBorder="1" applyAlignment="1">
      <alignment horizontal="center" vertical="center"/>
    </xf>
    <xf numFmtId="0" fontId="72" fillId="0" borderId="17" xfId="0" applyFont="1" applyBorder="1" applyAlignment="1">
      <alignment horizontal="center" vertical="center"/>
    </xf>
    <xf numFmtId="0" fontId="72" fillId="0" borderId="18" xfId="0" applyFont="1" applyBorder="1" applyAlignment="1">
      <alignment horizontal="center" vertical="center"/>
    </xf>
    <xf numFmtId="0" fontId="72" fillId="0" borderId="14" xfId="0" applyFont="1" applyBorder="1" applyAlignment="1">
      <alignment horizontal="center" vertical="center"/>
    </xf>
    <xf numFmtId="0" fontId="72" fillId="0" borderId="19" xfId="0" applyFont="1" applyBorder="1" applyAlignment="1">
      <alignment horizontal="center" vertical="center"/>
    </xf>
    <xf numFmtId="0" fontId="74" fillId="0" borderId="28" xfId="0" applyFont="1" applyBorder="1" applyAlignment="1">
      <alignment horizontal="left" vertical="center" wrapText="1"/>
    </xf>
    <xf numFmtId="0" fontId="72" fillId="35" borderId="41" xfId="0" applyFont="1" applyFill="1" applyBorder="1" applyAlignment="1">
      <alignment horizontal="center" vertical="center"/>
    </xf>
    <xf numFmtId="0" fontId="72" fillId="0" borderId="45" xfId="0" applyFont="1" applyBorder="1" applyAlignment="1">
      <alignment horizontal="center" vertical="center"/>
    </xf>
    <xf numFmtId="0" fontId="72" fillId="0" borderId="40" xfId="0" applyFont="1" applyBorder="1" applyAlignment="1">
      <alignment horizontal="center" vertical="center"/>
    </xf>
    <xf numFmtId="0" fontId="72" fillId="0" borderId="43" xfId="0" applyFont="1" applyBorder="1" applyAlignment="1">
      <alignment horizontal="center" vertical="center"/>
    </xf>
    <xf numFmtId="0" fontId="72" fillId="0" borderId="44" xfId="0" applyFont="1" applyBorder="1" applyAlignment="1">
      <alignment horizontal="center" vertical="center"/>
    </xf>
    <xf numFmtId="0" fontId="72" fillId="0" borderId="42" xfId="0" applyFont="1" applyBorder="1" applyAlignment="1">
      <alignment horizontal="center" vertical="center"/>
    </xf>
    <xf numFmtId="0" fontId="72" fillId="0" borderId="39" xfId="0" applyFont="1" applyBorder="1" applyAlignment="1">
      <alignment horizontal="center" vertical="center"/>
    </xf>
    <xf numFmtId="0" fontId="72" fillId="0" borderId="56" xfId="0" applyFont="1" applyBorder="1" applyAlignment="1">
      <alignment horizontal="center" vertical="center"/>
    </xf>
    <xf numFmtId="0" fontId="72" fillId="0" borderId="46" xfId="0" applyFont="1" applyBorder="1" applyAlignment="1">
      <alignment horizontal="center" vertical="center"/>
    </xf>
    <xf numFmtId="0" fontId="72" fillId="34" borderId="78" xfId="0" applyFont="1" applyFill="1" applyBorder="1" applyAlignment="1">
      <alignment horizontal="center" vertical="center"/>
    </xf>
    <xf numFmtId="1" fontId="77" fillId="34" borderId="4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76" fillId="0" borderId="0" xfId="0" applyFont="1" applyAlignment="1">
      <alignment/>
    </xf>
    <xf numFmtId="1" fontId="76" fillId="0" borderId="0" xfId="0" applyNumberFormat="1" applyFont="1" applyAlignment="1">
      <alignment horizontal="center"/>
    </xf>
    <xf numFmtId="0" fontId="76" fillId="0" borderId="0" xfId="0" applyFont="1" applyAlignment="1">
      <alignment horizontal="center"/>
    </xf>
    <xf numFmtId="0" fontId="79" fillId="0" borderId="0" xfId="0" applyFont="1" applyAlignment="1">
      <alignment/>
    </xf>
    <xf numFmtId="0" fontId="21" fillId="0" borderId="0" xfId="0" applyFont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1" fontId="8" fillId="0" borderId="82" xfId="0" applyNumberFormat="1" applyFont="1" applyBorder="1" applyAlignment="1">
      <alignment horizontal="center" vertical="center"/>
    </xf>
    <xf numFmtId="0" fontId="7" fillId="34" borderId="83" xfId="0" applyFont="1" applyFill="1" applyBorder="1" applyAlignment="1">
      <alignment horizontal="left" vertical="center"/>
    </xf>
    <xf numFmtId="0" fontId="2" fillId="0" borderId="84" xfId="0" applyFont="1" applyBorder="1" applyAlignment="1">
      <alignment horizontal="center" vertical="center"/>
    </xf>
    <xf numFmtId="0" fontId="21" fillId="0" borderId="85" xfId="0" applyFont="1" applyBorder="1" applyAlignment="1">
      <alignment horizontal="center" vertical="center"/>
    </xf>
    <xf numFmtId="0" fontId="72" fillId="34" borderId="86" xfId="0" applyFont="1" applyFill="1" applyBorder="1" applyAlignment="1">
      <alignment horizontal="center" vertical="center"/>
    </xf>
    <xf numFmtId="0" fontId="72" fillId="34" borderId="87" xfId="0" applyFont="1" applyFill="1" applyBorder="1" applyAlignment="1">
      <alignment horizontal="center" vertical="center"/>
    </xf>
    <xf numFmtId="0" fontId="72" fillId="34" borderId="88" xfId="0" applyFont="1" applyFill="1" applyBorder="1" applyAlignment="1">
      <alignment horizontal="center" vertical="center"/>
    </xf>
    <xf numFmtId="0" fontId="72" fillId="34" borderId="89" xfId="0" applyFont="1" applyFill="1" applyBorder="1" applyAlignment="1">
      <alignment horizontal="center" vertical="center"/>
    </xf>
    <xf numFmtId="0" fontId="72" fillId="34" borderId="17" xfId="0" applyFont="1" applyFill="1" applyBorder="1" applyAlignment="1">
      <alignment horizontal="center" vertical="center"/>
    </xf>
    <xf numFmtId="0" fontId="80" fillId="34" borderId="78" xfId="0" applyFont="1" applyFill="1" applyBorder="1" applyAlignment="1">
      <alignment horizontal="center" vertical="center"/>
    </xf>
    <xf numFmtId="0" fontId="6" fillId="0" borderId="90" xfId="0" applyFont="1" applyBorder="1" applyAlignment="1">
      <alignment horizontal="center" vertical="center" wrapText="1"/>
    </xf>
    <xf numFmtId="1" fontId="77" fillId="34" borderId="91" xfId="0" applyNumberFormat="1" applyFont="1" applyFill="1" applyBorder="1" applyAlignment="1">
      <alignment horizontal="center" vertical="center"/>
    </xf>
    <xf numFmtId="0" fontId="72" fillId="37" borderId="91" xfId="0" applyFont="1" applyFill="1" applyBorder="1" applyAlignment="1">
      <alignment horizontal="center" vertical="center"/>
    </xf>
    <xf numFmtId="0" fontId="72" fillId="34" borderId="92" xfId="0" applyFont="1" applyFill="1" applyBorder="1" applyAlignment="1">
      <alignment horizontal="center" vertical="center"/>
    </xf>
    <xf numFmtId="0" fontId="75" fillId="0" borderId="17" xfId="0" applyFont="1" applyBorder="1" applyAlignment="1">
      <alignment horizontal="center" vertical="center"/>
    </xf>
    <xf numFmtId="0" fontId="74" fillId="0" borderId="31" xfId="0" applyFont="1" applyBorder="1" applyAlignment="1">
      <alignment horizontal="center" vertical="center"/>
    </xf>
    <xf numFmtId="0" fontId="7" fillId="34" borderId="93" xfId="0" applyFont="1" applyFill="1" applyBorder="1" applyAlignment="1">
      <alignment horizontal="center" vertical="center"/>
    </xf>
    <xf numFmtId="0" fontId="74" fillId="0" borderId="11" xfId="0" applyFont="1" applyBorder="1" applyAlignment="1">
      <alignment horizontal="center" vertical="center"/>
    </xf>
    <xf numFmtId="1" fontId="74" fillId="0" borderId="16" xfId="0" applyNumberFormat="1" applyFont="1" applyBorder="1" applyAlignment="1">
      <alignment horizontal="center" vertical="center"/>
    </xf>
    <xf numFmtId="0" fontId="74" fillId="0" borderId="30" xfId="0" applyFont="1" applyBorder="1" applyAlignment="1">
      <alignment horizontal="center" vertical="center"/>
    </xf>
    <xf numFmtId="0" fontId="74" fillId="0" borderId="15" xfId="0" applyFont="1" applyBorder="1" applyAlignment="1">
      <alignment/>
    </xf>
    <xf numFmtId="0" fontId="74" fillId="0" borderId="16" xfId="0" applyFont="1" applyBorder="1" applyAlignment="1">
      <alignment/>
    </xf>
    <xf numFmtId="0" fontId="74" fillId="0" borderId="42" xfId="0" applyFont="1" applyBorder="1" applyAlignment="1">
      <alignment horizontal="center" vertical="center"/>
    </xf>
    <xf numFmtId="0" fontId="74" fillId="0" borderId="86" xfId="0" applyFont="1" applyBorder="1" applyAlignment="1">
      <alignment horizontal="center" vertical="center"/>
    </xf>
    <xf numFmtId="0" fontId="74" fillId="0" borderId="87" xfId="0" applyFont="1" applyBorder="1" applyAlignment="1">
      <alignment horizontal="center" vertical="center"/>
    </xf>
    <xf numFmtId="0" fontId="74" fillId="0" borderId="88" xfId="0" applyFont="1" applyBorder="1" applyAlignment="1">
      <alignment horizontal="center" vertical="center"/>
    </xf>
    <xf numFmtId="0" fontId="74" fillId="0" borderId="89" xfId="0" applyFont="1" applyBorder="1" applyAlignment="1">
      <alignment horizontal="center" vertical="center"/>
    </xf>
    <xf numFmtId="0" fontId="74" fillId="0" borderId="45" xfId="0" applyFont="1" applyBorder="1" applyAlignment="1">
      <alignment horizontal="center" vertical="center"/>
    </xf>
    <xf numFmtId="0" fontId="74" fillId="0" borderId="44" xfId="0" applyFont="1" applyBorder="1" applyAlignment="1">
      <alignment horizontal="center" vertical="center"/>
    </xf>
    <xf numFmtId="0" fontId="74" fillId="0" borderId="40" xfId="0" applyFont="1" applyBorder="1" applyAlignment="1">
      <alignment horizontal="center" vertical="center"/>
    </xf>
    <xf numFmtId="0" fontId="74" fillId="0" borderId="46" xfId="0" applyFont="1" applyBorder="1" applyAlignment="1">
      <alignment horizontal="center" vertical="center"/>
    </xf>
    <xf numFmtId="0" fontId="74" fillId="0" borderId="56" xfId="0" applyFont="1" applyBorder="1" applyAlignment="1">
      <alignment horizontal="center" vertical="center"/>
    </xf>
    <xf numFmtId="0" fontId="74" fillId="0" borderId="68" xfId="0" applyFont="1" applyBorder="1" applyAlignment="1">
      <alignment horizontal="center" vertical="center"/>
    </xf>
    <xf numFmtId="0" fontId="74" fillId="0" borderId="69" xfId="0" applyFont="1" applyBorder="1" applyAlignment="1">
      <alignment horizontal="center" vertical="center" wrapText="1"/>
    </xf>
    <xf numFmtId="1" fontId="74" fillId="0" borderId="41" xfId="0" applyNumberFormat="1" applyFont="1" applyBorder="1" applyAlignment="1">
      <alignment horizontal="center" vertical="center"/>
    </xf>
    <xf numFmtId="0" fontId="74" fillId="0" borderId="43" xfId="0" applyFont="1" applyBorder="1" applyAlignment="1">
      <alignment horizontal="center" vertical="center"/>
    </xf>
    <xf numFmtId="0" fontId="74" fillId="0" borderId="47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/>
    </xf>
    <xf numFmtId="0" fontId="74" fillId="0" borderId="49" xfId="0" applyFont="1" applyBorder="1" applyAlignment="1">
      <alignment horizontal="center" vertical="center"/>
    </xf>
    <xf numFmtId="0" fontId="74" fillId="0" borderId="50" xfId="0" applyFont="1" applyBorder="1" applyAlignment="1">
      <alignment horizontal="center" vertical="center"/>
    </xf>
    <xf numFmtId="0" fontId="74" fillId="0" borderId="51" xfId="0" applyFont="1" applyBorder="1" applyAlignment="1">
      <alignment horizontal="center" vertical="center"/>
    </xf>
    <xf numFmtId="0" fontId="74" fillId="0" borderId="52" xfId="0" applyFont="1" applyBorder="1" applyAlignment="1">
      <alignment horizontal="center" vertical="center"/>
    </xf>
    <xf numFmtId="0" fontId="74" fillId="0" borderId="53" xfId="0" applyFont="1" applyBorder="1" applyAlignment="1">
      <alignment horizontal="center" vertical="center"/>
    </xf>
    <xf numFmtId="0" fontId="74" fillId="0" borderId="54" xfId="0" applyFont="1" applyBorder="1" applyAlignment="1">
      <alignment horizontal="center" vertical="center"/>
    </xf>
    <xf numFmtId="0" fontId="74" fillId="0" borderId="55" xfId="0" applyFont="1" applyBorder="1" applyAlignment="1">
      <alignment horizontal="center" vertical="center"/>
    </xf>
    <xf numFmtId="0" fontId="74" fillId="0" borderId="57" xfId="0" applyFont="1" applyBorder="1" applyAlignment="1">
      <alignment horizontal="center" vertical="center"/>
    </xf>
    <xf numFmtId="0" fontId="74" fillId="0" borderId="58" xfId="0" applyFont="1" applyBorder="1" applyAlignment="1">
      <alignment horizontal="center" vertical="center"/>
    </xf>
    <xf numFmtId="0" fontId="74" fillId="34" borderId="89" xfId="0" applyFont="1" applyFill="1" applyBorder="1" applyAlignment="1">
      <alignment horizontal="center" vertical="center"/>
    </xf>
    <xf numFmtId="0" fontId="74" fillId="34" borderId="14" xfId="0" applyFont="1" applyFill="1" applyBorder="1" applyAlignment="1">
      <alignment horizontal="center" vertical="center"/>
    </xf>
    <xf numFmtId="0" fontId="74" fillId="34" borderId="86" xfId="0" applyFont="1" applyFill="1" applyBorder="1" applyAlignment="1">
      <alignment horizontal="center" vertical="center"/>
    </xf>
    <xf numFmtId="0" fontId="74" fillId="34" borderId="87" xfId="0" applyFont="1" applyFill="1" applyBorder="1" applyAlignment="1">
      <alignment horizontal="center" vertical="center"/>
    </xf>
    <xf numFmtId="0" fontId="74" fillId="34" borderId="88" xfId="0" applyFont="1" applyFill="1" applyBorder="1" applyAlignment="1">
      <alignment horizontal="center" vertical="center"/>
    </xf>
    <xf numFmtId="0" fontId="74" fillId="34" borderId="17" xfId="0" applyFont="1" applyFill="1" applyBorder="1" applyAlignment="1">
      <alignment horizontal="center" vertical="center"/>
    </xf>
    <xf numFmtId="0" fontId="74" fillId="34" borderId="40" xfId="0" applyFont="1" applyFill="1" applyBorder="1" applyAlignment="1">
      <alignment horizontal="center" vertical="center"/>
    </xf>
    <xf numFmtId="0" fontId="74" fillId="34" borderId="44" xfId="0" applyFont="1" applyFill="1" applyBorder="1" applyAlignment="1">
      <alignment horizontal="center" vertical="center"/>
    </xf>
    <xf numFmtId="0" fontId="74" fillId="34" borderId="45" xfId="0" applyFont="1" applyFill="1" applyBorder="1" applyAlignment="1">
      <alignment horizontal="center" vertical="center"/>
    </xf>
    <xf numFmtId="0" fontId="74" fillId="34" borderId="42" xfId="0" applyFont="1" applyFill="1" applyBorder="1" applyAlignment="1">
      <alignment horizontal="center" vertical="center"/>
    </xf>
    <xf numFmtId="0" fontId="74" fillId="34" borderId="46" xfId="0" applyFont="1" applyFill="1" applyBorder="1" applyAlignment="1">
      <alignment horizontal="center" vertical="center"/>
    </xf>
    <xf numFmtId="0" fontId="74" fillId="34" borderId="56" xfId="0" applyFont="1" applyFill="1" applyBorder="1" applyAlignment="1">
      <alignment horizontal="center" vertical="center"/>
    </xf>
    <xf numFmtId="0" fontId="6" fillId="34" borderId="42" xfId="0" applyFont="1" applyFill="1" applyBorder="1" applyAlignment="1">
      <alignment horizontal="left" vertical="center"/>
    </xf>
    <xf numFmtId="0" fontId="6" fillId="34" borderId="15" xfId="0" applyFont="1" applyFill="1" applyBorder="1" applyAlignment="1">
      <alignment horizontal="center" vertical="center"/>
    </xf>
    <xf numFmtId="0" fontId="14" fillId="0" borderId="42" xfId="0" applyFont="1" applyBorder="1" applyAlignment="1">
      <alignment horizontal="left" vertical="center"/>
    </xf>
    <xf numFmtId="0" fontId="76" fillId="0" borderId="15" xfId="0" applyFont="1" applyBorder="1" applyAlignment="1">
      <alignment horizontal="left" vertical="center"/>
    </xf>
    <xf numFmtId="0" fontId="6" fillId="34" borderId="14" xfId="0" applyFont="1" applyFill="1" applyBorder="1" applyAlignment="1">
      <alignment horizontal="left" vertical="center"/>
    </xf>
    <xf numFmtId="0" fontId="81" fillId="34" borderId="15" xfId="0" applyFont="1" applyFill="1" applyBorder="1" applyAlignment="1">
      <alignment horizontal="center" vertical="center"/>
    </xf>
    <xf numFmtId="0" fontId="74" fillId="0" borderId="94" xfId="0" applyFont="1" applyBorder="1" applyAlignment="1">
      <alignment horizontal="center" vertical="center"/>
    </xf>
    <xf numFmtId="0" fontId="7" fillId="0" borderId="95" xfId="0" applyFont="1" applyBorder="1" applyAlignment="1">
      <alignment horizontal="center" vertical="center" wrapText="1"/>
    </xf>
    <xf numFmtId="0" fontId="7" fillId="0" borderId="68" xfId="0" applyFont="1" applyBorder="1" applyAlignment="1">
      <alignment horizontal="center" vertical="center" wrapText="1"/>
    </xf>
    <xf numFmtId="0" fontId="74" fillId="34" borderId="96" xfId="0" applyFont="1" applyFill="1" applyBorder="1" applyAlignment="1">
      <alignment horizontal="center" vertical="center"/>
    </xf>
    <xf numFmtId="0" fontId="74" fillId="34" borderId="97" xfId="0" applyFont="1" applyFill="1" applyBorder="1" applyAlignment="1">
      <alignment horizontal="center" vertical="center"/>
    </xf>
    <xf numFmtId="0" fontId="74" fillId="34" borderId="98" xfId="0" applyFont="1" applyFill="1" applyBorder="1" applyAlignment="1">
      <alignment horizontal="center" vertical="center"/>
    </xf>
    <xf numFmtId="0" fontId="74" fillId="34" borderId="99" xfId="0" applyFont="1" applyFill="1" applyBorder="1" applyAlignment="1">
      <alignment horizontal="center" vertical="center"/>
    </xf>
    <xf numFmtId="0" fontId="74" fillId="34" borderId="100" xfId="0" applyFont="1" applyFill="1" applyBorder="1" applyAlignment="1">
      <alignment horizontal="center" vertical="center"/>
    </xf>
    <xf numFmtId="0" fontId="7" fillId="0" borderId="95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 wrapText="1"/>
    </xf>
    <xf numFmtId="0" fontId="25" fillId="0" borderId="64" xfId="0" applyFont="1" applyBorder="1" applyAlignment="1">
      <alignment horizontal="center" vertical="center" wrapText="1"/>
    </xf>
    <xf numFmtId="0" fontId="25" fillId="0" borderId="65" xfId="0" applyFont="1" applyBorder="1" applyAlignment="1">
      <alignment horizontal="center" vertical="center" wrapText="1"/>
    </xf>
    <xf numFmtId="0" fontId="25" fillId="0" borderId="69" xfId="0" applyFont="1" applyBorder="1" applyAlignment="1">
      <alignment horizontal="center" vertical="center" wrapText="1"/>
    </xf>
    <xf numFmtId="0" fontId="7" fillId="0" borderId="68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49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26" fillId="0" borderId="0" xfId="0" applyFont="1" applyAlignment="1">
      <alignment/>
    </xf>
    <xf numFmtId="49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49" fontId="14" fillId="0" borderId="0" xfId="0" applyNumberFormat="1" applyFont="1" applyAlignment="1">
      <alignment/>
    </xf>
    <xf numFmtId="1" fontId="14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7" fillId="0" borderId="15" xfId="0" applyFont="1" applyBorder="1" applyAlignment="1">
      <alignment/>
    </xf>
    <xf numFmtId="0" fontId="7" fillId="36" borderId="15" xfId="0" applyFont="1" applyFill="1" applyBorder="1" applyAlignment="1">
      <alignment/>
    </xf>
    <xf numFmtId="0" fontId="7" fillId="36" borderId="16" xfId="0" applyFont="1" applyFill="1" applyBorder="1" applyAlignment="1">
      <alignment/>
    </xf>
    <xf numFmtId="1" fontId="5" fillId="0" borderId="20" xfId="0" applyNumberFormat="1" applyFont="1" applyBorder="1" applyAlignment="1">
      <alignment horizontal="center" vertical="center"/>
    </xf>
    <xf numFmtId="1" fontId="5" fillId="35" borderId="20" xfId="0" applyNumberFormat="1" applyFont="1" applyFill="1" applyBorder="1" applyAlignment="1">
      <alignment horizontal="center" vertical="center"/>
    </xf>
    <xf numFmtId="0" fontId="14" fillId="0" borderId="15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1" fontId="14" fillId="0" borderId="0" xfId="0" applyNumberFormat="1" applyFont="1" applyAlignment="1">
      <alignment horizontal="center" wrapText="1"/>
    </xf>
    <xf numFmtId="0" fontId="27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/>
    </xf>
    <xf numFmtId="0" fontId="14" fillId="36" borderId="0" xfId="0" applyFont="1" applyFill="1" applyAlignment="1">
      <alignment/>
    </xf>
    <xf numFmtId="1" fontId="14" fillId="36" borderId="0" xfId="0" applyNumberFormat="1" applyFont="1" applyFill="1" applyAlignment="1">
      <alignment horizontal="center"/>
    </xf>
    <xf numFmtId="0" fontId="14" fillId="36" borderId="0" xfId="0" applyFont="1" applyFill="1" applyAlignment="1">
      <alignment horizontal="center"/>
    </xf>
    <xf numFmtId="0" fontId="10" fillId="0" borderId="0" xfId="0" applyFont="1" applyAlignment="1">
      <alignment horizontal="center" vertical="center"/>
    </xf>
    <xf numFmtId="0" fontId="75" fillId="0" borderId="22" xfId="0" applyFont="1" applyBorder="1" applyAlignment="1">
      <alignment horizontal="center" vertical="center"/>
    </xf>
    <xf numFmtId="0" fontId="75" fillId="0" borderId="17" xfId="0" applyFont="1" applyBorder="1" applyAlignment="1">
      <alignment horizontal="center" vertical="center"/>
    </xf>
    <xf numFmtId="0" fontId="75" fillId="0" borderId="14" xfId="0" applyFont="1" applyBorder="1" applyAlignment="1">
      <alignment horizontal="center" vertical="center"/>
    </xf>
    <xf numFmtId="0" fontId="75" fillId="0" borderId="101" xfId="0" applyFont="1" applyBorder="1" applyAlignment="1">
      <alignment horizontal="center" vertical="center"/>
    </xf>
    <xf numFmtId="1" fontId="75" fillId="0" borderId="102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3" fillId="0" borderId="103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72" fillId="34" borderId="58" xfId="0" applyFont="1" applyFill="1" applyBorder="1" applyAlignment="1">
      <alignment horizontal="left" vertical="center"/>
    </xf>
    <xf numFmtId="0" fontId="72" fillId="34" borderId="77" xfId="0" applyFont="1" applyFill="1" applyBorder="1" applyAlignment="1">
      <alignment horizontal="left" vertical="center"/>
    </xf>
    <xf numFmtId="0" fontId="8" fillId="35" borderId="62" xfId="0" applyFont="1" applyFill="1" applyBorder="1" applyAlignment="1">
      <alignment horizontal="center" vertical="center"/>
    </xf>
    <xf numFmtId="0" fontId="8" fillId="35" borderId="31" xfId="0" applyFont="1" applyFill="1" applyBorder="1" applyAlignment="1">
      <alignment horizontal="center" vertical="center"/>
    </xf>
    <xf numFmtId="0" fontId="8" fillId="35" borderId="32" xfId="0" applyFont="1" applyFill="1" applyBorder="1" applyAlignment="1">
      <alignment horizontal="center" vertical="center"/>
    </xf>
    <xf numFmtId="0" fontId="9" fillId="0" borderId="64" xfId="0" applyFont="1" applyBorder="1" applyAlignment="1">
      <alignment horizontal="left" vertical="center" wrapText="1"/>
    </xf>
    <xf numFmtId="0" fontId="9" fillId="0" borderId="69" xfId="0" applyFont="1" applyBorder="1" applyAlignment="1">
      <alignment horizontal="left" vertical="center" wrapText="1"/>
    </xf>
    <xf numFmtId="0" fontId="9" fillId="0" borderId="82" xfId="0" applyFont="1" applyBorder="1" applyAlignment="1">
      <alignment horizontal="center" vertical="center"/>
    </xf>
    <xf numFmtId="0" fontId="9" fillId="0" borderId="71" xfId="0" applyFont="1" applyBorder="1" applyAlignment="1">
      <alignment horizontal="center" vertical="center"/>
    </xf>
    <xf numFmtId="0" fontId="9" fillId="0" borderId="104" xfId="0" applyFont="1" applyBorder="1" applyAlignment="1">
      <alignment horizontal="center" vertical="center"/>
    </xf>
    <xf numFmtId="0" fontId="9" fillId="0" borderId="105" xfId="0" applyFont="1" applyBorder="1" applyAlignment="1">
      <alignment horizontal="center" vertical="center"/>
    </xf>
    <xf numFmtId="0" fontId="9" fillId="0" borderId="106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 wrapText="1"/>
    </xf>
    <xf numFmtId="0" fontId="5" fillId="0" borderId="10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" fontId="5" fillId="0" borderId="59" xfId="0" applyNumberFormat="1" applyFont="1" applyBorder="1" applyAlignment="1">
      <alignment horizontal="center" vertical="center" textRotation="90"/>
    </xf>
    <xf numFmtId="1" fontId="5" fillId="0" borderId="63" xfId="0" applyNumberFormat="1" applyFont="1" applyBorder="1" applyAlignment="1">
      <alignment horizontal="center" vertical="center" textRotation="90"/>
    </xf>
    <xf numFmtId="1" fontId="5" fillId="0" borderId="70" xfId="0" applyNumberFormat="1" applyFont="1" applyBorder="1" applyAlignment="1">
      <alignment horizontal="center" vertical="center" textRotation="90"/>
    </xf>
    <xf numFmtId="0" fontId="5" fillId="0" borderId="38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108" xfId="0" applyFont="1" applyBorder="1" applyAlignment="1">
      <alignment horizontal="center" vertical="center"/>
    </xf>
    <xf numFmtId="0" fontId="5" fillId="0" borderId="101" xfId="0" applyFont="1" applyBorder="1" applyAlignment="1">
      <alignment horizontal="center" vertical="center"/>
    </xf>
    <xf numFmtId="0" fontId="5" fillId="0" borderId="109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65" fillId="0" borderId="35" xfId="0" applyFont="1" applyBorder="1" applyAlignment="1">
      <alignment vertical="center"/>
    </xf>
    <xf numFmtId="0" fontId="65" fillId="0" borderId="109" xfId="0" applyFont="1" applyBorder="1" applyAlignment="1">
      <alignment vertical="center"/>
    </xf>
    <xf numFmtId="0" fontId="5" fillId="0" borderId="60" xfId="0" applyFont="1" applyBorder="1" applyAlignment="1">
      <alignment horizontal="center" vertical="center" textRotation="90"/>
    </xf>
    <xf numFmtId="0" fontId="11" fillId="0" borderId="61" xfId="0" applyFont="1" applyBorder="1" applyAlignment="1">
      <alignment horizontal="center" vertical="center" textRotation="90"/>
    </xf>
    <xf numFmtId="0" fontId="9" fillId="0" borderId="82" xfId="0" applyFont="1" applyBorder="1" applyAlignment="1">
      <alignment horizontal="left" vertical="center" wrapText="1"/>
    </xf>
    <xf numFmtId="0" fontId="9" fillId="0" borderId="72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center" vertical="center" wrapText="1"/>
    </xf>
    <xf numFmtId="0" fontId="24" fillId="0" borderId="14" xfId="0" applyFont="1" applyBorder="1" applyAlignment="1">
      <alignment vertical="center"/>
    </xf>
    <xf numFmtId="0" fontId="24" fillId="0" borderId="17" xfId="0" applyFont="1" applyBorder="1" applyAlignment="1">
      <alignment vertical="center"/>
    </xf>
    <xf numFmtId="49" fontId="19" fillId="0" borderId="0" xfId="0" applyNumberFormat="1" applyFont="1" applyAlignment="1">
      <alignment horizontal="center"/>
    </xf>
    <xf numFmtId="49" fontId="20" fillId="0" borderId="0" xfId="0" applyNumberFormat="1" applyFont="1" applyAlignment="1">
      <alignment horizontal="center"/>
    </xf>
    <xf numFmtId="49" fontId="11" fillId="0" borderId="0" xfId="0" applyNumberFormat="1" applyFont="1" applyAlignment="1">
      <alignment horizontal="center"/>
    </xf>
    <xf numFmtId="49" fontId="82" fillId="34" borderId="0" xfId="0" applyNumberFormat="1" applyFont="1" applyFill="1" applyAlignment="1">
      <alignment horizontal="center"/>
    </xf>
    <xf numFmtId="49" fontId="11" fillId="35" borderId="110" xfId="0" applyNumberFormat="1" applyFont="1" applyFill="1" applyBorder="1" applyAlignment="1">
      <alignment horizontal="center"/>
    </xf>
    <xf numFmtId="0" fontId="0" fillId="35" borderId="65" xfId="0" applyFill="1" applyBorder="1" applyAlignment="1">
      <alignment horizontal="center"/>
    </xf>
    <xf numFmtId="0" fontId="0" fillId="35" borderId="111" xfId="0" applyFill="1" applyBorder="1" applyAlignment="1">
      <alignment horizontal="center"/>
    </xf>
    <xf numFmtId="0" fontId="2" fillId="35" borderId="84" xfId="0" applyFont="1" applyFill="1" applyBorder="1" applyAlignment="1">
      <alignment horizontal="center" vertical="center"/>
    </xf>
    <xf numFmtId="0" fontId="21" fillId="35" borderId="0" xfId="0" applyFont="1" applyFill="1" applyAlignment="1">
      <alignment horizontal="center" vertical="center"/>
    </xf>
    <xf numFmtId="0" fontId="21" fillId="35" borderId="85" xfId="0" applyFont="1" applyFill="1" applyBorder="1" applyAlignment="1">
      <alignment horizontal="center" vertical="center"/>
    </xf>
    <xf numFmtId="0" fontId="72" fillId="34" borderId="47" xfId="0" applyFont="1" applyFill="1" applyBorder="1" applyAlignment="1">
      <alignment horizontal="left" vertical="center"/>
    </xf>
    <xf numFmtId="0" fontId="72" fillId="34" borderId="112" xfId="0" applyFont="1" applyFill="1" applyBorder="1" applyAlignment="1">
      <alignment horizontal="left" vertical="center"/>
    </xf>
    <xf numFmtId="0" fontId="75" fillId="0" borderId="22" xfId="0" applyFont="1" applyBorder="1" applyAlignment="1">
      <alignment horizontal="left" vertical="center"/>
    </xf>
    <xf numFmtId="0" fontId="76" fillId="0" borderId="14" xfId="0" applyFont="1" applyBorder="1" applyAlignment="1">
      <alignment vertical="center"/>
    </xf>
    <xf numFmtId="0" fontId="2" fillId="35" borderId="113" xfId="0" applyFont="1" applyFill="1" applyBorder="1" applyAlignment="1">
      <alignment horizontal="center" vertical="center"/>
    </xf>
    <xf numFmtId="0" fontId="2" fillId="35" borderId="71" xfId="0" applyFont="1" applyFill="1" applyBorder="1" applyAlignment="1">
      <alignment horizontal="center" vertical="center"/>
    </xf>
    <xf numFmtId="0" fontId="2" fillId="35" borderId="106" xfId="0" applyFont="1" applyFill="1" applyBorder="1" applyAlignment="1">
      <alignment horizontal="center" vertical="center"/>
    </xf>
    <xf numFmtId="0" fontId="5" fillId="0" borderId="114" xfId="0" applyFont="1" applyBorder="1" applyAlignment="1">
      <alignment horizontal="center" vertical="center"/>
    </xf>
    <xf numFmtId="0" fontId="5" fillId="0" borderId="115" xfId="0" applyFont="1" applyBorder="1" applyAlignment="1">
      <alignment horizontal="center" vertical="center"/>
    </xf>
    <xf numFmtId="0" fontId="5" fillId="0" borderId="116" xfId="0" applyFont="1" applyBorder="1" applyAlignment="1">
      <alignment horizontal="center" vertical="center"/>
    </xf>
    <xf numFmtId="0" fontId="6" fillId="0" borderId="0" xfId="0" applyFont="1" applyAlignment="1">
      <alignment wrapText="1"/>
    </xf>
    <xf numFmtId="49" fontId="3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49" fontId="14" fillId="0" borderId="0" xfId="0" applyNumberFormat="1" applyFont="1" applyAlignment="1">
      <alignment horizontal="center"/>
    </xf>
    <xf numFmtId="49" fontId="14" fillId="34" borderId="0" xfId="0" applyNumberFormat="1" applyFont="1" applyFill="1" applyAlignment="1">
      <alignment horizontal="center"/>
    </xf>
    <xf numFmtId="0" fontId="5" fillId="0" borderId="102" xfId="0" applyFont="1" applyBorder="1" applyAlignment="1">
      <alignment horizontal="center" vertical="center"/>
    </xf>
    <xf numFmtId="0" fontId="14" fillId="0" borderId="61" xfId="0" applyFont="1" applyBorder="1" applyAlignment="1">
      <alignment horizontal="center" vertical="center" textRotation="90"/>
    </xf>
    <xf numFmtId="0" fontId="2" fillId="0" borderId="8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85" xfId="0" applyFont="1" applyBorder="1" applyAlignment="1">
      <alignment horizontal="center" vertical="center"/>
    </xf>
    <xf numFmtId="49" fontId="14" fillId="35" borderId="110" xfId="0" applyNumberFormat="1" applyFont="1" applyFill="1" applyBorder="1" applyAlignment="1">
      <alignment horizontal="center"/>
    </xf>
    <xf numFmtId="0" fontId="26" fillId="35" borderId="65" xfId="0" applyFont="1" applyFill="1" applyBorder="1" applyAlignment="1">
      <alignment horizontal="center"/>
    </xf>
    <xf numFmtId="0" fontId="26" fillId="35" borderId="111" xfId="0" applyFont="1" applyFill="1" applyBorder="1" applyAlignment="1">
      <alignment horizontal="center"/>
    </xf>
    <xf numFmtId="0" fontId="2" fillId="35" borderId="22" xfId="0" applyFont="1" applyFill="1" applyBorder="1" applyAlignment="1">
      <alignment horizontal="center" vertical="center"/>
    </xf>
    <xf numFmtId="0" fontId="21" fillId="35" borderId="14" xfId="0" applyFont="1" applyFill="1" applyBorder="1" applyAlignment="1">
      <alignment horizontal="center" vertical="center"/>
    </xf>
    <xf numFmtId="0" fontId="21" fillId="35" borderId="17" xfId="0" applyFont="1" applyFill="1" applyBorder="1" applyAlignment="1">
      <alignment horizontal="center" vertical="center"/>
    </xf>
    <xf numFmtId="0" fontId="75" fillId="34" borderId="47" xfId="0" applyFont="1" applyFill="1" applyBorder="1" applyAlignment="1">
      <alignment horizontal="left" vertical="center"/>
    </xf>
    <xf numFmtId="0" fontId="75" fillId="34" borderId="112" xfId="0" applyFont="1" applyFill="1" applyBorder="1" applyAlignment="1">
      <alignment horizontal="left" vertical="center"/>
    </xf>
    <xf numFmtId="0" fontId="83" fillId="34" borderId="58" xfId="0" applyFont="1" applyFill="1" applyBorder="1" applyAlignment="1">
      <alignment horizontal="left" vertical="center"/>
    </xf>
    <xf numFmtId="0" fontId="83" fillId="34" borderId="77" xfId="0" applyFont="1" applyFill="1" applyBorder="1" applyAlignment="1">
      <alignment horizontal="left" vertical="center"/>
    </xf>
    <xf numFmtId="0" fontId="2" fillId="35" borderId="62" xfId="0" applyFont="1" applyFill="1" applyBorder="1" applyAlignment="1">
      <alignment horizontal="center" vertical="center"/>
    </xf>
    <xf numFmtId="0" fontId="2" fillId="35" borderId="31" xfId="0" applyFont="1" applyFill="1" applyBorder="1" applyAlignment="1">
      <alignment horizontal="center" vertical="center"/>
    </xf>
    <xf numFmtId="0" fontId="2" fillId="35" borderId="32" xfId="0" applyFont="1" applyFill="1" applyBorder="1" applyAlignment="1">
      <alignment horizontal="center" vertical="center"/>
    </xf>
    <xf numFmtId="0" fontId="74" fillId="0" borderId="22" xfId="0" applyFont="1" applyBorder="1" applyAlignment="1">
      <alignment horizontal="left" vertical="center" wrapText="1"/>
    </xf>
    <xf numFmtId="0" fontId="74" fillId="0" borderId="17" xfId="0" applyFont="1" applyBorder="1" applyAlignment="1">
      <alignment horizontal="left" vertical="center" wrapText="1"/>
    </xf>
    <xf numFmtId="0" fontId="74" fillId="0" borderId="82" xfId="0" applyFont="1" applyBorder="1" applyAlignment="1">
      <alignment horizontal="center" vertical="center"/>
    </xf>
    <xf numFmtId="0" fontId="74" fillId="0" borderId="71" xfId="0" applyFont="1" applyBorder="1" applyAlignment="1">
      <alignment horizontal="center" vertical="center"/>
    </xf>
    <xf numFmtId="0" fontId="74" fillId="0" borderId="104" xfId="0" applyFont="1" applyBorder="1" applyAlignment="1">
      <alignment horizontal="center" vertical="center"/>
    </xf>
    <xf numFmtId="0" fontId="74" fillId="0" borderId="105" xfId="0" applyFont="1" applyBorder="1" applyAlignment="1">
      <alignment horizontal="center" vertical="center"/>
    </xf>
    <xf numFmtId="0" fontId="74" fillId="0" borderId="106" xfId="0" applyFont="1" applyBorder="1" applyAlignment="1">
      <alignment horizontal="center" vertical="center"/>
    </xf>
    <xf numFmtId="0" fontId="75" fillId="0" borderId="102" xfId="0" applyFont="1" applyBorder="1" applyAlignment="1">
      <alignment horizontal="center" vertical="center"/>
    </xf>
    <xf numFmtId="0" fontId="75" fillId="0" borderId="13" xfId="0" applyFont="1" applyBorder="1" applyAlignment="1">
      <alignment horizontal="center" vertical="center"/>
    </xf>
    <xf numFmtId="1" fontId="75" fillId="0" borderId="22" xfId="0" applyNumberFormat="1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38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109" xfId="0" applyFont="1" applyBorder="1" applyAlignment="1">
      <alignment horizontal="center" vertical="center" wrapText="1"/>
    </xf>
    <xf numFmtId="0" fontId="2" fillId="34" borderId="62" xfId="0" applyFont="1" applyFill="1" applyBorder="1" applyAlignment="1">
      <alignment horizontal="center" vertical="center"/>
    </xf>
    <xf numFmtId="0" fontId="2" fillId="34" borderId="31" xfId="0" applyFont="1" applyFill="1" applyBorder="1" applyAlignment="1">
      <alignment horizontal="center" vertical="center"/>
    </xf>
    <xf numFmtId="0" fontId="2" fillId="34" borderId="32" xfId="0" applyFont="1" applyFill="1" applyBorder="1" applyAlignment="1">
      <alignment horizontal="center" vertical="center"/>
    </xf>
    <xf numFmtId="0" fontId="23" fillId="0" borderId="0" xfId="0" applyFont="1" applyAlignment="1">
      <alignment wrapText="1"/>
    </xf>
    <xf numFmtId="0" fontId="22" fillId="0" borderId="0" xfId="0" applyFont="1" applyAlignment="1">
      <alignment wrapText="1"/>
    </xf>
    <xf numFmtId="0" fontId="11" fillId="0" borderId="0" xfId="0" applyFont="1" applyAlignment="1">
      <alignment wrapText="1"/>
    </xf>
    <xf numFmtId="49" fontId="20" fillId="35" borderId="110" xfId="0" applyNumberFormat="1" applyFont="1" applyFill="1" applyBorder="1" applyAlignment="1">
      <alignment horizontal="center"/>
    </xf>
    <xf numFmtId="0" fontId="65" fillId="35" borderId="65" xfId="0" applyFont="1" applyFill="1" applyBorder="1" applyAlignment="1">
      <alignment horizontal="center"/>
    </xf>
    <xf numFmtId="0" fontId="65" fillId="35" borderId="111" xfId="0" applyFont="1" applyFill="1" applyBorder="1" applyAlignment="1">
      <alignment horizontal="center"/>
    </xf>
    <xf numFmtId="0" fontId="84" fillId="35" borderId="84" xfId="0" applyFont="1" applyFill="1" applyBorder="1" applyAlignment="1">
      <alignment horizontal="center" vertical="center"/>
    </xf>
    <xf numFmtId="0" fontId="84" fillId="35" borderId="0" xfId="0" applyFont="1" applyFill="1" applyAlignment="1">
      <alignment horizontal="center" vertical="center"/>
    </xf>
    <xf numFmtId="0" fontId="84" fillId="35" borderId="85" xfId="0" applyFont="1" applyFill="1" applyBorder="1" applyAlignment="1">
      <alignment horizontal="center" vertical="center"/>
    </xf>
    <xf numFmtId="0" fontId="75" fillId="0" borderId="58" xfId="0" applyFont="1" applyBorder="1" applyAlignment="1">
      <alignment horizontal="left" vertical="center"/>
    </xf>
    <xf numFmtId="0" fontId="75" fillId="0" borderId="117" xfId="0" applyFont="1" applyBorder="1" applyAlignment="1">
      <alignment horizontal="left" vertical="center"/>
    </xf>
    <xf numFmtId="0" fontId="83" fillId="34" borderId="117" xfId="0" applyFont="1" applyFill="1" applyBorder="1" applyAlignment="1">
      <alignment horizontal="left" vertical="center"/>
    </xf>
    <xf numFmtId="0" fontId="2" fillId="35" borderId="14" xfId="0" applyFont="1" applyFill="1" applyBorder="1" applyAlignment="1">
      <alignment horizontal="center" vertical="center"/>
    </xf>
    <xf numFmtId="0" fontId="2" fillId="35" borderId="17" xfId="0" applyFont="1" applyFill="1" applyBorder="1" applyAlignment="1">
      <alignment horizontal="center" vertical="center"/>
    </xf>
    <xf numFmtId="0" fontId="9" fillId="0" borderId="62" xfId="0" applyFont="1" applyBorder="1" applyAlignment="1">
      <alignment horizontal="left" vertical="center" wrapText="1"/>
    </xf>
    <xf numFmtId="0" fontId="9" fillId="0" borderId="32" xfId="0" applyFont="1" applyBorder="1" applyAlignment="1">
      <alignment horizontal="left" vertical="center"/>
    </xf>
    <xf numFmtId="0" fontId="9" fillId="0" borderId="62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118" xfId="0" applyFont="1" applyBorder="1" applyAlignment="1">
      <alignment horizontal="center" vertical="center"/>
    </xf>
    <xf numFmtId="0" fontId="9" fillId="0" borderId="119" xfId="0" applyFont="1" applyBorder="1" applyAlignment="1">
      <alignment horizontal="center" vertical="center"/>
    </xf>
    <xf numFmtId="0" fontId="9" fillId="0" borderId="69" xfId="0" applyFont="1" applyBorder="1" applyAlignment="1">
      <alignment horizontal="left" vertical="center"/>
    </xf>
    <xf numFmtId="0" fontId="76" fillId="0" borderId="14" xfId="0" applyFont="1" applyBorder="1" applyAlignment="1">
      <alignment horizontal="center" vertical="center"/>
    </xf>
    <xf numFmtId="0" fontId="21" fillId="36" borderId="22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65" fillId="0" borderId="14" xfId="0" applyFont="1" applyBorder="1" applyAlignment="1">
      <alignment vertical="center"/>
    </xf>
    <xf numFmtId="0" fontId="65" fillId="0" borderId="17" xfId="0" applyFont="1" applyBorder="1" applyAlignment="1">
      <alignment vertical="center"/>
    </xf>
    <xf numFmtId="0" fontId="75" fillId="0" borderId="62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49" fontId="76" fillId="34" borderId="0" xfId="0" applyNumberFormat="1" applyFont="1" applyFill="1" applyAlignment="1">
      <alignment horizontal="center"/>
    </xf>
    <xf numFmtId="0" fontId="74" fillId="0" borderId="62" xfId="0" applyFont="1" applyBorder="1" applyAlignment="1">
      <alignment horizontal="left" vertical="center" wrapText="1"/>
    </xf>
    <xf numFmtId="0" fontId="74" fillId="0" borderId="32" xfId="0" applyFont="1" applyBorder="1" applyAlignment="1">
      <alignment horizontal="left" vertical="center"/>
    </xf>
    <xf numFmtId="0" fontId="74" fillId="0" borderId="62" xfId="0" applyFont="1" applyBorder="1" applyAlignment="1">
      <alignment horizontal="center" vertical="center"/>
    </xf>
    <xf numFmtId="0" fontId="74" fillId="0" borderId="31" xfId="0" applyFont="1" applyBorder="1" applyAlignment="1">
      <alignment horizontal="center" vertical="center"/>
    </xf>
    <xf numFmtId="0" fontId="74" fillId="0" borderId="118" xfId="0" applyFont="1" applyBorder="1" applyAlignment="1">
      <alignment horizontal="center" vertical="center"/>
    </xf>
    <xf numFmtId="0" fontId="74" fillId="0" borderId="119" xfId="0" applyFont="1" applyBorder="1" applyAlignment="1">
      <alignment horizontal="center" vertical="center"/>
    </xf>
    <xf numFmtId="0" fontId="74" fillId="0" borderId="64" xfId="0" applyFont="1" applyBorder="1" applyAlignment="1">
      <alignment horizontal="left" vertical="center" wrapText="1"/>
    </xf>
    <xf numFmtId="0" fontId="74" fillId="0" borderId="69" xfId="0" applyFont="1" applyBorder="1" applyAlignment="1">
      <alignment horizontal="left" vertical="center"/>
    </xf>
    <xf numFmtId="0" fontId="2" fillId="0" borderId="38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0" fontId="65" fillId="0" borderId="14" xfId="0" applyFont="1" applyBorder="1" applyAlignment="1">
      <alignment horizontal="center" vertical="center"/>
    </xf>
    <xf numFmtId="0" fontId="65" fillId="0" borderId="17" xfId="0" applyFont="1" applyBorder="1" applyAlignment="1">
      <alignment horizontal="center" vertical="center"/>
    </xf>
    <xf numFmtId="0" fontId="75" fillId="34" borderId="58" xfId="0" applyFont="1" applyFill="1" applyBorder="1" applyAlignment="1">
      <alignment horizontal="left" vertical="center"/>
    </xf>
    <xf numFmtId="0" fontId="75" fillId="34" borderId="117" xfId="0" applyFont="1" applyFill="1" applyBorder="1" applyAlignment="1">
      <alignment horizontal="left" vertical="center"/>
    </xf>
    <xf numFmtId="0" fontId="5" fillId="34" borderId="62" xfId="0" applyFont="1" applyFill="1" applyBorder="1" applyAlignment="1">
      <alignment horizontal="center" vertical="center"/>
    </xf>
    <xf numFmtId="0" fontId="24" fillId="0" borderId="31" xfId="0" applyFont="1" applyBorder="1" applyAlignment="1">
      <alignment horizontal="center" vertical="center"/>
    </xf>
    <xf numFmtId="0" fontId="24" fillId="0" borderId="32" xfId="0" applyFont="1" applyBorder="1" applyAlignment="1">
      <alignment horizontal="center" vertical="center"/>
    </xf>
    <xf numFmtId="49" fontId="5" fillId="35" borderId="110" xfId="0" applyNumberFormat="1" applyFont="1" applyFill="1" applyBorder="1" applyAlignment="1">
      <alignment horizontal="center"/>
    </xf>
    <xf numFmtId="0" fontId="24" fillId="35" borderId="65" xfId="0" applyFont="1" applyFill="1" applyBorder="1" applyAlignment="1">
      <alignment horizontal="center"/>
    </xf>
    <xf numFmtId="0" fontId="24" fillId="35" borderId="111" xfId="0" applyFont="1" applyFill="1" applyBorder="1" applyAlignment="1">
      <alignment horizontal="center"/>
    </xf>
    <xf numFmtId="49" fontId="3" fillId="0" borderId="0" xfId="0" applyNumberFormat="1" applyFont="1" applyAlignment="1">
      <alignment/>
    </xf>
    <xf numFmtId="49" fontId="19" fillId="0" borderId="0" xfId="0" applyNumberFormat="1" applyFont="1" applyAlignment="1">
      <alignment/>
    </xf>
    <xf numFmtId="0" fontId="51" fillId="0" borderId="110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 wrapText="1"/>
    </xf>
    <xf numFmtId="0" fontId="5" fillId="0" borderId="111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GI53"/>
  <sheetViews>
    <sheetView zoomScale="90" zoomScaleNormal="90" zoomScalePageLayoutView="0" workbookViewId="0" topLeftCell="A1">
      <selection activeCell="I30" sqref="I30"/>
    </sheetView>
  </sheetViews>
  <sheetFormatPr defaultColWidth="8.796875" defaultRowHeight="14.25"/>
  <cols>
    <col min="1" max="1" width="3.19921875" style="55" customWidth="1"/>
    <col min="2" max="2" width="45.09765625" style="55" customWidth="1"/>
    <col min="3" max="3" width="4.8984375" style="56" customWidth="1"/>
    <col min="4" max="4" width="5.59765625" style="57" customWidth="1"/>
    <col min="5" max="37" width="3.3984375" style="57" customWidth="1"/>
    <col min="38" max="38" width="0.59375" style="55" customWidth="1"/>
    <col min="39" max="16384" width="9" style="55" customWidth="1"/>
  </cols>
  <sheetData>
    <row r="1" spans="2:37" ht="16.5">
      <c r="B1" s="409" t="s">
        <v>128</v>
      </c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  <c r="P1" s="409"/>
      <c r="Q1" s="409"/>
      <c r="R1" s="409"/>
      <c r="S1" s="409"/>
      <c r="T1" s="409"/>
      <c r="U1" s="409"/>
      <c r="V1" s="409" t="s">
        <v>134</v>
      </c>
      <c r="W1" s="409"/>
      <c r="X1" s="409"/>
      <c r="Y1" s="409"/>
      <c r="Z1" s="409"/>
      <c r="AA1" s="409"/>
      <c r="AB1" s="409"/>
      <c r="AC1" s="409"/>
      <c r="AD1" s="409"/>
      <c r="AE1" s="409"/>
      <c r="AF1" s="409"/>
      <c r="AG1" s="409"/>
      <c r="AH1" s="409"/>
      <c r="AI1" s="409"/>
      <c r="AJ1" s="409"/>
      <c r="AK1" s="409"/>
    </row>
    <row r="2" spans="2:31" ht="16.5">
      <c r="B2" s="59"/>
      <c r="C2" s="60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8"/>
      <c r="Y2" s="58"/>
      <c r="Z2" s="58"/>
      <c r="AA2" s="58"/>
      <c r="AB2" s="58"/>
      <c r="AC2" s="58"/>
      <c r="AD2" s="58"/>
      <c r="AE2" s="58"/>
    </row>
    <row r="3" spans="1:38" ht="16.5">
      <c r="A3" s="61"/>
      <c r="B3" s="58" t="s">
        <v>11</v>
      </c>
      <c r="C3" s="410" t="s">
        <v>33</v>
      </c>
      <c r="D3" s="410"/>
      <c r="E3" s="410"/>
      <c r="F3" s="410"/>
      <c r="G3" s="410"/>
      <c r="H3" s="410"/>
      <c r="I3" s="410"/>
      <c r="J3" s="410"/>
      <c r="K3" s="410"/>
      <c r="L3" s="410"/>
      <c r="M3" s="410"/>
      <c r="N3" s="410"/>
      <c r="O3" s="410"/>
      <c r="P3" s="410"/>
      <c r="Q3" s="410"/>
      <c r="R3" s="410"/>
      <c r="S3" s="410"/>
      <c r="T3" s="410"/>
      <c r="U3" s="410"/>
      <c r="V3" s="410"/>
      <c r="W3" s="410"/>
      <c r="X3" s="410"/>
      <c r="Y3" s="410"/>
      <c r="Z3" s="410"/>
      <c r="AA3" s="410"/>
      <c r="AB3" s="410"/>
      <c r="AC3" s="410"/>
      <c r="AD3" s="410"/>
      <c r="AE3" s="410"/>
      <c r="AF3" s="1"/>
      <c r="AG3" s="1"/>
      <c r="AH3" s="1"/>
      <c r="AI3" s="1"/>
      <c r="AJ3" s="1"/>
      <c r="AK3" s="1"/>
      <c r="AL3" s="61"/>
    </row>
    <row r="4" spans="1:38" ht="15.75" customHeight="1">
      <c r="A4" s="2"/>
      <c r="B4" s="58" t="s">
        <v>12</v>
      </c>
      <c r="C4" s="411" t="s">
        <v>39</v>
      </c>
      <c r="D4" s="411"/>
      <c r="E4" s="411"/>
      <c r="F4" s="411"/>
      <c r="G4" s="411"/>
      <c r="H4" s="411"/>
      <c r="I4" s="411"/>
      <c r="J4" s="411"/>
      <c r="K4" s="411"/>
      <c r="L4" s="411"/>
      <c r="M4" s="411"/>
      <c r="N4" s="411"/>
      <c r="O4" s="411"/>
      <c r="P4" s="411"/>
      <c r="Q4" s="411"/>
      <c r="R4" s="411"/>
      <c r="S4" s="411"/>
      <c r="T4" s="411"/>
      <c r="U4" s="411"/>
      <c r="V4" s="411"/>
      <c r="W4" s="411"/>
      <c r="X4" s="411"/>
      <c r="Y4" s="411"/>
      <c r="Z4" s="411"/>
      <c r="AA4" s="411"/>
      <c r="AB4" s="411"/>
      <c r="AC4" s="411"/>
      <c r="AD4" s="411"/>
      <c r="AE4" s="411"/>
      <c r="AF4" s="3"/>
      <c r="AG4" s="3"/>
      <c r="AH4" s="3"/>
      <c r="AI4" s="3"/>
      <c r="AJ4" s="3"/>
      <c r="AK4" s="3"/>
      <c r="AL4" s="2"/>
    </row>
    <row r="5" spans="1:38" ht="15.75" customHeight="1">
      <c r="A5" s="2"/>
      <c r="B5" s="58" t="s">
        <v>13</v>
      </c>
      <c r="C5" s="411" t="s">
        <v>34</v>
      </c>
      <c r="D5" s="411"/>
      <c r="E5" s="411"/>
      <c r="F5" s="411"/>
      <c r="G5" s="411"/>
      <c r="H5" s="411"/>
      <c r="I5" s="411"/>
      <c r="J5" s="411"/>
      <c r="K5" s="411"/>
      <c r="L5" s="411"/>
      <c r="M5" s="411"/>
      <c r="N5" s="411"/>
      <c r="O5" s="411"/>
      <c r="P5" s="411"/>
      <c r="Q5" s="411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3"/>
      <c r="AG5" s="3"/>
      <c r="AH5" s="3"/>
      <c r="AI5" s="3"/>
      <c r="AJ5" s="3"/>
      <c r="AK5" s="3"/>
      <c r="AL5" s="2"/>
    </row>
    <row r="6" spans="1:38" ht="16.5">
      <c r="A6" s="61"/>
      <c r="B6" s="58" t="s">
        <v>14</v>
      </c>
      <c r="C6" s="412" t="s">
        <v>72</v>
      </c>
      <c r="D6" s="412"/>
      <c r="E6" s="412"/>
      <c r="F6" s="412"/>
      <c r="G6" s="412"/>
      <c r="H6" s="412"/>
      <c r="I6" s="412"/>
      <c r="J6" s="412"/>
      <c r="K6" s="412"/>
      <c r="L6" s="412"/>
      <c r="M6" s="412"/>
      <c r="N6" s="412"/>
      <c r="O6" s="412"/>
      <c r="P6" s="412"/>
      <c r="Q6" s="412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1"/>
      <c r="AG6" s="1"/>
      <c r="AH6" s="1"/>
      <c r="AI6" s="1"/>
      <c r="AJ6" s="1"/>
      <c r="AK6" s="1"/>
      <c r="AL6" s="61"/>
    </row>
    <row r="7" spans="1:38" ht="18" customHeight="1">
      <c r="A7" s="61"/>
      <c r="B7" s="58" t="s">
        <v>15</v>
      </c>
      <c r="C7" s="411" t="s">
        <v>31</v>
      </c>
      <c r="D7" s="411"/>
      <c r="E7" s="411"/>
      <c r="F7" s="411"/>
      <c r="G7" s="411"/>
      <c r="H7" s="411"/>
      <c r="I7" s="411"/>
      <c r="J7" s="411"/>
      <c r="K7" s="411"/>
      <c r="L7" s="411"/>
      <c r="M7" s="411"/>
      <c r="N7" s="411"/>
      <c r="O7" s="411"/>
      <c r="P7" s="411"/>
      <c r="Q7" s="411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147"/>
      <c r="AE7" s="413" t="s">
        <v>98</v>
      </c>
      <c r="AF7" s="414"/>
      <c r="AG7" s="414"/>
      <c r="AH7" s="414"/>
      <c r="AI7" s="414"/>
      <c r="AJ7" s="414"/>
      <c r="AK7" s="415"/>
      <c r="AL7" s="4"/>
    </row>
    <row r="8" spans="1:38" ht="11.25" customHeight="1" thickBot="1">
      <c r="A8" s="61"/>
      <c r="B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4"/>
      <c r="AG8" s="4"/>
      <c r="AH8" s="4"/>
      <c r="AI8" s="4"/>
      <c r="AJ8" s="4"/>
      <c r="AK8" s="4"/>
      <c r="AL8" s="4"/>
    </row>
    <row r="9" spans="1:38" ht="18.75" customHeight="1" thickBot="1">
      <c r="A9" s="426" t="s">
        <v>0</v>
      </c>
      <c r="B9" s="386" t="s">
        <v>19</v>
      </c>
      <c r="C9" s="389" t="s">
        <v>2</v>
      </c>
      <c r="D9" s="392" t="s">
        <v>23</v>
      </c>
      <c r="E9" s="393"/>
      <c r="F9" s="393"/>
      <c r="G9" s="393"/>
      <c r="H9" s="393"/>
      <c r="I9" s="394"/>
      <c r="J9" s="372" t="s">
        <v>3</v>
      </c>
      <c r="K9" s="372"/>
      <c r="L9" s="372"/>
      <c r="M9" s="372"/>
      <c r="N9" s="372"/>
      <c r="O9" s="372"/>
      <c r="P9" s="372"/>
      <c r="Q9" s="372"/>
      <c r="R9" s="372"/>
      <c r="S9" s="372"/>
      <c r="T9" s="372"/>
      <c r="U9" s="372"/>
      <c r="V9" s="372"/>
      <c r="W9" s="373"/>
      <c r="X9" s="371" t="s">
        <v>4</v>
      </c>
      <c r="Y9" s="372"/>
      <c r="Z9" s="372"/>
      <c r="AA9" s="372"/>
      <c r="AB9" s="372"/>
      <c r="AC9" s="372"/>
      <c r="AD9" s="372"/>
      <c r="AE9" s="372"/>
      <c r="AF9" s="372"/>
      <c r="AG9" s="372"/>
      <c r="AH9" s="372"/>
      <c r="AI9" s="372"/>
      <c r="AJ9" s="372"/>
      <c r="AK9" s="373"/>
      <c r="AL9" s="4"/>
    </row>
    <row r="10" spans="1:38" ht="18.75" thickBot="1">
      <c r="A10" s="427"/>
      <c r="B10" s="387"/>
      <c r="C10" s="390"/>
      <c r="D10" s="402" t="s">
        <v>5</v>
      </c>
      <c r="E10" s="371" t="s">
        <v>26</v>
      </c>
      <c r="F10" s="372"/>
      <c r="G10" s="372"/>
      <c r="H10" s="372"/>
      <c r="I10" s="395"/>
      <c r="J10" s="393">
        <v>1</v>
      </c>
      <c r="K10" s="393"/>
      <c r="L10" s="393"/>
      <c r="M10" s="393"/>
      <c r="N10" s="393"/>
      <c r="O10" s="393"/>
      <c r="P10" s="396"/>
      <c r="Q10" s="392">
        <v>2</v>
      </c>
      <c r="R10" s="393"/>
      <c r="S10" s="393"/>
      <c r="T10" s="393"/>
      <c r="U10" s="393"/>
      <c r="V10" s="393"/>
      <c r="W10" s="396"/>
      <c r="X10" s="371">
        <v>3</v>
      </c>
      <c r="Y10" s="372"/>
      <c r="Z10" s="372"/>
      <c r="AA10" s="372"/>
      <c r="AB10" s="372"/>
      <c r="AC10" s="372"/>
      <c r="AD10" s="373"/>
      <c r="AE10" s="371">
        <v>4</v>
      </c>
      <c r="AF10" s="372"/>
      <c r="AG10" s="372"/>
      <c r="AH10" s="372"/>
      <c r="AI10" s="372"/>
      <c r="AJ10" s="372"/>
      <c r="AK10" s="373"/>
      <c r="AL10" s="4"/>
    </row>
    <row r="11" spans="1:38" ht="64.5" customHeight="1" thickBot="1">
      <c r="A11" s="428"/>
      <c r="B11" s="388"/>
      <c r="C11" s="391"/>
      <c r="D11" s="403"/>
      <c r="E11" s="5" t="s">
        <v>6</v>
      </c>
      <c r="F11" s="6" t="s">
        <v>7</v>
      </c>
      <c r="G11" s="6" t="s">
        <v>8</v>
      </c>
      <c r="H11" s="6" t="s">
        <v>9</v>
      </c>
      <c r="I11" s="7" t="s">
        <v>10</v>
      </c>
      <c r="J11" s="8" t="s">
        <v>6</v>
      </c>
      <c r="K11" s="9" t="s">
        <v>7</v>
      </c>
      <c r="L11" s="10" t="s">
        <v>8</v>
      </c>
      <c r="M11" s="10" t="s">
        <v>9</v>
      </c>
      <c r="N11" s="11" t="s">
        <v>10</v>
      </c>
      <c r="O11" s="12" t="s">
        <v>1</v>
      </c>
      <c r="P11" s="13" t="s">
        <v>2</v>
      </c>
      <c r="Q11" s="14" t="s">
        <v>6</v>
      </c>
      <c r="R11" s="9" t="s">
        <v>7</v>
      </c>
      <c r="S11" s="10" t="s">
        <v>8</v>
      </c>
      <c r="T11" s="10" t="s">
        <v>9</v>
      </c>
      <c r="U11" s="11" t="s">
        <v>10</v>
      </c>
      <c r="V11" s="12" t="s">
        <v>1</v>
      </c>
      <c r="W11" s="15" t="s">
        <v>2</v>
      </c>
      <c r="X11" s="14" t="s">
        <v>6</v>
      </c>
      <c r="Y11" s="9" t="s">
        <v>7</v>
      </c>
      <c r="Z11" s="10" t="s">
        <v>8</v>
      </c>
      <c r="AA11" s="10" t="s">
        <v>9</v>
      </c>
      <c r="AB11" s="11" t="s">
        <v>10</v>
      </c>
      <c r="AC11" s="12" t="s">
        <v>1</v>
      </c>
      <c r="AD11" s="15" t="s">
        <v>2</v>
      </c>
      <c r="AE11" s="14" t="s">
        <v>6</v>
      </c>
      <c r="AF11" s="10" t="s">
        <v>7</v>
      </c>
      <c r="AG11" s="10" t="s">
        <v>8</v>
      </c>
      <c r="AH11" s="10" t="s">
        <v>9</v>
      </c>
      <c r="AI11" s="16" t="s">
        <v>10</v>
      </c>
      <c r="AJ11" s="12" t="s">
        <v>1</v>
      </c>
      <c r="AK11" s="15" t="s">
        <v>2</v>
      </c>
      <c r="AL11" s="61"/>
    </row>
    <row r="12" spans="1:38" ht="17.25" thickBot="1">
      <c r="A12" s="416" t="s">
        <v>20</v>
      </c>
      <c r="B12" s="417"/>
      <c r="C12" s="417"/>
      <c r="D12" s="417"/>
      <c r="E12" s="417"/>
      <c r="F12" s="417"/>
      <c r="G12" s="417"/>
      <c r="H12" s="417"/>
      <c r="I12" s="417"/>
      <c r="J12" s="417"/>
      <c r="K12" s="417"/>
      <c r="L12" s="417"/>
      <c r="M12" s="417"/>
      <c r="N12" s="417"/>
      <c r="O12" s="417"/>
      <c r="P12" s="417"/>
      <c r="Q12" s="417"/>
      <c r="R12" s="417"/>
      <c r="S12" s="417"/>
      <c r="T12" s="417"/>
      <c r="U12" s="417"/>
      <c r="V12" s="417"/>
      <c r="W12" s="417"/>
      <c r="X12" s="417"/>
      <c r="Y12" s="417"/>
      <c r="Z12" s="417"/>
      <c r="AA12" s="417"/>
      <c r="AB12" s="417"/>
      <c r="AC12" s="417"/>
      <c r="AD12" s="417"/>
      <c r="AE12" s="417"/>
      <c r="AF12" s="417"/>
      <c r="AG12" s="417"/>
      <c r="AH12" s="417"/>
      <c r="AI12" s="417"/>
      <c r="AJ12" s="417"/>
      <c r="AK12" s="418"/>
      <c r="AL12" s="61"/>
    </row>
    <row r="13" spans="1:38" ht="17.25" thickBot="1">
      <c r="A13" s="17">
        <v>1</v>
      </c>
      <c r="B13" s="18" t="s">
        <v>35</v>
      </c>
      <c r="C13" s="210">
        <v>3</v>
      </c>
      <c r="D13" s="211">
        <v>30</v>
      </c>
      <c r="E13" s="73"/>
      <c r="F13" s="74"/>
      <c r="G13" s="74"/>
      <c r="H13" s="20">
        <v>30</v>
      </c>
      <c r="I13" s="75"/>
      <c r="J13" s="19"/>
      <c r="K13" s="20"/>
      <c r="L13" s="20"/>
      <c r="M13" s="20">
        <v>30</v>
      </c>
      <c r="N13" s="20"/>
      <c r="O13" s="21" t="s">
        <v>37</v>
      </c>
      <c r="P13" s="22">
        <v>3</v>
      </c>
      <c r="Q13" s="23"/>
      <c r="R13" s="21"/>
      <c r="S13" s="20"/>
      <c r="T13" s="20"/>
      <c r="U13" s="21"/>
      <c r="V13" s="19"/>
      <c r="W13" s="22"/>
      <c r="X13" s="23"/>
      <c r="Y13" s="21"/>
      <c r="Z13" s="20"/>
      <c r="AA13" s="20"/>
      <c r="AB13" s="21"/>
      <c r="AC13" s="21"/>
      <c r="AD13" s="24"/>
      <c r="AE13" s="23"/>
      <c r="AF13" s="21"/>
      <c r="AG13" s="20"/>
      <c r="AH13" s="20"/>
      <c r="AI13" s="25"/>
      <c r="AJ13" s="26"/>
      <c r="AK13" s="27"/>
      <c r="AL13" s="62"/>
    </row>
    <row r="14" spans="1:38" ht="17.25" thickBot="1">
      <c r="A14" s="28">
        <v>2</v>
      </c>
      <c r="B14" s="76" t="s">
        <v>88</v>
      </c>
      <c r="C14" s="29">
        <v>3</v>
      </c>
      <c r="D14" s="113">
        <v>30</v>
      </c>
      <c r="E14" s="30"/>
      <c r="F14" s="31"/>
      <c r="G14" s="31"/>
      <c r="H14" s="31">
        <v>30</v>
      </c>
      <c r="I14" s="32"/>
      <c r="J14" s="77"/>
      <c r="K14" s="31"/>
      <c r="L14" s="25"/>
      <c r="M14" s="30">
        <v>30</v>
      </c>
      <c r="N14" s="31"/>
      <c r="O14" s="25" t="s">
        <v>42</v>
      </c>
      <c r="P14" s="30">
        <v>3</v>
      </c>
      <c r="Q14" s="33"/>
      <c r="R14" s="25"/>
      <c r="S14" s="25"/>
      <c r="T14" s="25"/>
      <c r="U14" s="25"/>
      <c r="V14" s="26"/>
      <c r="W14" s="30"/>
      <c r="X14" s="33"/>
      <c r="Y14" s="31"/>
      <c r="Z14" s="31"/>
      <c r="AA14" s="31"/>
      <c r="AB14" s="25"/>
      <c r="AC14" s="25"/>
      <c r="AD14" s="34"/>
      <c r="AE14" s="33"/>
      <c r="AF14" s="31"/>
      <c r="AG14" s="31"/>
      <c r="AH14" s="31"/>
      <c r="AI14" s="25"/>
      <c r="AJ14" s="26"/>
      <c r="AK14" s="27"/>
      <c r="AL14" s="63"/>
    </row>
    <row r="15" spans="1:38" ht="14.25" customHeight="1" thickBot="1">
      <c r="A15" s="28">
        <v>3</v>
      </c>
      <c r="B15" s="76" t="s">
        <v>85</v>
      </c>
      <c r="C15" s="29">
        <v>3</v>
      </c>
      <c r="D15" s="113">
        <v>30</v>
      </c>
      <c r="E15" s="30"/>
      <c r="F15" s="31"/>
      <c r="G15" s="31"/>
      <c r="H15" s="31">
        <v>30</v>
      </c>
      <c r="I15" s="32"/>
      <c r="J15" s="123"/>
      <c r="K15" s="124"/>
      <c r="L15" s="124"/>
      <c r="M15" s="124"/>
      <c r="N15" s="124"/>
      <c r="O15" s="126"/>
      <c r="P15" s="123"/>
      <c r="Q15" s="128"/>
      <c r="R15" s="126"/>
      <c r="S15" s="126"/>
      <c r="T15" s="123">
        <v>30</v>
      </c>
      <c r="U15" s="124"/>
      <c r="V15" s="126" t="s">
        <v>42</v>
      </c>
      <c r="W15" s="123">
        <v>3</v>
      </c>
      <c r="X15" s="128"/>
      <c r="Y15" s="124"/>
      <c r="Z15" s="31"/>
      <c r="AA15" s="31"/>
      <c r="AB15" s="25"/>
      <c r="AC15" s="25"/>
      <c r="AD15" s="34"/>
      <c r="AE15" s="33"/>
      <c r="AF15" s="31"/>
      <c r="AG15" s="31"/>
      <c r="AH15" s="31"/>
      <c r="AI15" s="25"/>
      <c r="AJ15" s="26"/>
      <c r="AK15" s="27"/>
      <c r="AL15" s="63"/>
    </row>
    <row r="16" spans="1:38" ht="14.25" customHeight="1" thickBot="1">
      <c r="A16" s="28">
        <v>4</v>
      </c>
      <c r="B16" s="76" t="s">
        <v>89</v>
      </c>
      <c r="C16" s="29">
        <v>4</v>
      </c>
      <c r="D16" s="113">
        <v>30</v>
      </c>
      <c r="E16" s="30">
        <v>15</v>
      </c>
      <c r="F16" s="31"/>
      <c r="G16" s="31"/>
      <c r="H16" s="31">
        <v>15</v>
      </c>
      <c r="I16" s="32"/>
      <c r="J16" s="123"/>
      <c r="K16" s="124"/>
      <c r="L16" s="124"/>
      <c r="M16" s="124"/>
      <c r="N16" s="124"/>
      <c r="O16" s="126"/>
      <c r="P16" s="123"/>
      <c r="Q16" s="128">
        <v>15</v>
      </c>
      <c r="R16" s="124"/>
      <c r="S16" s="124"/>
      <c r="T16" s="124">
        <v>15</v>
      </c>
      <c r="U16" s="126"/>
      <c r="V16" s="127" t="s">
        <v>42</v>
      </c>
      <c r="W16" s="219">
        <v>4</v>
      </c>
      <c r="X16" s="128"/>
      <c r="Y16" s="124"/>
      <c r="Z16" s="31"/>
      <c r="AA16" s="31"/>
      <c r="AB16" s="25"/>
      <c r="AC16" s="26"/>
      <c r="AD16" s="27"/>
      <c r="AE16" s="33"/>
      <c r="AF16" s="31"/>
      <c r="AG16" s="31"/>
      <c r="AH16" s="31"/>
      <c r="AI16" s="25"/>
      <c r="AJ16" s="26"/>
      <c r="AK16" s="27"/>
      <c r="AL16" s="63"/>
    </row>
    <row r="17" spans="1:38" ht="17.25" thickBot="1">
      <c r="A17" s="220">
        <v>5</v>
      </c>
      <c r="B17" s="209" t="s">
        <v>36</v>
      </c>
      <c r="C17" s="221">
        <v>1</v>
      </c>
      <c r="D17" s="79">
        <v>15</v>
      </c>
      <c r="E17" s="123">
        <v>15</v>
      </c>
      <c r="F17" s="124"/>
      <c r="G17" s="124"/>
      <c r="H17" s="124"/>
      <c r="I17" s="125"/>
      <c r="J17" s="123"/>
      <c r="K17" s="124"/>
      <c r="L17" s="124"/>
      <c r="M17" s="124"/>
      <c r="N17" s="124"/>
      <c r="O17" s="126"/>
      <c r="P17" s="123"/>
      <c r="Q17" s="128">
        <v>15</v>
      </c>
      <c r="R17" s="124"/>
      <c r="S17" s="124"/>
      <c r="T17" s="124"/>
      <c r="U17" s="126"/>
      <c r="V17" s="126" t="s">
        <v>42</v>
      </c>
      <c r="W17" s="223">
        <v>1</v>
      </c>
      <c r="X17" s="128"/>
      <c r="Y17" s="124"/>
      <c r="Z17" s="124"/>
      <c r="AA17" s="124"/>
      <c r="AB17" s="126"/>
      <c r="AC17" s="126"/>
      <c r="AD17" s="223"/>
      <c r="AE17" s="128"/>
      <c r="AF17" s="124"/>
      <c r="AG17" s="124"/>
      <c r="AH17" s="124"/>
      <c r="AI17" s="126"/>
      <c r="AJ17" s="127"/>
      <c r="AK17" s="219"/>
      <c r="AL17" s="63"/>
    </row>
    <row r="18" spans="1:38" s="48" customFormat="1" ht="17.25" thickBot="1">
      <c r="A18" s="421" t="s">
        <v>17</v>
      </c>
      <c r="B18" s="422"/>
      <c r="C18" s="224">
        <f aca="true" t="shared" si="0" ref="C18:N18">SUM(C13:C17)</f>
        <v>14</v>
      </c>
      <c r="D18" s="225">
        <f t="shared" si="0"/>
        <v>135</v>
      </c>
      <c r="E18" s="226">
        <f t="shared" si="0"/>
        <v>30</v>
      </c>
      <c r="F18" s="227">
        <f t="shared" si="0"/>
        <v>0</v>
      </c>
      <c r="G18" s="227">
        <f t="shared" si="0"/>
        <v>0</v>
      </c>
      <c r="H18" s="227">
        <f t="shared" si="0"/>
        <v>105</v>
      </c>
      <c r="I18" s="228">
        <f t="shared" si="0"/>
        <v>0</v>
      </c>
      <c r="J18" s="226">
        <f t="shared" si="0"/>
        <v>0</v>
      </c>
      <c r="K18" s="229">
        <f t="shared" si="0"/>
        <v>0</v>
      </c>
      <c r="L18" s="227">
        <f t="shared" si="0"/>
        <v>0</v>
      </c>
      <c r="M18" s="227">
        <f t="shared" si="0"/>
        <v>60</v>
      </c>
      <c r="N18" s="227">
        <f t="shared" si="0"/>
        <v>0</v>
      </c>
      <c r="O18" s="229" t="s">
        <v>43</v>
      </c>
      <c r="P18" s="230">
        <f aca="true" t="shared" si="1" ref="P18:U18">SUM(P13:P17)</f>
        <v>6</v>
      </c>
      <c r="Q18" s="231">
        <f t="shared" si="1"/>
        <v>30</v>
      </c>
      <c r="R18" s="229">
        <f t="shared" si="1"/>
        <v>0</v>
      </c>
      <c r="S18" s="227">
        <f t="shared" si="1"/>
        <v>0</v>
      </c>
      <c r="T18" s="227">
        <f t="shared" si="1"/>
        <v>45</v>
      </c>
      <c r="U18" s="229">
        <f t="shared" si="1"/>
        <v>0</v>
      </c>
      <c r="V18" s="229" t="s">
        <v>29</v>
      </c>
      <c r="W18" s="232">
        <v>8</v>
      </c>
      <c r="X18" s="231">
        <f>SUM(X13:X17)</f>
        <v>0</v>
      </c>
      <c r="Y18" s="229">
        <f>SUM(Y13:Y17)</f>
        <v>0</v>
      </c>
      <c r="Z18" s="227">
        <f>SUM(Z13:Z17)</f>
        <v>0</v>
      </c>
      <c r="AA18" s="227">
        <f>SUM(AA13:AA17)</f>
        <v>0</v>
      </c>
      <c r="AB18" s="229">
        <f>SUM(AB13:AB17)</f>
        <v>0</v>
      </c>
      <c r="AC18" s="229" t="s">
        <v>29</v>
      </c>
      <c r="AD18" s="230">
        <f aca="true" t="shared" si="2" ref="AD18:AI18">SUM(AD13:AD17)</f>
        <v>0</v>
      </c>
      <c r="AE18" s="231">
        <f t="shared" si="2"/>
        <v>0</v>
      </c>
      <c r="AF18" s="229">
        <f t="shared" si="2"/>
        <v>0</v>
      </c>
      <c r="AG18" s="227">
        <f t="shared" si="2"/>
        <v>0</v>
      </c>
      <c r="AH18" s="227">
        <f t="shared" si="2"/>
        <v>0</v>
      </c>
      <c r="AI18" s="229">
        <f t="shared" si="2"/>
        <v>0</v>
      </c>
      <c r="AJ18" s="229" t="s">
        <v>29</v>
      </c>
      <c r="AK18" s="233">
        <v>0</v>
      </c>
      <c r="AL18" s="198"/>
    </row>
    <row r="19" spans="1:38" ht="17.25" thickBot="1">
      <c r="A19" s="423" t="s">
        <v>21</v>
      </c>
      <c r="B19" s="424"/>
      <c r="C19" s="424"/>
      <c r="D19" s="424"/>
      <c r="E19" s="424"/>
      <c r="F19" s="424"/>
      <c r="G19" s="424"/>
      <c r="H19" s="424"/>
      <c r="I19" s="424"/>
      <c r="J19" s="424"/>
      <c r="K19" s="424"/>
      <c r="L19" s="424"/>
      <c r="M19" s="424"/>
      <c r="N19" s="424"/>
      <c r="O19" s="424"/>
      <c r="P19" s="424"/>
      <c r="Q19" s="424"/>
      <c r="R19" s="424"/>
      <c r="S19" s="424"/>
      <c r="T19" s="424"/>
      <c r="U19" s="424"/>
      <c r="V19" s="424"/>
      <c r="W19" s="424"/>
      <c r="X19" s="424"/>
      <c r="Y19" s="424"/>
      <c r="Z19" s="424"/>
      <c r="AA19" s="424"/>
      <c r="AB19" s="424"/>
      <c r="AC19" s="424"/>
      <c r="AD19" s="424"/>
      <c r="AE19" s="424"/>
      <c r="AF19" s="424"/>
      <c r="AG19" s="424"/>
      <c r="AH19" s="424"/>
      <c r="AI19" s="424"/>
      <c r="AJ19" s="424"/>
      <c r="AK19" s="425"/>
      <c r="AL19" s="61"/>
    </row>
    <row r="20" spans="1:38" ht="17.25" thickBot="1">
      <c r="A20" s="253"/>
      <c r="B20" s="254"/>
      <c r="C20" s="254"/>
      <c r="D20" s="254"/>
      <c r="E20" s="254"/>
      <c r="F20" s="254"/>
      <c r="G20" s="397" t="s">
        <v>120</v>
      </c>
      <c r="H20" s="398"/>
      <c r="I20" s="398"/>
      <c r="J20" s="398"/>
      <c r="K20" s="398"/>
      <c r="L20" s="398"/>
      <c r="M20" s="398"/>
      <c r="N20" s="398"/>
      <c r="O20" s="398"/>
      <c r="P20" s="398"/>
      <c r="Q20" s="398"/>
      <c r="R20" s="398"/>
      <c r="S20" s="254"/>
      <c r="T20" s="254"/>
      <c r="U20" s="254"/>
      <c r="V20" s="254"/>
      <c r="W20" s="254"/>
      <c r="X20" s="254"/>
      <c r="Y20" s="254"/>
      <c r="Z20" s="254"/>
      <c r="AA20" s="254"/>
      <c r="AB20" s="254"/>
      <c r="AC20" s="254"/>
      <c r="AD20" s="254"/>
      <c r="AE20" s="254"/>
      <c r="AF20" s="254"/>
      <c r="AG20" s="254"/>
      <c r="AH20" s="254"/>
      <c r="AI20" s="254"/>
      <c r="AJ20" s="254"/>
      <c r="AK20" s="255"/>
      <c r="AL20" s="61"/>
    </row>
    <row r="21" spans="1:191" s="64" customFormat="1" ht="17.25" thickBot="1">
      <c r="A21" s="118">
        <v>6</v>
      </c>
      <c r="B21" s="119" t="s">
        <v>63</v>
      </c>
      <c r="C21" s="29">
        <v>2</v>
      </c>
      <c r="D21" s="113">
        <f aca="true" t="shared" si="3" ref="D21:D29">SUM(E21:I21)</f>
        <v>20</v>
      </c>
      <c r="E21" s="30">
        <f aca="true" t="shared" si="4" ref="E21:G29">J21+Q21+X21+AE21</f>
        <v>15</v>
      </c>
      <c r="F21" s="31"/>
      <c r="G21" s="31">
        <f t="shared" si="4"/>
        <v>5</v>
      </c>
      <c r="H21" s="31"/>
      <c r="I21" s="32"/>
      <c r="J21" s="30">
        <v>15</v>
      </c>
      <c r="K21" s="31"/>
      <c r="L21" s="31">
        <v>5</v>
      </c>
      <c r="M21" s="31"/>
      <c r="N21" s="25"/>
      <c r="O21" s="26" t="s">
        <v>37</v>
      </c>
      <c r="P21" s="30">
        <v>2</v>
      </c>
      <c r="Q21" s="33"/>
      <c r="R21" s="31"/>
      <c r="S21" s="31"/>
      <c r="T21" s="31"/>
      <c r="U21" s="25"/>
      <c r="V21" s="25"/>
      <c r="W21" s="34"/>
      <c r="X21" s="30"/>
      <c r="Y21" s="31"/>
      <c r="Z21" s="31"/>
      <c r="AA21" s="31"/>
      <c r="AB21" s="25"/>
      <c r="AC21" s="25"/>
      <c r="AD21" s="30"/>
      <c r="AE21" s="33"/>
      <c r="AF21" s="31"/>
      <c r="AG21" s="31"/>
      <c r="AH21" s="31"/>
      <c r="AI21" s="25"/>
      <c r="AJ21" s="25"/>
      <c r="AK21" s="34"/>
      <c r="AL21" s="61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  <c r="DJ21" s="55"/>
      <c r="DK21" s="55"/>
      <c r="DL21" s="55"/>
      <c r="DM21" s="55"/>
      <c r="DN21" s="55"/>
      <c r="DO21" s="55"/>
      <c r="DP21" s="55"/>
      <c r="DQ21" s="55"/>
      <c r="DR21" s="55"/>
      <c r="DS21" s="55"/>
      <c r="DT21" s="55"/>
      <c r="DU21" s="55"/>
      <c r="DV21" s="55"/>
      <c r="DW21" s="55"/>
      <c r="DX21" s="55"/>
      <c r="DY21" s="55"/>
      <c r="DZ21" s="55"/>
      <c r="EA21" s="55"/>
      <c r="EB21" s="55"/>
      <c r="EC21" s="55"/>
      <c r="ED21" s="55"/>
      <c r="EE21" s="55"/>
      <c r="EF21" s="55"/>
      <c r="EG21" s="55"/>
      <c r="EH21" s="55"/>
      <c r="EI21" s="55"/>
      <c r="EJ21" s="55"/>
      <c r="EK21" s="55"/>
      <c r="EL21" s="55"/>
      <c r="EM21" s="55"/>
      <c r="EN21" s="55"/>
      <c r="EO21" s="55"/>
      <c r="EP21" s="55"/>
      <c r="EQ21" s="55"/>
      <c r="ER21" s="55"/>
      <c r="ES21" s="55"/>
      <c r="ET21" s="55"/>
      <c r="EU21" s="55"/>
      <c r="EV21" s="55"/>
      <c r="EW21" s="55"/>
      <c r="EX21" s="55"/>
      <c r="EY21" s="55"/>
      <c r="EZ21" s="55"/>
      <c r="FA21" s="55"/>
      <c r="FB21" s="55"/>
      <c r="FC21" s="55"/>
      <c r="FD21" s="55"/>
      <c r="FE21" s="55"/>
      <c r="FF21" s="55"/>
      <c r="FG21" s="55"/>
      <c r="FH21" s="55"/>
      <c r="FI21" s="55"/>
      <c r="FJ21" s="55"/>
      <c r="FK21" s="55"/>
      <c r="FL21" s="55"/>
      <c r="FM21" s="55"/>
      <c r="FN21" s="55"/>
      <c r="FO21" s="55"/>
      <c r="FP21" s="55"/>
      <c r="FQ21" s="55"/>
      <c r="FR21" s="55"/>
      <c r="FS21" s="55"/>
      <c r="FT21" s="55"/>
      <c r="FU21" s="55"/>
      <c r="FV21" s="55"/>
      <c r="FW21" s="55"/>
      <c r="FX21" s="55"/>
      <c r="FY21" s="55"/>
      <c r="FZ21" s="55"/>
      <c r="GA21" s="55"/>
      <c r="GB21" s="55"/>
      <c r="GC21" s="55"/>
      <c r="GD21" s="55"/>
      <c r="GE21" s="55"/>
      <c r="GF21" s="55"/>
      <c r="GG21" s="55"/>
      <c r="GH21" s="55"/>
      <c r="GI21" s="55"/>
    </row>
    <row r="22" spans="1:191" s="64" customFormat="1" ht="17.25" thickBot="1">
      <c r="A22" s="118">
        <v>7</v>
      </c>
      <c r="B22" s="119" t="s">
        <v>64</v>
      </c>
      <c r="C22" s="29">
        <v>3</v>
      </c>
      <c r="D22" s="113">
        <f t="shared" si="3"/>
        <v>25</v>
      </c>
      <c r="E22" s="30">
        <f t="shared" si="4"/>
        <v>25</v>
      </c>
      <c r="F22" s="31"/>
      <c r="G22" s="31"/>
      <c r="H22" s="31"/>
      <c r="I22" s="32"/>
      <c r="J22" s="30">
        <v>25</v>
      </c>
      <c r="K22" s="31"/>
      <c r="L22" s="31"/>
      <c r="M22" s="31"/>
      <c r="N22" s="25"/>
      <c r="O22" s="26" t="s">
        <v>37</v>
      </c>
      <c r="P22" s="30">
        <v>3</v>
      </c>
      <c r="Q22" s="33"/>
      <c r="R22" s="31"/>
      <c r="S22" s="31"/>
      <c r="T22" s="31"/>
      <c r="U22" s="25"/>
      <c r="V22" s="25"/>
      <c r="W22" s="34"/>
      <c r="X22" s="30"/>
      <c r="Y22" s="31"/>
      <c r="Z22" s="31"/>
      <c r="AA22" s="31"/>
      <c r="AB22" s="25"/>
      <c r="AC22" s="25"/>
      <c r="AD22" s="30"/>
      <c r="AE22" s="33"/>
      <c r="AF22" s="31"/>
      <c r="AG22" s="31"/>
      <c r="AH22" s="31"/>
      <c r="AI22" s="25"/>
      <c r="AJ22" s="25"/>
      <c r="AK22" s="34"/>
      <c r="AL22" s="61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55"/>
      <c r="DB22" s="55"/>
      <c r="DC22" s="55"/>
      <c r="DD22" s="55"/>
      <c r="DE22" s="55"/>
      <c r="DF22" s="55"/>
      <c r="DG22" s="55"/>
      <c r="DH22" s="55"/>
      <c r="DI22" s="55"/>
      <c r="DJ22" s="55"/>
      <c r="DK22" s="55"/>
      <c r="DL22" s="55"/>
      <c r="DM22" s="55"/>
      <c r="DN22" s="55"/>
      <c r="DO22" s="55"/>
      <c r="DP22" s="55"/>
      <c r="DQ22" s="55"/>
      <c r="DR22" s="55"/>
      <c r="DS22" s="55"/>
      <c r="DT22" s="55"/>
      <c r="DU22" s="55"/>
      <c r="DV22" s="55"/>
      <c r="DW22" s="55"/>
      <c r="DX22" s="55"/>
      <c r="DY22" s="55"/>
      <c r="DZ22" s="55"/>
      <c r="EA22" s="55"/>
      <c r="EB22" s="55"/>
      <c r="EC22" s="55"/>
      <c r="ED22" s="55"/>
      <c r="EE22" s="55"/>
      <c r="EF22" s="55"/>
      <c r="EG22" s="55"/>
      <c r="EH22" s="55"/>
      <c r="EI22" s="55"/>
      <c r="EJ22" s="55"/>
      <c r="EK22" s="55"/>
      <c r="EL22" s="55"/>
      <c r="EM22" s="55"/>
      <c r="EN22" s="55"/>
      <c r="EO22" s="55"/>
      <c r="EP22" s="55"/>
      <c r="EQ22" s="55"/>
      <c r="ER22" s="55"/>
      <c r="ES22" s="55"/>
      <c r="ET22" s="55"/>
      <c r="EU22" s="55"/>
      <c r="EV22" s="55"/>
      <c r="EW22" s="55"/>
      <c r="EX22" s="55"/>
      <c r="EY22" s="55"/>
      <c r="EZ22" s="55"/>
      <c r="FA22" s="55"/>
      <c r="FB22" s="55"/>
      <c r="FC22" s="55"/>
      <c r="FD22" s="55"/>
      <c r="FE22" s="55"/>
      <c r="FF22" s="55"/>
      <c r="FG22" s="55"/>
      <c r="FH22" s="55"/>
      <c r="FI22" s="55"/>
      <c r="FJ22" s="55"/>
      <c r="FK22" s="55"/>
      <c r="FL22" s="55"/>
      <c r="FM22" s="55"/>
      <c r="FN22" s="55"/>
      <c r="FO22" s="55"/>
      <c r="FP22" s="55"/>
      <c r="FQ22" s="55"/>
      <c r="FR22" s="55"/>
      <c r="FS22" s="55"/>
      <c r="FT22" s="55"/>
      <c r="FU22" s="55"/>
      <c r="FV22" s="55"/>
      <c r="FW22" s="55"/>
      <c r="FX22" s="55"/>
      <c r="FY22" s="55"/>
      <c r="FZ22" s="55"/>
      <c r="GA22" s="55"/>
      <c r="GB22" s="55"/>
      <c r="GC22" s="55"/>
      <c r="GD22" s="55"/>
      <c r="GE22" s="55"/>
      <c r="GF22" s="55"/>
      <c r="GG22" s="55"/>
      <c r="GH22" s="55"/>
      <c r="GI22" s="55"/>
    </row>
    <row r="23" spans="1:191" s="64" customFormat="1" ht="17.25" thickBot="1">
      <c r="A23" s="23">
        <v>8</v>
      </c>
      <c r="B23" s="76" t="s">
        <v>65</v>
      </c>
      <c r="C23" s="29">
        <v>4</v>
      </c>
      <c r="D23" s="113">
        <f t="shared" si="3"/>
        <v>45</v>
      </c>
      <c r="E23" s="30">
        <f t="shared" si="4"/>
        <v>10</v>
      </c>
      <c r="F23" s="31"/>
      <c r="G23" s="31">
        <f t="shared" si="4"/>
        <v>35</v>
      </c>
      <c r="H23" s="31"/>
      <c r="I23" s="32"/>
      <c r="J23" s="30">
        <v>10</v>
      </c>
      <c r="K23" s="31"/>
      <c r="L23" s="31">
        <v>35</v>
      </c>
      <c r="M23" s="31"/>
      <c r="N23" s="25"/>
      <c r="O23" s="26" t="s">
        <v>42</v>
      </c>
      <c r="P23" s="30">
        <v>4</v>
      </c>
      <c r="Q23" s="33"/>
      <c r="R23" s="31"/>
      <c r="S23" s="31"/>
      <c r="T23" s="31"/>
      <c r="U23" s="25"/>
      <c r="V23" s="25"/>
      <c r="W23" s="34"/>
      <c r="X23" s="30"/>
      <c r="Y23" s="31"/>
      <c r="Z23" s="31"/>
      <c r="AA23" s="31"/>
      <c r="AB23" s="25"/>
      <c r="AC23" s="25"/>
      <c r="AD23" s="30"/>
      <c r="AE23" s="33"/>
      <c r="AF23" s="31"/>
      <c r="AG23" s="31"/>
      <c r="AH23" s="31"/>
      <c r="AI23" s="25"/>
      <c r="AJ23" s="25"/>
      <c r="AK23" s="34"/>
      <c r="AL23" s="61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CN23" s="55"/>
      <c r="CO23" s="55"/>
      <c r="CP23" s="55"/>
      <c r="CQ23" s="55"/>
      <c r="CR23" s="55"/>
      <c r="CS23" s="55"/>
      <c r="CT23" s="55"/>
      <c r="CU23" s="55"/>
      <c r="CV23" s="55"/>
      <c r="CW23" s="55"/>
      <c r="CX23" s="55"/>
      <c r="CY23" s="55"/>
      <c r="CZ23" s="55"/>
      <c r="DA23" s="55"/>
      <c r="DB23" s="55"/>
      <c r="DC23" s="55"/>
      <c r="DD23" s="55"/>
      <c r="DE23" s="55"/>
      <c r="DF23" s="55"/>
      <c r="DG23" s="55"/>
      <c r="DH23" s="55"/>
      <c r="DI23" s="55"/>
      <c r="DJ23" s="55"/>
      <c r="DK23" s="55"/>
      <c r="DL23" s="55"/>
      <c r="DM23" s="55"/>
      <c r="DN23" s="55"/>
      <c r="DO23" s="55"/>
      <c r="DP23" s="55"/>
      <c r="DQ23" s="55"/>
      <c r="DR23" s="55"/>
      <c r="DS23" s="55"/>
      <c r="DT23" s="55"/>
      <c r="DU23" s="55"/>
      <c r="DV23" s="55"/>
      <c r="DW23" s="55"/>
      <c r="DX23" s="55"/>
      <c r="DY23" s="55"/>
      <c r="DZ23" s="55"/>
      <c r="EA23" s="55"/>
      <c r="EB23" s="55"/>
      <c r="EC23" s="55"/>
      <c r="ED23" s="55"/>
      <c r="EE23" s="55"/>
      <c r="EF23" s="55"/>
      <c r="EG23" s="55"/>
      <c r="EH23" s="55"/>
      <c r="EI23" s="55"/>
      <c r="EJ23" s="55"/>
      <c r="EK23" s="55"/>
      <c r="EL23" s="55"/>
      <c r="EM23" s="55"/>
      <c r="EN23" s="55"/>
      <c r="EO23" s="55"/>
      <c r="EP23" s="55"/>
      <c r="EQ23" s="55"/>
      <c r="ER23" s="55"/>
      <c r="ES23" s="55"/>
      <c r="ET23" s="55"/>
      <c r="EU23" s="55"/>
      <c r="EV23" s="55"/>
      <c r="EW23" s="55"/>
      <c r="EX23" s="55"/>
      <c r="EY23" s="55"/>
      <c r="EZ23" s="55"/>
      <c r="FA23" s="55"/>
      <c r="FB23" s="55"/>
      <c r="FC23" s="55"/>
      <c r="FD23" s="55"/>
      <c r="FE23" s="55"/>
      <c r="FF23" s="55"/>
      <c r="FG23" s="55"/>
      <c r="FH23" s="55"/>
      <c r="FI23" s="55"/>
      <c r="FJ23" s="55"/>
      <c r="FK23" s="55"/>
      <c r="FL23" s="55"/>
      <c r="FM23" s="55"/>
      <c r="FN23" s="55"/>
      <c r="FO23" s="55"/>
      <c r="FP23" s="55"/>
      <c r="FQ23" s="55"/>
      <c r="FR23" s="55"/>
      <c r="FS23" s="55"/>
      <c r="FT23" s="55"/>
      <c r="FU23" s="55"/>
      <c r="FV23" s="55"/>
      <c r="FW23" s="55"/>
      <c r="FX23" s="55"/>
      <c r="FY23" s="55"/>
      <c r="FZ23" s="55"/>
      <c r="GA23" s="55"/>
      <c r="GB23" s="55"/>
      <c r="GC23" s="55"/>
      <c r="GD23" s="55"/>
      <c r="GE23" s="55"/>
      <c r="GF23" s="55"/>
      <c r="GG23" s="55"/>
      <c r="GH23" s="55"/>
      <c r="GI23" s="55"/>
    </row>
    <row r="24" spans="1:191" s="64" customFormat="1" ht="17.25" thickBot="1">
      <c r="A24" s="40">
        <v>9</v>
      </c>
      <c r="B24" s="76" t="s">
        <v>66</v>
      </c>
      <c r="C24" s="29">
        <v>2</v>
      </c>
      <c r="D24" s="113">
        <f t="shared" si="3"/>
        <v>25</v>
      </c>
      <c r="E24" s="30">
        <f t="shared" si="4"/>
        <v>10</v>
      </c>
      <c r="F24" s="31"/>
      <c r="G24" s="31">
        <f t="shared" si="4"/>
        <v>15</v>
      </c>
      <c r="H24" s="31"/>
      <c r="I24" s="32"/>
      <c r="J24" s="30"/>
      <c r="K24" s="31"/>
      <c r="L24" s="31"/>
      <c r="M24" s="31"/>
      <c r="N24" s="25"/>
      <c r="O24" s="26"/>
      <c r="P24" s="30"/>
      <c r="Q24" s="33">
        <v>10</v>
      </c>
      <c r="R24" s="31"/>
      <c r="S24" s="31">
        <v>15</v>
      </c>
      <c r="T24" s="31"/>
      <c r="U24" s="25"/>
      <c r="V24" s="25" t="s">
        <v>42</v>
      </c>
      <c r="W24" s="34">
        <v>2</v>
      </c>
      <c r="X24" s="30"/>
      <c r="Y24" s="31"/>
      <c r="Z24" s="31"/>
      <c r="AA24" s="31"/>
      <c r="AB24" s="25"/>
      <c r="AC24" s="25"/>
      <c r="AD24" s="30"/>
      <c r="AE24" s="33"/>
      <c r="AF24" s="31"/>
      <c r="AG24" s="31"/>
      <c r="AH24" s="31"/>
      <c r="AI24" s="25"/>
      <c r="AJ24" s="25"/>
      <c r="AK24" s="34"/>
      <c r="AL24" s="61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5"/>
      <c r="CQ24" s="55"/>
      <c r="CR24" s="55"/>
      <c r="CS24" s="55"/>
      <c r="CT24" s="55"/>
      <c r="CU24" s="55"/>
      <c r="CV24" s="55"/>
      <c r="CW24" s="55"/>
      <c r="CX24" s="55"/>
      <c r="CY24" s="55"/>
      <c r="CZ24" s="55"/>
      <c r="DA24" s="55"/>
      <c r="DB24" s="55"/>
      <c r="DC24" s="55"/>
      <c r="DD24" s="55"/>
      <c r="DE24" s="55"/>
      <c r="DF24" s="55"/>
      <c r="DG24" s="55"/>
      <c r="DH24" s="55"/>
      <c r="DI24" s="55"/>
      <c r="DJ24" s="55"/>
      <c r="DK24" s="55"/>
      <c r="DL24" s="55"/>
      <c r="DM24" s="55"/>
      <c r="DN24" s="55"/>
      <c r="DO24" s="55"/>
      <c r="DP24" s="55"/>
      <c r="DQ24" s="55"/>
      <c r="DR24" s="55"/>
      <c r="DS24" s="55"/>
      <c r="DT24" s="55"/>
      <c r="DU24" s="55"/>
      <c r="DV24" s="55"/>
      <c r="DW24" s="55"/>
      <c r="DX24" s="55"/>
      <c r="DY24" s="55"/>
      <c r="DZ24" s="55"/>
      <c r="EA24" s="55"/>
      <c r="EB24" s="55"/>
      <c r="EC24" s="55"/>
      <c r="ED24" s="55"/>
      <c r="EE24" s="55"/>
      <c r="EF24" s="55"/>
      <c r="EG24" s="55"/>
      <c r="EH24" s="55"/>
      <c r="EI24" s="55"/>
      <c r="EJ24" s="55"/>
      <c r="EK24" s="55"/>
      <c r="EL24" s="55"/>
      <c r="EM24" s="55"/>
      <c r="EN24" s="55"/>
      <c r="EO24" s="55"/>
      <c r="EP24" s="55"/>
      <c r="EQ24" s="55"/>
      <c r="ER24" s="55"/>
      <c r="ES24" s="55"/>
      <c r="ET24" s="55"/>
      <c r="EU24" s="55"/>
      <c r="EV24" s="55"/>
      <c r="EW24" s="55"/>
      <c r="EX24" s="55"/>
      <c r="EY24" s="55"/>
      <c r="EZ24" s="55"/>
      <c r="FA24" s="55"/>
      <c r="FB24" s="55"/>
      <c r="FC24" s="55"/>
      <c r="FD24" s="55"/>
      <c r="FE24" s="55"/>
      <c r="FF24" s="55"/>
      <c r="FG24" s="55"/>
      <c r="FH24" s="55"/>
      <c r="FI24" s="55"/>
      <c r="FJ24" s="55"/>
      <c r="FK24" s="55"/>
      <c r="FL24" s="55"/>
      <c r="FM24" s="55"/>
      <c r="FN24" s="55"/>
      <c r="FO24" s="55"/>
      <c r="FP24" s="55"/>
      <c r="FQ24" s="55"/>
      <c r="FR24" s="55"/>
      <c r="FS24" s="55"/>
      <c r="FT24" s="55"/>
      <c r="FU24" s="55"/>
      <c r="FV24" s="55"/>
      <c r="FW24" s="55"/>
      <c r="FX24" s="55"/>
      <c r="FY24" s="55"/>
      <c r="FZ24" s="55"/>
      <c r="GA24" s="55"/>
      <c r="GB24" s="55"/>
      <c r="GC24" s="55"/>
      <c r="GD24" s="55"/>
      <c r="GE24" s="55"/>
      <c r="GF24" s="55"/>
      <c r="GG24" s="55"/>
      <c r="GH24" s="55"/>
      <c r="GI24" s="55"/>
    </row>
    <row r="25" spans="1:191" s="64" customFormat="1" ht="17.25" thickBot="1">
      <c r="A25" s="40">
        <v>10</v>
      </c>
      <c r="B25" s="76" t="s">
        <v>67</v>
      </c>
      <c r="C25" s="29">
        <v>2</v>
      </c>
      <c r="D25" s="113">
        <f t="shared" si="3"/>
        <v>25</v>
      </c>
      <c r="E25" s="30">
        <f t="shared" si="4"/>
        <v>10</v>
      </c>
      <c r="F25" s="31"/>
      <c r="G25" s="31">
        <f t="shared" si="4"/>
        <v>15</v>
      </c>
      <c r="H25" s="31"/>
      <c r="I25" s="32"/>
      <c r="J25" s="30"/>
      <c r="K25" s="31"/>
      <c r="L25" s="31"/>
      <c r="M25" s="31"/>
      <c r="N25" s="25"/>
      <c r="O25" s="26"/>
      <c r="P25" s="30"/>
      <c r="Q25" s="33">
        <v>10</v>
      </c>
      <c r="R25" s="31"/>
      <c r="S25" s="31">
        <v>15</v>
      </c>
      <c r="T25" s="31"/>
      <c r="U25" s="25"/>
      <c r="V25" s="25" t="s">
        <v>37</v>
      </c>
      <c r="W25" s="34">
        <v>2</v>
      </c>
      <c r="X25" s="30"/>
      <c r="Y25" s="31"/>
      <c r="Z25" s="31"/>
      <c r="AA25" s="31"/>
      <c r="AB25" s="25"/>
      <c r="AC25" s="25"/>
      <c r="AD25" s="30"/>
      <c r="AE25" s="33"/>
      <c r="AF25" s="31"/>
      <c r="AG25" s="31"/>
      <c r="AH25" s="31"/>
      <c r="AI25" s="25"/>
      <c r="AJ25" s="25"/>
      <c r="AK25" s="34"/>
      <c r="AL25" s="61"/>
      <c r="AM25" s="55" t="s">
        <v>48</v>
      </c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55"/>
      <c r="CU25" s="55"/>
      <c r="CV25" s="55"/>
      <c r="CW25" s="55"/>
      <c r="CX25" s="55"/>
      <c r="CY25" s="55"/>
      <c r="CZ25" s="55"/>
      <c r="DA25" s="55"/>
      <c r="DB25" s="55"/>
      <c r="DC25" s="55"/>
      <c r="DD25" s="55"/>
      <c r="DE25" s="55"/>
      <c r="DF25" s="55"/>
      <c r="DG25" s="55"/>
      <c r="DH25" s="55"/>
      <c r="DI25" s="55"/>
      <c r="DJ25" s="55"/>
      <c r="DK25" s="55"/>
      <c r="DL25" s="55"/>
      <c r="DM25" s="55"/>
      <c r="DN25" s="55"/>
      <c r="DO25" s="55"/>
      <c r="DP25" s="55"/>
      <c r="DQ25" s="55"/>
      <c r="DR25" s="55"/>
      <c r="DS25" s="55"/>
      <c r="DT25" s="55"/>
      <c r="DU25" s="55"/>
      <c r="DV25" s="55"/>
      <c r="DW25" s="55"/>
      <c r="DX25" s="55"/>
      <c r="DY25" s="55"/>
      <c r="DZ25" s="55"/>
      <c r="EA25" s="55"/>
      <c r="EB25" s="55"/>
      <c r="EC25" s="55"/>
      <c r="ED25" s="55"/>
      <c r="EE25" s="55"/>
      <c r="EF25" s="55"/>
      <c r="EG25" s="55"/>
      <c r="EH25" s="55"/>
      <c r="EI25" s="55"/>
      <c r="EJ25" s="55"/>
      <c r="EK25" s="55"/>
      <c r="EL25" s="55"/>
      <c r="EM25" s="55"/>
      <c r="EN25" s="55"/>
      <c r="EO25" s="55"/>
      <c r="EP25" s="55"/>
      <c r="EQ25" s="55"/>
      <c r="ER25" s="55"/>
      <c r="ES25" s="55"/>
      <c r="ET25" s="55"/>
      <c r="EU25" s="55"/>
      <c r="EV25" s="55"/>
      <c r="EW25" s="55"/>
      <c r="EX25" s="55"/>
      <c r="EY25" s="55"/>
      <c r="EZ25" s="55"/>
      <c r="FA25" s="55"/>
      <c r="FB25" s="55"/>
      <c r="FC25" s="55"/>
      <c r="FD25" s="55"/>
      <c r="FE25" s="55"/>
      <c r="FF25" s="55"/>
      <c r="FG25" s="55"/>
      <c r="FH25" s="55"/>
      <c r="FI25" s="55"/>
      <c r="FJ25" s="55"/>
      <c r="FK25" s="55"/>
      <c r="FL25" s="55"/>
      <c r="FM25" s="55"/>
      <c r="FN25" s="55"/>
      <c r="FO25" s="55"/>
      <c r="FP25" s="55"/>
      <c r="FQ25" s="55"/>
      <c r="FR25" s="55"/>
      <c r="FS25" s="55"/>
      <c r="FT25" s="55"/>
      <c r="FU25" s="55"/>
      <c r="FV25" s="55"/>
      <c r="FW25" s="55"/>
      <c r="FX25" s="55"/>
      <c r="FY25" s="55"/>
      <c r="FZ25" s="55"/>
      <c r="GA25" s="55"/>
      <c r="GB25" s="55"/>
      <c r="GC25" s="55"/>
      <c r="GD25" s="55"/>
      <c r="GE25" s="55"/>
      <c r="GF25" s="55"/>
      <c r="GG25" s="55"/>
      <c r="GH25" s="55"/>
      <c r="GI25" s="55"/>
    </row>
    <row r="26" spans="1:191" s="64" customFormat="1" ht="17.25" thickBot="1">
      <c r="A26" s="40">
        <v>11</v>
      </c>
      <c r="B26" s="76" t="s">
        <v>68</v>
      </c>
      <c r="C26" s="29">
        <v>2</v>
      </c>
      <c r="D26" s="113">
        <f t="shared" si="3"/>
        <v>25</v>
      </c>
      <c r="E26" s="30">
        <f t="shared" si="4"/>
        <v>10</v>
      </c>
      <c r="F26" s="31"/>
      <c r="G26" s="31">
        <f t="shared" si="4"/>
        <v>15</v>
      </c>
      <c r="H26" s="31"/>
      <c r="I26" s="32"/>
      <c r="J26" s="30"/>
      <c r="K26" s="31"/>
      <c r="L26" s="31"/>
      <c r="M26" s="31"/>
      <c r="N26" s="25"/>
      <c r="O26" s="26"/>
      <c r="P26" s="30"/>
      <c r="Q26" s="33">
        <v>10</v>
      </c>
      <c r="R26" s="31"/>
      <c r="S26" s="31">
        <v>15</v>
      </c>
      <c r="T26" s="31"/>
      <c r="U26" s="25"/>
      <c r="V26" s="25" t="s">
        <v>42</v>
      </c>
      <c r="W26" s="34">
        <v>2</v>
      </c>
      <c r="X26" s="30"/>
      <c r="Y26" s="31"/>
      <c r="Z26" s="31"/>
      <c r="AA26" s="31"/>
      <c r="AB26" s="25"/>
      <c r="AC26" s="25"/>
      <c r="AD26" s="30"/>
      <c r="AE26" s="33"/>
      <c r="AF26" s="31"/>
      <c r="AG26" s="31"/>
      <c r="AH26" s="31"/>
      <c r="AI26" s="25"/>
      <c r="AJ26" s="25"/>
      <c r="AK26" s="34"/>
      <c r="AL26" s="61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5"/>
      <c r="CU26" s="55"/>
      <c r="CV26" s="55"/>
      <c r="CW26" s="55"/>
      <c r="CX26" s="55"/>
      <c r="CY26" s="55"/>
      <c r="CZ26" s="55"/>
      <c r="DA26" s="55"/>
      <c r="DB26" s="55"/>
      <c r="DC26" s="55"/>
      <c r="DD26" s="55"/>
      <c r="DE26" s="55"/>
      <c r="DF26" s="55"/>
      <c r="DG26" s="55"/>
      <c r="DH26" s="55"/>
      <c r="DI26" s="55"/>
      <c r="DJ26" s="55"/>
      <c r="DK26" s="55"/>
      <c r="DL26" s="55"/>
      <c r="DM26" s="55"/>
      <c r="DN26" s="55"/>
      <c r="DO26" s="55"/>
      <c r="DP26" s="55"/>
      <c r="DQ26" s="55"/>
      <c r="DR26" s="55"/>
      <c r="DS26" s="55"/>
      <c r="DT26" s="55"/>
      <c r="DU26" s="55"/>
      <c r="DV26" s="55"/>
      <c r="DW26" s="55"/>
      <c r="DX26" s="55"/>
      <c r="DY26" s="55"/>
      <c r="DZ26" s="55"/>
      <c r="EA26" s="55"/>
      <c r="EB26" s="55"/>
      <c r="EC26" s="55"/>
      <c r="ED26" s="55"/>
      <c r="EE26" s="55"/>
      <c r="EF26" s="55"/>
      <c r="EG26" s="55"/>
      <c r="EH26" s="55"/>
      <c r="EI26" s="55"/>
      <c r="EJ26" s="55"/>
      <c r="EK26" s="55"/>
      <c r="EL26" s="55"/>
      <c r="EM26" s="55"/>
      <c r="EN26" s="55"/>
      <c r="EO26" s="55"/>
      <c r="EP26" s="55"/>
      <c r="EQ26" s="55"/>
      <c r="ER26" s="55"/>
      <c r="ES26" s="55"/>
      <c r="ET26" s="55"/>
      <c r="EU26" s="55"/>
      <c r="EV26" s="55"/>
      <c r="EW26" s="55"/>
      <c r="EX26" s="55"/>
      <c r="EY26" s="55"/>
      <c r="EZ26" s="55"/>
      <c r="FA26" s="55"/>
      <c r="FB26" s="55"/>
      <c r="FC26" s="55"/>
      <c r="FD26" s="55"/>
      <c r="FE26" s="55"/>
      <c r="FF26" s="55"/>
      <c r="FG26" s="55"/>
      <c r="FH26" s="55"/>
      <c r="FI26" s="55"/>
      <c r="FJ26" s="55"/>
      <c r="FK26" s="55"/>
      <c r="FL26" s="55"/>
      <c r="FM26" s="55"/>
      <c r="FN26" s="55"/>
      <c r="FO26" s="55"/>
      <c r="FP26" s="55"/>
      <c r="FQ26" s="55"/>
      <c r="FR26" s="55"/>
      <c r="FS26" s="55"/>
      <c r="FT26" s="55"/>
      <c r="FU26" s="55"/>
      <c r="FV26" s="55"/>
      <c r="FW26" s="55"/>
      <c r="FX26" s="55"/>
      <c r="FY26" s="55"/>
      <c r="FZ26" s="55"/>
      <c r="GA26" s="55"/>
      <c r="GB26" s="55"/>
      <c r="GC26" s="55"/>
      <c r="GD26" s="55"/>
      <c r="GE26" s="55"/>
      <c r="GF26" s="55"/>
      <c r="GG26" s="55"/>
      <c r="GH26" s="55"/>
      <c r="GI26" s="55"/>
    </row>
    <row r="27" spans="1:38" s="54" customFormat="1" ht="17.25" thickBot="1">
      <c r="A27" s="40">
        <v>12</v>
      </c>
      <c r="B27" s="76" t="s">
        <v>69</v>
      </c>
      <c r="C27" s="29">
        <v>4</v>
      </c>
      <c r="D27" s="113">
        <f t="shared" si="3"/>
        <v>35</v>
      </c>
      <c r="E27" s="30">
        <f t="shared" si="4"/>
        <v>15</v>
      </c>
      <c r="F27" s="31"/>
      <c r="G27" s="31">
        <f t="shared" si="4"/>
        <v>20</v>
      </c>
      <c r="H27" s="31"/>
      <c r="I27" s="32"/>
      <c r="J27" s="30"/>
      <c r="K27" s="31"/>
      <c r="L27" s="31"/>
      <c r="M27" s="31"/>
      <c r="N27" s="25"/>
      <c r="O27" s="26"/>
      <c r="P27" s="30"/>
      <c r="Q27" s="33"/>
      <c r="R27" s="31"/>
      <c r="S27" s="31"/>
      <c r="T27" s="31"/>
      <c r="U27" s="25"/>
      <c r="V27" s="25"/>
      <c r="W27" s="34"/>
      <c r="X27" s="30">
        <v>15</v>
      </c>
      <c r="Y27" s="31"/>
      <c r="Z27" s="31">
        <v>20</v>
      </c>
      <c r="AA27" s="31"/>
      <c r="AB27" s="25"/>
      <c r="AC27" s="25" t="s">
        <v>37</v>
      </c>
      <c r="AD27" s="30">
        <v>4</v>
      </c>
      <c r="AE27" s="33"/>
      <c r="AF27" s="31"/>
      <c r="AG27" s="31"/>
      <c r="AH27" s="31"/>
      <c r="AI27" s="25"/>
      <c r="AJ27" s="25"/>
      <c r="AK27" s="34"/>
      <c r="AL27" s="53"/>
    </row>
    <row r="28" spans="1:38" s="54" customFormat="1" ht="17.25" thickBot="1">
      <c r="A28" s="40">
        <v>13</v>
      </c>
      <c r="B28" s="76" t="s">
        <v>70</v>
      </c>
      <c r="C28" s="29">
        <v>6</v>
      </c>
      <c r="D28" s="113">
        <f t="shared" si="3"/>
        <v>50</v>
      </c>
      <c r="E28" s="30">
        <f t="shared" si="4"/>
        <v>20</v>
      </c>
      <c r="F28" s="31"/>
      <c r="G28" s="31">
        <f t="shared" si="4"/>
        <v>30</v>
      </c>
      <c r="H28" s="31"/>
      <c r="I28" s="32"/>
      <c r="J28" s="30"/>
      <c r="K28" s="31"/>
      <c r="L28" s="31"/>
      <c r="M28" s="31"/>
      <c r="N28" s="25"/>
      <c r="O28" s="26"/>
      <c r="P28" s="30"/>
      <c r="Q28" s="33"/>
      <c r="R28" s="31"/>
      <c r="S28" s="31"/>
      <c r="T28" s="31"/>
      <c r="U28" s="25"/>
      <c r="V28" s="25"/>
      <c r="W28" s="34"/>
      <c r="X28" s="30">
        <v>20</v>
      </c>
      <c r="Y28" s="31"/>
      <c r="Z28" s="31">
        <v>30</v>
      </c>
      <c r="AA28" s="31"/>
      <c r="AB28" s="25"/>
      <c r="AC28" s="25" t="s">
        <v>42</v>
      </c>
      <c r="AD28" s="30">
        <v>6</v>
      </c>
      <c r="AE28" s="33"/>
      <c r="AF28" s="31"/>
      <c r="AG28" s="31"/>
      <c r="AH28" s="31"/>
      <c r="AI28" s="25"/>
      <c r="AJ28" s="25"/>
      <c r="AK28" s="34"/>
      <c r="AL28" s="53"/>
    </row>
    <row r="29" spans="1:38" s="54" customFormat="1" ht="17.25" thickBot="1">
      <c r="A29" s="40">
        <v>14</v>
      </c>
      <c r="B29" s="119" t="s">
        <v>71</v>
      </c>
      <c r="C29" s="29">
        <v>2</v>
      </c>
      <c r="D29" s="113">
        <f t="shared" si="3"/>
        <v>20</v>
      </c>
      <c r="E29" s="30">
        <f t="shared" si="4"/>
        <v>15</v>
      </c>
      <c r="F29" s="31"/>
      <c r="G29" s="31">
        <f t="shared" si="4"/>
        <v>5</v>
      </c>
      <c r="H29" s="31"/>
      <c r="I29" s="32"/>
      <c r="J29" s="30"/>
      <c r="K29" s="31"/>
      <c r="L29" s="31"/>
      <c r="M29" s="31"/>
      <c r="N29" s="25"/>
      <c r="O29" s="26"/>
      <c r="P29" s="30"/>
      <c r="Q29" s="33"/>
      <c r="R29" s="31"/>
      <c r="S29" s="31"/>
      <c r="T29" s="31"/>
      <c r="U29" s="25"/>
      <c r="V29" s="25"/>
      <c r="W29" s="34"/>
      <c r="X29" s="30"/>
      <c r="Y29" s="31"/>
      <c r="Z29" s="31"/>
      <c r="AA29" s="31"/>
      <c r="AB29" s="25"/>
      <c r="AC29" s="25"/>
      <c r="AD29" s="30"/>
      <c r="AE29" s="121">
        <v>15</v>
      </c>
      <c r="AF29" s="80"/>
      <c r="AG29" s="80">
        <v>5</v>
      </c>
      <c r="AH29" s="80"/>
      <c r="AI29" s="82"/>
      <c r="AJ29" s="82" t="s">
        <v>37</v>
      </c>
      <c r="AK29" s="335">
        <v>2</v>
      </c>
      <c r="AL29" s="53"/>
    </row>
    <row r="30" spans="1:38" s="54" customFormat="1" ht="17.25" thickBot="1">
      <c r="A30" s="40">
        <v>15</v>
      </c>
      <c r="B30" s="76" t="s">
        <v>40</v>
      </c>
      <c r="C30" s="29">
        <v>4</v>
      </c>
      <c r="D30" s="113">
        <f>SUM(E30:I30)</f>
        <v>30</v>
      </c>
      <c r="E30" s="30">
        <f>J30+Q30+X30+AE30</f>
        <v>15</v>
      </c>
      <c r="F30" s="31"/>
      <c r="G30" s="31">
        <f>L30+S30+Z30+AG30</f>
        <v>15</v>
      </c>
      <c r="H30" s="31"/>
      <c r="I30" s="32"/>
      <c r="J30" s="30"/>
      <c r="K30" s="31"/>
      <c r="L30" s="31"/>
      <c r="M30" s="31"/>
      <c r="N30" s="25"/>
      <c r="O30" s="26"/>
      <c r="P30" s="30"/>
      <c r="Q30" s="33"/>
      <c r="R30" s="31"/>
      <c r="S30" s="31"/>
      <c r="T30" s="31"/>
      <c r="U30" s="25"/>
      <c r="V30" s="25"/>
      <c r="W30" s="34"/>
      <c r="X30" s="30"/>
      <c r="Y30" s="31"/>
      <c r="Z30" s="31"/>
      <c r="AA30" s="31"/>
      <c r="AB30" s="25"/>
      <c r="AC30" s="25"/>
      <c r="AD30" s="30"/>
      <c r="AE30" s="33">
        <v>15</v>
      </c>
      <c r="AF30" s="31"/>
      <c r="AG30" s="31">
        <v>15</v>
      </c>
      <c r="AH30" s="31"/>
      <c r="AI30" s="25"/>
      <c r="AJ30" s="25" t="s">
        <v>37</v>
      </c>
      <c r="AK30" s="34">
        <v>4</v>
      </c>
      <c r="AL30" s="53"/>
    </row>
    <row r="31" spans="1:38" s="54" customFormat="1" ht="17.25" thickBot="1">
      <c r="A31" s="23">
        <v>16</v>
      </c>
      <c r="B31" s="76" t="s">
        <v>38</v>
      </c>
      <c r="C31" s="29">
        <v>20</v>
      </c>
      <c r="D31" s="79">
        <v>105</v>
      </c>
      <c r="E31" s="123"/>
      <c r="F31" s="124"/>
      <c r="G31" s="124"/>
      <c r="H31" s="124"/>
      <c r="I31" s="125">
        <v>105</v>
      </c>
      <c r="J31" s="123"/>
      <c r="K31" s="124"/>
      <c r="L31" s="124"/>
      <c r="M31" s="124"/>
      <c r="N31" s="126">
        <v>15</v>
      </c>
      <c r="O31" s="127" t="s">
        <v>42</v>
      </c>
      <c r="P31" s="123">
        <v>2</v>
      </c>
      <c r="Q31" s="128"/>
      <c r="R31" s="124"/>
      <c r="S31" s="124"/>
      <c r="T31" s="124"/>
      <c r="U31" s="126">
        <v>30</v>
      </c>
      <c r="V31" s="126" t="s">
        <v>42</v>
      </c>
      <c r="W31" s="123">
        <v>4</v>
      </c>
      <c r="X31" s="128"/>
      <c r="Y31" s="124"/>
      <c r="Z31" s="124"/>
      <c r="AA31" s="124"/>
      <c r="AB31" s="126">
        <v>30</v>
      </c>
      <c r="AC31" s="126" t="s">
        <v>42</v>
      </c>
      <c r="AD31" s="223">
        <v>6</v>
      </c>
      <c r="AE31" s="128"/>
      <c r="AF31" s="124"/>
      <c r="AG31" s="124"/>
      <c r="AH31" s="124"/>
      <c r="AI31" s="126">
        <v>30</v>
      </c>
      <c r="AJ31" s="126" t="s">
        <v>42</v>
      </c>
      <c r="AK31" s="223">
        <v>8</v>
      </c>
      <c r="AL31" s="53"/>
    </row>
    <row r="32" spans="1:38" s="54" customFormat="1" ht="17.25" thickBot="1">
      <c r="A32" s="406" t="s">
        <v>118</v>
      </c>
      <c r="B32" s="407"/>
      <c r="C32" s="407"/>
      <c r="D32" s="407"/>
      <c r="E32" s="407"/>
      <c r="F32" s="407"/>
      <c r="G32" s="407"/>
      <c r="H32" s="407"/>
      <c r="I32" s="407"/>
      <c r="J32" s="407"/>
      <c r="K32" s="407"/>
      <c r="L32" s="407"/>
      <c r="M32" s="407"/>
      <c r="N32" s="407"/>
      <c r="O32" s="407"/>
      <c r="P32" s="407"/>
      <c r="Q32" s="407"/>
      <c r="R32" s="407"/>
      <c r="S32" s="407"/>
      <c r="T32" s="407"/>
      <c r="U32" s="407"/>
      <c r="V32" s="407"/>
      <c r="W32" s="407"/>
      <c r="X32" s="407"/>
      <c r="Y32" s="407"/>
      <c r="Z32" s="407"/>
      <c r="AA32" s="407"/>
      <c r="AB32" s="407"/>
      <c r="AC32" s="407"/>
      <c r="AD32" s="407"/>
      <c r="AE32" s="407"/>
      <c r="AF32" s="407"/>
      <c r="AG32" s="407"/>
      <c r="AH32" s="407"/>
      <c r="AI32" s="407"/>
      <c r="AJ32" s="407"/>
      <c r="AK32" s="408"/>
      <c r="AL32" s="53"/>
    </row>
    <row r="33" spans="1:38" s="52" customFormat="1" ht="15" thickBot="1">
      <c r="A33" s="272">
        <v>17</v>
      </c>
      <c r="B33" s="257" t="s">
        <v>121</v>
      </c>
      <c r="C33" s="182">
        <v>33</v>
      </c>
      <c r="D33" s="173">
        <v>300</v>
      </c>
      <c r="E33" s="174"/>
      <c r="F33" s="175"/>
      <c r="G33" s="175"/>
      <c r="H33" s="175"/>
      <c r="I33" s="176"/>
      <c r="J33" s="174"/>
      <c r="K33" s="177"/>
      <c r="L33" s="175"/>
      <c r="M33" s="175"/>
      <c r="N33" s="177"/>
      <c r="O33" s="174"/>
      <c r="P33" s="312">
        <v>9</v>
      </c>
      <c r="Q33" s="324"/>
      <c r="R33" s="325"/>
      <c r="S33" s="326"/>
      <c r="T33" s="326"/>
      <c r="U33" s="325"/>
      <c r="V33" s="327"/>
      <c r="W33" s="328">
        <v>6</v>
      </c>
      <c r="X33" s="311"/>
      <c r="Y33" s="310"/>
      <c r="Z33" s="309"/>
      <c r="AA33" s="309"/>
      <c r="AB33" s="310"/>
      <c r="AC33" s="311"/>
      <c r="AD33" s="312">
        <v>10</v>
      </c>
      <c r="AE33" s="313"/>
      <c r="AF33" s="310"/>
      <c r="AG33" s="309"/>
      <c r="AH33" s="309"/>
      <c r="AI33" s="310"/>
      <c r="AJ33" s="311"/>
      <c r="AK33" s="314">
        <v>8</v>
      </c>
      <c r="AL33" s="51"/>
    </row>
    <row r="34" spans="1:38" ht="17.25" thickBot="1">
      <c r="A34" s="399" t="s">
        <v>122</v>
      </c>
      <c r="B34" s="400"/>
      <c r="C34" s="400"/>
      <c r="D34" s="400"/>
      <c r="E34" s="400"/>
      <c r="F34" s="400"/>
      <c r="G34" s="400"/>
      <c r="H34" s="400"/>
      <c r="I34" s="400"/>
      <c r="J34" s="400"/>
      <c r="K34" s="400"/>
      <c r="L34" s="400"/>
      <c r="M34" s="400"/>
      <c r="N34" s="400"/>
      <c r="O34" s="400"/>
      <c r="P34" s="400"/>
      <c r="Q34" s="400"/>
      <c r="R34" s="400"/>
      <c r="S34" s="400"/>
      <c r="T34" s="400"/>
      <c r="U34" s="400"/>
      <c r="V34" s="400"/>
      <c r="W34" s="400"/>
      <c r="X34" s="400"/>
      <c r="Y34" s="400"/>
      <c r="Z34" s="400"/>
      <c r="AA34" s="400"/>
      <c r="AB34" s="400"/>
      <c r="AC34" s="400"/>
      <c r="AD34" s="400"/>
      <c r="AE34" s="400"/>
      <c r="AF34" s="400"/>
      <c r="AG34" s="400"/>
      <c r="AH34" s="400"/>
      <c r="AI34" s="400"/>
      <c r="AJ34" s="400"/>
      <c r="AK34" s="401"/>
      <c r="AL34" s="63"/>
    </row>
    <row r="35" spans="1:38" ht="15" customHeight="1" thickBot="1">
      <c r="A35" s="71">
        <v>18</v>
      </c>
      <c r="B35" s="78" t="s">
        <v>129</v>
      </c>
      <c r="C35" s="29">
        <v>4</v>
      </c>
      <c r="D35" s="115">
        <v>30</v>
      </c>
      <c r="E35" s="26">
        <v>30</v>
      </c>
      <c r="F35" s="26"/>
      <c r="G35" s="35"/>
      <c r="H35" s="35"/>
      <c r="I35" s="36"/>
      <c r="J35" s="37"/>
      <c r="K35" s="35"/>
      <c r="L35" s="35"/>
      <c r="M35" s="35"/>
      <c r="N35" s="38"/>
      <c r="O35" s="39"/>
      <c r="P35" s="37"/>
      <c r="Q35" s="40">
        <v>15</v>
      </c>
      <c r="R35" s="26"/>
      <c r="S35" s="35"/>
      <c r="T35" s="35"/>
      <c r="U35" s="38"/>
      <c r="V35" s="38" t="s">
        <v>42</v>
      </c>
      <c r="W35" s="41">
        <v>2</v>
      </c>
      <c r="X35" s="26">
        <v>15</v>
      </c>
      <c r="Y35" s="26"/>
      <c r="Z35" s="35"/>
      <c r="AA35" s="35"/>
      <c r="AB35" s="38"/>
      <c r="AC35" s="38" t="s">
        <v>42</v>
      </c>
      <c r="AD35" s="37">
        <v>2</v>
      </c>
      <c r="AE35" s="42"/>
      <c r="AF35" s="35"/>
      <c r="AG35" s="35"/>
      <c r="AH35" s="35"/>
      <c r="AI35" s="25"/>
      <c r="AJ35" s="25"/>
      <c r="AK35" s="34"/>
      <c r="AL35" s="61"/>
    </row>
    <row r="36" spans="1:38" ht="17.25" thickBot="1">
      <c r="A36" s="40">
        <v>19</v>
      </c>
      <c r="B36" s="18" t="s">
        <v>32</v>
      </c>
      <c r="C36" s="29">
        <v>4</v>
      </c>
      <c r="D36" s="113">
        <v>60</v>
      </c>
      <c r="E36" s="30"/>
      <c r="F36" s="31"/>
      <c r="G36" s="31"/>
      <c r="H36" s="31">
        <v>60</v>
      </c>
      <c r="I36" s="32"/>
      <c r="J36" s="30"/>
      <c r="K36" s="31"/>
      <c r="L36" s="31"/>
      <c r="M36" s="31">
        <v>30</v>
      </c>
      <c r="N36" s="31"/>
      <c r="O36" s="25" t="s">
        <v>42</v>
      </c>
      <c r="P36" s="30">
        <v>2</v>
      </c>
      <c r="Q36" s="33"/>
      <c r="R36" s="31"/>
      <c r="S36" s="31"/>
      <c r="T36" s="31">
        <v>30</v>
      </c>
      <c r="U36" s="25"/>
      <c r="V36" s="26" t="s">
        <v>37</v>
      </c>
      <c r="W36" s="34">
        <v>2</v>
      </c>
      <c r="X36" s="30"/>
      <c r="Y36" s="31"/>
      <c r="Z36" s="31"/>
      <c r="AA36" s="31"/>
      <c r="AB36" s="25"/>
      <c r="AC36" s="25"/>
      <c r="AD36" s="30"/>
      <c r="AE36" s="33"/>
      <c r="AF36" s="31"/>
      <c r="AG36" s="31"/>
      <c r="AH36" s="31"/>
      <c r="AI36" s="25"/>
      <c r="AJ36" s="26"/>
      <c r="AK36" s="27"/>
      <c r="AL36" s="63"/>
    </row>
    <row r="37" spans="1:38" s="52" customFormat="1" ht="15" thickBot="1">
      <c r="A37" s="419" t="s">
        <v>18</v>
      </c>
      <c r="B37" s="420"/>
      <c r="C37" s="182">
        <f>SUM(C35:C36,C33,C21,C22,C23,C24,C25,C26,C27,C28,C29,C30,C31)</f>
        <v>92</v>
      </c>
      <c r="D37" s="173">
        <f aca="true" t="shared" si="5" ref="D37:N37">SUM(D21:D36)</f>
        <v>795</v>
      </c>
      <c r="E37" s="174">
        <f t="shared" si="5"/>
        <v>175</v>
      </c>
      <c r="F37" s="175">
        <f t="shared" si="5"/>
        <v>0</v>
      </c>
      <c r="G37" s="175">
        <f t="shared" si="5"/>
        <v>155</v>
      </c>
      <c r="H37" s="175">
        <f t="shared" si="5"/>
        <v>60</v>
      </c>
      <c r="I37" s="176">
        <f t="shared" si="5"/>
        <v>105</v>
      </c>
      <c r="J37" s="174">
        <f t="shared" si="5"/>
        <v>50</v>
      </c>
      <c r="K37" s="177">
        <f t="shared" si="5"/>
        <v>0</v>
      </c>
      <c r="L37" s="175">
        <f t="shared" si="5"/>
        <v>40</v>
      </c>
      <c r="M37" s="175">
        <f t="shared" si="5"/>
        <v>30</v>
      </c>
      <c r="N37" s="177">
        <f t="shared" si="5"/>
        <v>15</v>
      </c>
      <c r="O37" s="174" t="s">
        <v>44</v>
      </c>
      <c r="P37" s="178">
        <f aca="true" t="shared" si="6" ref="P37:U37">SUM(P21:P36)</f>
        <v>22</v>
      </c>
      <c r="Q37" s="179">
        <f t="shared" si="6"/>
        <v>45</v>
      </c>
      <c r="R37" s="177">
        <f t="shared" si="6"/>
        <v>0</v>
      </c>
      <c r="S37" s="175">
        <f t="shared" si="6"/>
        <v>45</v>
      </c>
      <c r="T37" s="175">
        <f t="shared" si="6"/>
        <v>30</v>
      </c>
      <c r="U37" s="177">
        <f t="shared" si="6"/>
        <v>30</v>
      </c>
      <c r="V37" s="174" t="s">
        <v>44</v>
      </c>
      <c r="W37" s="180">
        <f aca="true" t="shared" si="7" ref="W37:AB37">SUM(W21:W36)</f>
        <v>20</v>
      </c>
      <c r="X37" s="174">
        <f t="shared" si="7"/>
        <v>50</v>
      </c>
      <c r="Y37" s="177">
        <f t="shared" si="7"/>
        <v>0</v>
      </c>
      <c r="Z37" s="175">
        <f t="shared" si="7"/>
        <v>50</v>
      </c>
      <c r="AA37" s="175">
        <f t="shared" si="7"/>
        <v>0</v>
      </c>
      <c r="AB37" s="177">
        <f t="shared" si="7"/>
        <v>30</v>
      </c>
      <c r="AC37" s="174" t="s">
        <v>43</v>
      </c>
      <c r="AD37" s="178">
        <f aca="true" t="shared" si="8" ref="AD37:AI37">SUM(AD21:AD36)</f>
        <v>28</v>
      </c>
      <c r="AE37" s="181">
        <f t="shared" si="8"/>
        <v>30</v>
      </c>
      <c r="AF37" s="177">
        <f t="shared" si="8"/>
        <v>0</v>
      </c>
      <c r="AG37" s="175">
        <f t="shared" si="8"/>
        <v>20</v>
      </c>
      <c r="AH37" s="175">
        <f t="shared" si="8"/>
        <v>0</v>
      </c>
      <c r="AI37" s="177">
        <f t="shared" si="8"/>
        <v>30</v>
      </c>
      <c r="AJ37" s="174" t="s">
        <v>44</v>
      </c>
      <c r="AK37" s="180">
        <f>SUM(AK21:AK36)</f>
        <v>22</v>
      </c>
      <c r="AL37" s="51"/>
    </row>
    <row r="38" spans="1:38" s="52" customFormat="1" ht="15" thickBot="1">
      <c r="A38" s="374" t="s">
        <v>16</v>
      </c>
      <c r="B38" s="375"/>
      <c r="C38" s="182">
        <f>SUM(C18,C37)</f>
        <v>106</v>
      </c>
      <c r="D38" s="183">
        <f aca="true" t="shared" si="9" ref="D38:N38">SUM(D18,D37)</f>
        <v>930</v>
      </c>
      <c r="E38" s="174">
        <f t="shared" si="9"/>
        <v>205</v>
      </c>
      <c r="F38" s="175">
        <f t="shared" si="9"/>
        <v>0</v>
      </c>
      <c r="G38" s="175">
        <f t="shared" si="9"/>
        <v>155</v>
      </c>
      <c r="H38" s="175">
        <f t="shared" si="9"/>
        <v>165</v>
      </c>
      <c r="I38" s="176">
        <f t="shared" si="9"/>
        <v>105</v>
      </c>
      <c r="J38" s="174">
        <f t="shared" si="9"/>
        <v>50</v>
      </c>
      <c r="K38" s="177">
        <f t="shared" si="9"/>
        <v>0</v>
      </c>
      <c r="L38" s="175">
        <f t="shared" si="9"/>
        <v>40</v>
      </c>
      <c r="M38" s="175">
        <f t="shared" si="9"/>
        <v>90</v>
      </c>
      <c r="N38" s="177">
        <f t="shared" si="9"/>
        <v>15</v>
      </c>
      <c r="O38" s="174" t="s">
        <v>44</v>
      </c>
      <c r="P38" s="178">
        <f aca="true" t="shared" si="10" ref="P38:U38">SUM(P18,P37)</f>
        <v>28</v>
      </c>
      <c r="Q38" s="184">
        <f t="shared" si="10"/>
        <v>75</v>
      </c>
      <c r="R38" s="185">
        <f t="shared" si="10"/>
        <v>0</v>
      </c>
      <c r="S38" s="186">
        <f t="shared" si="10"/>
        <v>45</v>
      </c>
      <c r="T38" s="186">
        <f t="shared" si="10"/>
        <v>75</v>
      </c>
      <c r="U38" s="185">
        <f t="shared" si="10"/>
        <v>30</v>
      </c>
      <c r="V38" s="187" t="s">
        <v>44</v>
      </c>
      <c r="W38" s="244">
        <f aca="true" t="shared" si="11" ref="W38:AB38">SUM(W18,W37)</f>
        <v>28</v>
      </c>
      <c r="X38" s="174">
        <f t="shared" si="11"/>
        <v>50</v>
      </c>
      <c r="Y38" s="177">
        <f t="shared" si="11"/>
        <v>0</v>
      </c>
      <c r="Z38" s="175">
        <f t="shared" si="11"/>
        <v>50</v>
      </c>
      <c r="AA38" s="175">
        <f t="shared" si="11"/>
        <v>0</v>
      </c>
      <c r="AB38" s="177">
        <f t="shared" si="11"/>
        <v>30</v>
      </c>
      <c r="AC38" s="174" t="s">
        <v>43</v>
      </c>
      <c r="AD38" s="188">
        <f aca="true" t="shared" si="12" ref="AD38:AI38">SUM(AD18,AD37)</f>
        <v>28</v>
      </c>
      <c r="AE38" s="181">
        <f t="shared" si="12"/>
        <v>30</v>
      </c>
      <c r="AF38" s="177">
        <f t="shared" si="12"/>
        <v>0</v>
      </c>
      <c r="AG38" s="175">
        <f t="shared" si="12"/>
        <v>20</v>
      </c>
      <c r="AH38" s="175">
        <f t="shared" si="12"/>
        <v>0</v>
      </c>
      <c r="AI38" s="177">
        <f t="shared" si="12"/>
        <v>30</v>
      </c>
      <c r="AJ38" s="174" t="s">
        <v>44</v>
      </c>
      <c r="AK38" s="188">
        <f>SUM(AK18,AK37)</f>
        <v>22</v>
      </c>
      <c r="AL38" s="51"/>
    </row>
    <row r="39" spans="1:38" ht="17.25" thickBot="1">
      <c r="A39" s="376" t="s">
        <v>28</v>
      </c>
      <c r="B39" s="377"/>
      <c r="C39" s="377"/>
      <c r="D39" s="377"/>
      <c r="E39" s="377"/>
      <c r="F39" s="377"/>
      <c r="G39" s="377"/>
      <c r="H39" s="377"/>
      <c r="I39" s="377"/>
      <c r="J39" s="377"/>
      <c r="K39" s="377"/>
      <c r="L39" s="377"/>
      <c r="M39" s="377"/>
      <c r="N39" s="377"/>
      <c r="O39" s="377"/>
      <c r="P39" s="377"/>
      <c r="Q39" s="377"/>
      <c r="R39" s="377"/>
      <c r="S39" s="377"/>
      <c r="T39" s="377"/>
      <c r="U39" s="377"/>
      <c r="V39" s="377"/>
      <c r="W39" s="377"/>
      <c r="X39" s="377"/>
      <c r="Y39" s="377"/>
      <c r="Z39" s="377"/>
      <c r="AA39" s="377"/>
      <c r="AB39" s="377"/>
      <c r="AC39" s="377"/>
      <c r="AD39" s="377"/>
      <c r="AE39" s="377"/>
      <c r="AF39" s="377"/>
      <c r="AG39" s="377"/>
      <c r="AH39" s="377"/>
      <c r="AI39" s="377"/>
      <c r="AJ39" s="377"/>
      <c r="AK39" s="378"/>
      <c r="AL39" s="61"/>
    </row>
    <row r="40" spans="1:38" s="50" customFormat="1" ht="17.25" customHeight="1" thickBot="1">
      <c r="A40" s="379" t="s">
        <v>97</v>
      </c>
      <c r="B40" s="380"/>
      <c r="C40" s="138">
        <v>4</v>
      </c>
      <c r="D40" s="117">
        <v>60</v>
      </c>
      <c r="E40" s="130"/>
      <c r="F40" s="131"/>
      <c r="G40" s="131"/>
      <c r="H40" s="131"/>
      <c r="I40" s="132"/>
      <c r="J40" s="133"/>
      <c r="K40" s="131"/>
      <c r="L40" s="131"/>
      <c r="M40" s="131"/>
      <c r="N40" s="131"/>
      <c r="O40" s="322" t="s">
        <v>29</v>
      </c>
      <c r="P40" s="131"/>
      <c r="Q40" s="130"/>
      <c r="R40" s="131"/>
      <c r="S40" s="131"/>
      <c r="T40" s="131"/>
      <c r="U40" s="131"/>
      <c r="V40" s="329" t="s">
        <v>42</v>
      </c>
      <c r="W40" s="330">
        <v>4</v>
      </c>
      <c r="X40" s="331"/>
      <c r="Y40" s="332"/>
      <c r="Z40" s="332"/>
      <c r="AA40" s="332"/>
      <c r="AB40" s="332"/>
      <c r="AC40" s="329" t="s">
        <v>29</v>
      </c>
      <c r="AD40" s="333"/>
      <c r="AE40" s="331"/>
      <c r="AF40" s="332"/>
      <c r="AG40" s="332"/>
      <c r="AH40" s="332"/>
      <c r="AI40" s="332"/>
      <c r="AJ40" s="329" t="s">
        <v>29</v>
      </c>
      <c r="AK40" s="289"/>
      <c r="AL40" s="49"/>
    </row>
    <row r="41" spans="1:38" s="50" customFormat="1" ht="17.25" customHeight="1" thickBot="1">
      <c r="A41" s="379" t="s">
        <v>94</v>
      </c>
      <c r="B41" s="380"/>
      <c r="C41" s="138">
        <v>5</v>
      </c>
      <c r="D41" s="117" t="s">
        <v>29</v>
      </c>
      <c r="E41" s="130"/>
      <c r="F41" s="131"/>
      <c r="G41" s="131"/>
      <c r="H41" s="131"/>
      <c r="I41" s="132"/>
      <c r="J41" s="133"/>
      <c r="K41" s="131"/>
      <c r="L41" s="131"/>
      <c r="M41" s="131"/>
      <c r="N41" s="131"/>
      <c r="O41" s="323" t="s">
        <v>29</v>
      </c>
      <c r="P41" s="131"/>
      <c r="Q41" s="130"/>
      <c r="R41" s="131"/>
      <c r="S41" s="131"/>
      <c r="T41" s="131"/>
      <c r="U41" s="131"/>
      <c r="V41" s="334" t="s">
        <v>29</v>
      </c>
      <c r="W41" s="333"/>
      <c r="X41" s="331"/>
      <c r="Y41" s="332"/>
      <c r="Z41" s="332"/>
      <c r="AA41" s="332"/>
      <c r="AB41" s="332"/>
      <c r="AC41" s="334" t="s">
        <v>29</v>
      </c>
      <c r="AD41" s="333"/>
      <c r="AE41" s="331"/>
      <c r="AF41" s="332"/>
      <c r="AG41" s="332"/>
      <c r="AH41" s="332"/>
      <c r="AI41" s="332"/>
      <c r="AJ41" s="334" t="s">
        <v>29</v>
      </c>
      <c r="AK41" s="289">
        <v>5</v>
      </c>
      <c r="AL41" s="49"/>
    </row>
    <row r="42" spans="1:38" ht="24" customHeight="1" thickBot="1">
      <c r="A42" s="404" t="s">
        <v>95</v>
      </c>
      <c r="B42" s="405"/>
      <c r="C42" s="256">
        <v>5</v>
      </c>
      <c r="D42" s="144" t="s">
        <v>29</v>
      </c>
      <c r="E42" s="381"/>
      <c r="F42" s="382"/>
      <c r="G42" s="382"/>
      <c r="H42" s="382"/>
      <c r="I42" s="383"/>
      <c r="J42" s="384"/>
      <c r="K42" s="382"/>
      <c r="L42" s="382"/>
      <c r="M42" s="382"/>
      <c r="N42" s="382"/>
      <c r="O42" s="45" t="s">
        <v>29</v>
      </c>
      <c r="P42" s="145"/>
      <c r="Q42" s="381"/>
      <c r="R42" s="382"/>
      <c r="S42" s="382"/>
      <c r="T42" s="382"/>
      <c r="U42" s="382"/>
      <c r="V42" s="46" t="s">
        <v>29</v>
      </c>
      <c r="W42" s="146"/>
      <c r="X42" s="381"/>
      <c r="Y42" s="382"/>
      <c r="Z42" s="382"/>
      <c r="AA42" s="382"/>
      <c r="AB42" s="382"/>
      <c r="AC42" s="46" t="s">
        <v>29</v>
      </c>
      <c r="AD42" s="146"/>
      <c r="AE42" s="381"/>
      <c r="AF42" s="382"/>
      <c r="AG42" s="382"/>
      <c r="AH42" s="382"/>
      <c r="AI42" s="385"/>
      <c r="AJ42" s="46" t="s">
        <v>29</v>
      </c>
      <c r="AK42" s="66">
        <v>5</v>
      </c>
      <c r="AL42" s="61"/>
    </row>
    <row r="43" spans="1:37" s="48" customFormat="1" ht="23.25" customHeight="1" thickBot="1">
      <c r="A43" s="363" t="s">
        <v>30</v>
      </c>
      <c r="B43" s="364"/>
      <c r="C43" s="166">
        <f>SUM(C40:C42,C38)</f>
        <v>120</v>
      </c>
      <c r="D43" s="167">
        <v>990</v>
      </c>
      <c r="E43" s="363" t="s">
        <v>29</v>
      </c>
      <c r="F43" s="365"/>
      <c r="G43" s="365"/>
      <c r="H43" s="365"/>
      <c r="I43" s="366"/>
      <c r="J43" s="367">
        <f>SUM(J38,K38,L38,M38,N38)</f>
        <v>195</v>
      </c>
      <c r="K43" s="365"/>
      <c r="L43" s="365"/>
      <c r="M43" s="365"/>
      <c r="N43" s="365"/>
      <c r="O43" s="168" t="s">
        <v>44</v>
      </c>
      <c r="P43" s="169">
        <v>28</v>
      </c>
      <c r="Q43" s="363">
        <f>SUM(Q38,R38,S38,T38,U38,D40)</f>
        <v>285</v>
      </c>
      <c r="R43" s="365"/>
      <c r="S43" s="365"/>
      <c r="T43" s="365"/>
      <c r="U43" s="365"/>
      <c r="V43" s="170" t="s">
        <v>44</v>
      </c>
      <c r="W43" s="169">
        <v>32</v>
      </c>
      <c r="X43" s="363">
        <f>SUM(X38,Y38,Z38,AA38,AB38)</f>
        <v>130</v>
      </c>
      <c r="Y43" s="365"/>
      <c r="Z43" s="365"/>
      <c r="AA43" s="365"/>
      <c r="AB43" s="365"/>
      <c r="AC43" s="170" t="s">
        <v>43</v>
      </c>
      <c r="AD43" s="169">
        <v>28</v>
      </c>
      <c r="AE43" s="363">
        <f>SUM(AE38,AF38,AG38,AH38,AI38)</f>
        <v>80</v>
      </c>
      <c r="AF43" s="365"/>
      <c r="AG43" s="365"/>
      <c r="AH43" s="365"/>
      <c r="AI43" s="365"/>
      <c r="AJ43" s="170" t="s">
        <v>44</v>
      </c>
      <c r="AK43" s="169">
        <v>32</v>
      </c>
    </row>
    <row r="45" ht="16.5">
      <c r="B45" s="55" t="s">
        <v>130</v>
      </c>
    </row>
    <row r="47" spans="1:37" ht="9" customHeight="1">
      <c r="A47" s="368"/>
      <c r="B47" s="368"/>
      <c r="C47" s="368"/>
      <c r="D47" s="368"/>
      <c r="E47" s="368"/>
      <c r="F47" s="368"/>
      <c r="G47" s="368"/>
      <c r="H47" s="368"/>
      <c r="I47" s="368"/>
      <c r="J47" s="368"/>
      <c r="K47" s="368"/>
      <c r="L47" s="368"/>
      <c r="M47" s="368"/>
      <c r="N47" s="368"/>
      <c r="O47" s="67"/>
      <c r="P47" s="67"/>
      <c r="Q47" s="3"/>
      <c r="R47" s="3"/>
      <c r="S47" s="3"/>
      <c r="T47" s="3"/>
      <c r="U47" s="3"/>
      <c r="V47" s="3"/>
      <c r="W47" s="3"/>
      <c r="X47" s="369"/>
      <c r="Y47" s="369"/>
      <c r="Z47" s="369"/>
      <c r="AA47" s="369"/>
      <c r="AB47" s="369"/>
      <c r="AC47" s="369"/>
      <c r="AD47" s="369"/>
      <c r="AE47" s="369"/>
      <c r="AF47" s="369"/>
      <c r="AG47" s="369"/>
      <c r="AH47" s="369"/>
      <c r="AI47" s="369"/>
      <c r="AJ47" s="43"/>
      <c r="AK47" s="43"/>
    </row>
    <row r="48" spans="1:37" ht="27" customHeight="1">
      <c r="A48" s="368" t="s">
        <v>135</v>
      </c>
      <c r="B48" s="368"/>
      <c r="C48" s="368"/>
      <c r="D48" s="368"/>
      <c r="E48" s="368"/>
      <c r="F48" s="368"/>
      <c r="G48" s="370"/>
      <c r="H48" s="523" t="s">
        <v>136</v>
      </c>
      <c r="I48" s="524"/>
      <c r="J48" s="524"/>
      <c r="K48" s="524"/>
      <c r="L48" s="524"/>
      <c r="M48" s="524"/>
      <c r="N48" s="525"/>
      <c r="O48" s="68"/>
      <c r="P48" s="68"/>
      <c r="Q48" s="3"/>
      <c r="R48" s="3"/>
      <c r="S48" s="3"/>
      <c r="T48" s="3"/>
      <c r="U48" s="3"/>
      <c r="V48" s="3"/>
      <c r="W48" s="3"/>
      <c r="X48" s="369"/>
      <c r="Y48" s="369"/>
      <c r="Z48" s="369"/>
      <c r="AA48" s="369"/>
      <c r="AB48" s="369"/>
      <c r="AC48" s="369"/>
      <c r="AD48" s="369"/>
      <c r="AE48" s="369"/>
      <c r="AF48" s="369"/>
      <c r="AG48" s="369"/>
      <c r="AH48" s="369"/>
      <c r="AI48" s="369"/>
      <c r="AJ48" s="67"/>
      <c r="AK48" s="67"/>
    </row>
    <row r="49" spans="1:37" ht="18" customHeight="1">
      <c r="A49" s="3"/>
      <c r="B49" s="68"/>
      <c r="C49" s="69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3"/>
      <c r="R49" s="3"/>
      <c r="S49" s="3"/>
      <c r="T49" s="3"/>
      <c r="U49" s="3"/>
      <c r="V49" s="3"/>
      <c r="W49" s="3"/>
      <c r="X49" s="3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</row>
    <row r="50" ht="16.5">
      <c r="B50" s="55" t="s">
        <v>22</v>
      </c>
    </row>
    <row r="51" ht="16.5">
      <c r="B51" s="55" t="s">
        <v>27</v>
      </c>
    </row>
    <row r="52" ht="16.5">
      <c r="B52" s="55" t="s">
        <v>123</v>
      </c>
    </row>
    <row r="53" spans="2:51" ht="16.5">
      <c r="B53" s="44" t="s">
        <v>41</v>
      </c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</row>
  </sheetData>
  <sheetProtection/>
  <mergeCells count="48">
    <mergeCell ref="V1:AK1"/>
    <mergeCell ref="AE10:AK10"/>
    <mergeCell ref="A12:AK12"/>
    <mergeCell ref="A37:B37"/>
    <mergeCell ref="J9:W9"/>
    <mergeCell ref="A18:B18"/>
    <mergeCell ref="A19:AK19"/>
    <mergeCell ref="A9:A11"/>
    <mergeCell ref="A42:B42"/>
    <mergeCell ref="X9:AK9"/>
    <mergeCell ref="A32:AK32"/>
    <mergeCell ref="B1:U1"/>
    <mergeCell ref="C3:AE3"/>
    <mergeCell ref="C4:AE4"/>
    <mergeCell ref="C5:Q5"/>
    <mergeCell ref="C6:Q6"/>
    <mergeCell ref="C7:Q7"/>
    <mergeCell ref="AE7:AK7"/>
    <mergeCell ref="A41:B41"/>
    <mergeCell ref="B9:B11"/>
    <mergeCell ref="C9:C11"/>
    <mergeCell ref="D9:I9"/>
    <mergeCell ref="E10:I10"/>
    <mergeCell ref="J10:P10"/>
    <mergeCell ref="G20:R20"/>
    <mergeCell ref="Q10:W10"/>
    <mergeCell ref="A34:AK34"/>
    <mergeCell ref="D10:D11"/>
    <mergeCell ref="AE43:AI43"/>
    <mergeCell ref="X10:AD10"/>
    <mergeCell ref="A38:B38"/>
    <mergeCell ref="A39:AK39"/>
    <mergeCell ref="A40:B40"/>
    <mergeCell ref="E42:I42"/>
    <mergeCell ref="J42:N42"/>
    <mergeCell ref="Q42:U42"/>
    <mergeCell ref="X42:AB42"/>
    <mergeCell ref="AE42:AI42"/>
    <mergeCell ref="A43:B43"/>
    <mergeCell ref="E43:I43"/>
    <mergeCell ref="J43:N43"/>
    <mergeCell ref="A47:N47"/>
    <mergeCell ref="X47:AI47"/>
    <mergeCell ref="A48:G48"/>
    <mergeCell ref="H48:N48"/>
    <mergeCell ref="X48:AI48"/>
    <mergeCell ref="Q43:U43"/>
    <mergeCell ref="X43:AB43"/>
  </mergeCells>
  <printOptions/>
  <pageMargins left="1.1811023622047245" right="0.7086614173228347" top="0.1968503937007874" bottom="0.1968503937007874" header="0.31496062992125984" footer="0.31496062992125984"/>
  <pageSetup fitToHeight="1" fitToWidth="1" horizontalDpi="600" verticalDpi="600" orientation="landscape" paperSize="8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53"/>
  <sheetViews>
    <sheetView showGridLines="0" zoomScalePageLayoutView="0" workbookViewId="0" topLeftCell="A1">
      <selection activeCell="I49" sqref="I49"/>
    </sheetView>
  </sheetViews>
  <sheetFormatPr defaultColWidth="8.796875" defaultRowHeight="14.25"/>
  <cols>
    <col min="1" max="1" width="3.19921875" style="54" customWidth="1"/>
    <col min="2" max="2" width="45.09765625" style="54" customWidth="1"/>
    <col min="3" max="3" width="4.8984375" style="343" customWidth="1"/>
    <col min="4" max="4" width="5.59765625" style="338" customWidth="1"/>
    <col min="5" max="36" width="3.3984375" style="338" customWidth="1"/>
    <col min="37" max="37" width="3.8984375" style="338" customWidth="1"/>
    <col min="38" max="38" width="0.59375" style="54" customWidth="1"/>
    <col min="39" max="39" width="9" style="54" customWidth="1"/>
    <col min="40" max="16384" width="9" style="339" customWidth="1"/>
  </cols>
  <sheetData>
    <row r="1" spans="2:37" ht="16.5">
      <c r="B1" s="430" t="s">
        <v>128</v>
      </c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521"/>
      <c r="Q1" s="521"/>
      <c r="R1" s="521"/>
      <c r="S1" s="521"/>
      <c r="T1" s="521"/>
      <c r="U1" s="409" t="s">
        <v>134</v>
      </c>
      <c r="V1" s="409"/>
      <c r="W1" s="409"/>
      <c r="X1" s="409"/>
      <c r="Y1" s="409"/>
      <c r="Z1" s="409"/>
      <c r="AA1" s="409"/>
      <c r="AB1" s="409"/>
      <c r="AC1" s="409"/>
      <c r="AD1" s="409"/>
      <c r="AE1" s="409"/>
      <c r="AF1" s="409"/>
      <c r="AG1" s="409"/>
      <c r="AH1" s="409"/>
      <c r="AI1" s="409"/>
      <c r="AJ1" s="409"/>
      <c r="AK1" s="409"/>
    </row>
    <row r="2" spans="2:31" ht="16.5">
      <c r="B2" s="340"/>
      <c r="C2" s="341"/>
      <c r="D2" s="340"/>
      <c r="E2" s="340"/>
      <c r="F2" s="340"/>
      <c r="G2" s="340"/>
      <c r="H2" s="340"/>
      <c r="I2" s="340"/>
      <c r="J2" s="340"/>
      <c r="K2" s="340"/>
      <c r="L2" s="340"/>
      <c r="M2" s="340"/>
      <c r="N2" s="340"/>
      <c r="O2" s="340"/>
      <c r="P2" s="340"/>
      <c r="Q2" s="340"/>
      <c r="R2" s="340"/>
      <c r="S2" s="340"/>
      <c r="T2" s="340"/>
      <c r="U2" s="340"/>
      <c r="V2" s="340"/>
      <c r="W2" s="340"/>
      <c r="X2" s="337"/>
      <c r="Y2" s="337"/>
      <c r="Z2" s="337"/>
      <c r="AA2" s="337"/>
      <c r="AB2" s="337"/>
      <c r="AC2" s="337"/>
      <c r="AD2" s="337"/>
      <c r="AE2" s="337"/>
    </row>
    <row r="3" spans="1:38" ht="16.5">
      <c r="A3" s="53"/>
      <c r="B3" s="337" t="s">
        <v>11</v>
      </c>
      <c r="C3" s="431" t="s">
        <v>33</v>
      </c>
      <c r="D3" s="431"/>
      <c r="E3" s="431"/>
      <c r="F3" s="431"/>
      <c r="G3" s="431"/>
      <c r="H3" s="431"/>
      <c r="I3" s="431"/>
      <c r="J3" s="431"/>
      <c r="K3" s="431"/>
      <c r="L3" s="431"/>
      <c r="M3" s="431"/>
      <c r="N3" s="431"/>
      <c r="O3" s="431"/>
      <c r="P3" s="431"/>
      <c r="Q3" s="431"/>
      <c r="R3" s="431"/>
      <c r="S3" s="431"/>
      <c r="T3" s="431"/>
      <c r="U3" s="431"/>
      <c r="V3" s="431"/>
      <c r="W3" s="431"/>
      <c r="X3" s="431"/>
      <c r="Y3" s="431"/>
      <c r="Z3" s="431"/>
      <c r="AA3" s="431"/>
      <c r="AB3" s="431"/>
      <c r="AC3" s="431"/>
      <c r="AD3" s="431"/>
      <c r="AE3" s="431"/>
      <c r="AF3" s="1"/>
      <c r="AG3" s="1"/>
      <c r="AH3" s="1"/>
      <c r="AI3" s="1"/>
      <c r="AJ3" s="1"/>
      <c r="AK3" s="1"/>
      <c r="AL3" s="53"/>
    </row>
    <row r="4" spans="1:38" ht="16.5">
      <c r="A4" s="2"/>
      <c r="B4" s="337" t="s">
        <v>12</v>
      </c>
      <c r="C4" s="432" t="s">
        <v>39</v>
      </c>
      <c r="D4" s="432"/>
      <c r="E4" s="432"/>
      <c r="F4" s="432"/>
      <c r="G4" s="432"/>
      <c r="H4" s="432"/>
      <c r="I4" s="432"/>
      <c r="J4" s="432"/>
      <c r="K4" s="432"/>
      <c r="L4" s="432"/>
      <c r="M4" s="432"/>
      <c r="N4" s="432"/>
      <c r="O4" s="432"/>
      <c r="P4" s="432"/>
      <c r="Q4" s="432"/>
      <c r="R4" s="432"/>
      <c r="S4" s="432"/>
      <c r="T4" s="432"/>
      <c r="U4" s="432"/>
      <c r="V4" s="432"/>
      <c r="W4" s="432"/>
      <c r="X4" s="432"/>
      <c r="Y4" s="432"/>
      <c r="Z4" s="432"/>
      <c r="AA4" s="432"/>
      <c r="AB4" s="432"/>
      <c r="AC4" s="432"/>
      <c r="AD4" s="432"/>
      <c r="AE4" s="432"/>
      <c r="AF4" s="3"/>
      <c r="AG4" s="3"/>
      <c r="AH4" s="3"/>
      <c r="AI4" s="3"/>
      <c r="AJ4" s="3"/>
      <c r="AK4" s="3"/>
      <c r="AL4" s="2"/>
    </row>
    <row r="5" spans="1:38" ht="16.5">
      <c r="A5" s="2"/>
      <c r="B5" s="337" t="s">
        <v>13</v>
      </c>
      <c r="C5" s="432" t="s">
        <v>34</v>
      </c>
      <c r="D5" s="432"/>
      <c r="E5" s="432"/>
      <c r="F5" s="432"/>
      <c r="G5" s="432"/>
      <c r="H5" s="432"/>
      <c r="I5" s="432"/>
      <c r="J5" s="432"/>
      <c r="K5" s="432"/>
      <c r="L5" s="432"/>
      <c r="M5" s="432"/>
      <c r="N5" s="432"/>
      <c r="O5" s="432"/>
      <c r="P5" s="432"/>
      <c r="Q5" s="432"/>
      <c r="R5" s="337"/>
      <c r="S5" s="337"/>
      <c r="T5" s="337"/>
      <c r="U5" s="337"/>
      <c r="V5" s="337"/>
      <c r="W5" s="337"/>
      <c r="X5" s="337"/>
      <c r="Y5" s="337"/>
      <c r="Z5" s="337"/>
      <c r="AA5" s="337"/>
      <c r="AB5" s="337"/>
      <c r="AC5" s="337"/>
      <c r="AD5" s="337"/>
      <c r="AE5" s="337"/>
      <c r="AF5" s="3"/>
      <c r="AG5" s="3"/>
      <c r="AH5" s="3"/>
      <c r="AI5" s="3"/>
      <c r="AJ5" s="3"/>
      <c r="AK5" s="3"/>
      <c r="AL5" s="2"/>
    </row>
    <row r="6" spans="1:38" ht="16.5">
      <c r="A6" s="53"/>
      <c r="B6" s="337" t="s">
        <v>14</v>
      </c>
      <c r="C6" s="433" t="s">
        <v>72</v>
      </c>
      <c r="D6" s="433"/>
      <c r="E6" s="433"/>
      <c r="F6" s="433"/>
      <c r="G6" s="433"/>
      <c r="H6" s="433"/>
      <c r="I6" s="433"/>
      <c r="J6" s="433"/>
      <c r="K6" s="433"/>
      <c r="L6" s="433"/>
      <c r="M6" s="433"/>
      <c r="N6" s="433"/>
      <c r="O6" s="433"/>
      <c r="P6" s="433"/>
      <c r="Q6" s="433"/>
      <c r="R6" s="337"/>
      <c r="S6" s="337"/>
      <c r="T6" s="337"/>
      <c r="U6" s="337"/>
      <c r="V6" s="337"/>
      <c r="W6" s="337"/>
      <c r="X6" s="337"/>
      <c r="Y6" s="337"/>
      <c r="Z6" s="337"/>
      <c r="AA6" s="337"/>
      <c r="AB6" s="337"/>
      <c r="AC6" s="337"/>
      <c r="AD6" s="337"/>
      <c r="AE6" s="337"/>
      <c r="AF6" s="1"/>
      <c r="AG6" s="1"/>
      <c r="AH6" s="1"/>
      <c r="AI6" s="1"/>
      <c r="AJ6" s="1"/>
      <c r="AK6" s="1"/>
      <c r="AL6" s="53"/>
    </row>
    <row r="7" spans="1:38" ht="18">
      <c r="A7" s="53"/>
      <c r="B7" s="337" t="s">
        <v>15</v>
      </c>
      <c r="C7" s="432" t="s">
        <v>31</v>
      </c>
      <c r="D7" s="432"/>
      <c r="E7" s="432"/>
      <c r="F7" s="432"/>
      <c r="G7" s="432"/>
      <c r="H7" s="432"/>
      <c r="I7" s="432"/>
      <c r="J7" s="432"/>
      <c r="K7" s="432"/>
      <c r="L7" s="432"/>
      <c r="M7" s="432"/>
      <c r="N7" s="432"/>
      <c r="O7" s="432"/>
      <c r="P7" s="432"/>
      <c r="Q7" s="432"/>
      <c r="R7" s="337"/>
      <c r="S7" s="337"/>
      <c r="T7" s="337"/>
      <c r="U7" s="337"/>
      <c r="V7" s="337"/>
      <c r="W7" s="337"/>
      <c r="X7" s="337"/>
      <c r="Y7" s="337"/>
      <c r="Z7" s="337"/>
      <c r="AA7" s="337"/>
      <c r="AB7" s="337"/>
      <c r="AC7" s="337"/>
      <c r="AD7" s="342"/>
      <c r="AE7" s="439" t="s">
        <v>99</v>
      </c>
      <c r="AF7" s="440"/>
      <c r="AG7" s="440"/>
      <c r="AH7" s="440"/>
      <c r="AI7" s="440"/>
      <c r="AJ7" s="440"/>
      <c r="AK7" s="441"/>
      <c r="AL7" s="4"/>
    </row>
    <row r="8" spans="1:38" ht="18.75" thickBot="1">
      <c r="A8" s="53"/>
      <c r="B8" s="337"/>
      <c r="D8" s="337"/>
      <c r="E8" s="337"/>
      <c r="F8" s="337"/>
      <c r="G8" s="337"/>
      <c r="H8" s="337"/>
      <c r="I8" s="337"/>
      <c r="J8" s="337"/>
      <c r="K8" s="337"/>
      <c r="L8" s="337"/>
      <c r="M8" s="337"/>
      <c r="N8" s="337"/>
      <c r="O8" s="337"/>
      <c r="P8" s="337"/>
      <c r="Q8" s="337"/>
      <c r="R8" s="337"/>
      <c r="S8" s="337"/>
      <c r="T8" s="337"/>
      <c r="U8" s="337"/>
      <c r="V8" s="337"/>
      <c r="W8" s="337"/>
      <c r="X8" s="337"/>
      <c r="Y8" s="337"/>
      <c r="Z8" s="337"/>
      <c r="AA8" s="337"/>
      <c r="AB8" s="337"/>
      <c r="AC8" s="337"/>
      <c r="AD8" s="337"/>
      <c r="AE8" s="337"/>
      <c r="AF8" s="4"/>
      <c r="AG8" s="4"/>
      <c r="AH8" s="4"/>
      <c r="AI8" s="4"/>
      <c r="AJ8" s="4"/>
      <c r="AK8" s="4"/>
      <c r="AL8" s="4"/>
    </row>
    <row r="9" spans="1:38" ht="18.75" customHeight="1" thickBot="1">
      <c r="A9" s="426" t="s">
        <v>0</v>
      </c>
      <c r="B9" s="386" t="s">
        <v>19</v>
      </c>
      <c r="C9" s="389" t="s">
        <v>2</v>
      </c>
      <c r="D9" s="392" t="s">
        <v>23</v>
      </c>
      <c r="E9" s="393"/>
      <c r="F9" s="393"/>
      <c r="G9" s="393"/>
      <c r="H9" s="393"/>
      <c r="I9" s="394"/>
      <c r="J9" s="372" t="s">
        <v>3</v>
      </c>
      <c r="K9" s="372"/>
      <c r="L9" s="372"/>
      <c r="M9" s="372"/>
      <c r="N9" s="372"/>
      <c r="O9" s="372"/>
      <c r="P9" s="372"/>
      <c r="Q9" s="372"/>
      <c r="R9" s="372"/>
      <c r="S9" s="372"/>
      <c r="T9" s="372"/>
      <c r="U9" s="372"/>
      <c r="V9" s="372"/>
      <c r="W9" s="373"/>
      <c r="X9" s="371" t="s">
        <v>4</v>
      </c>
      <c r="Y9" s="372"/>
      <c r="Z9" s="372"/>
      <c r="AA9" s="372"/>
      <c r="AB9" s="372"/>
      <c r="AC9" s="372"/>
      <c r="AD9" s="372"/>
      <c r="AE9" s="372"/>
      <c r="AF9" s="372"/>
      <c r="AG9" s="372"/>
      <c r="AH9" s="372"/>
      <c r="AI9" s="372"/>
      <c r="AJ9" s="372"/>
      <c r="AK9" s="373"/>
      <c r="AL9" s="4"/>
    </row>
    <row r="10" spans="1:38" ht="18.75" customHeight="1" thickBot="1">
      <c r="A10" s="427"/>
      <c r="B10" s="387"/>
      <c r="C10" s="390"/>
      <c r="D10" s="402" t="s">
        <v>5</v>
      </c>
      <c r="E10" s="371" t="s">
        <v>26</v>
      </c>
      <c r="F10" s="372"/>
      <c r="G10" s="372"/>
      <c r="H10" s="372"/>
      <c r="I10" s="395"/>
      <c r="J10" s="393">
        <v>1</v>
      </c>
      <c r="K10" s="393"/>
      <c r="L10" s="393"/>
      <c r="M10" s="393"/>
      <c r="N10" s="393"/>
      <c r="O10" s="393"/>
      <c r="P10" s="396"/>
      <c r="Q10" s="392">
        <v>2</v>
      </c>
      <c r="R10" s="393"/>
      <c r="S10" s="393"/>
      <c r="T10" s="393"/>
      <c r="U10" s="393"/>
      <c r="V10" s="393"/>
      <c r="W10" s="396"/>
      <c r="X10" s="371">
        <v>3</v>
      </c>
      <c r="Y10" s="372"/>
      <c r="Z10" s="372"/>
      <c r="AA10" s="372"/>
      <c r="AB10" s="372"/>
      <c r="AC10" s="372"/>
      <c r="AD10" s="373"/>
      <c r="AE10" s="371">
        <v>4</v>
      </c>
      <c r="AF10" s="372"/>
      <c r="AG10" s="372"/>
      <c r="AH10" s="372"/>
      <c r="AI10" s="372"/>
      <c r="AJ10" s="372"/>
      <c r="AK10" s="373"/>
      <c r="AL10" s="4"/>
    </row>
    <row r="11" spans="1:38" ht="64.5" thickBot="1">
      <c r="A11" s="428"/>
      <c r="B11" s="388"/>
      <c r="C11" s="391"/>
      <c r="D11" s="435"/>
      <c r="E11" s="5" t="s">
        <v>6</v>
      </c>
      <c r="F11" s="6" t="s">
        <v>7</v>
      </c>
      <c r="G11" s="6" t="s">
        <v>8</v>
      </c>
      <c r="H11" s="6" t="s">
        <v>9</v>
      </c>
      <c r="I11" s="7" t="s">
        <v>10</v>
      </c>
      <c r="J11" s="8" t="s">
        <v>6</v>
      </c>
      <c r="K11" s="9" t="s">
        <v>7</v>
      </c>
      <c r="L11" s="10" t="s">
        <v>8</v>
      </c>
      <c r="M11" s="10" t="s">
        <v>9</v>
      </c>
      <c r="N11" s="11" t="s">
        <v>10</v>
      </c>
      <c r="O11" s="12" t="s">
        <v>1</v>
      </c>
      <c r="P11" s="13" t="s">
        <v>2</v>
      </c>
      <c r="Q11" s="14" t="s">
        <v>6</v>
      </c>
      <c r="R11" s="9" t="s">
        <v>7</v>
      </c>
      <c r="S11" s="10" t="s">
        <v>8</v>
      </c>
      <c r="T11" s="10" t="s">
        <v>9</v>
      </c>
      <c r="U11" s="11" t="s">
        <v>10</v>
      </c>
      <c r="V11" s="12" t="s">
        <v>1</v>
      </c>
      <c r="W11" s="15" t="s">
        <v>2</v>
      </c>
      <c r="X11" s="14" t="s">
        <v>6</v>
      </c>
      <c r="Y11" s="9" t="s">
        <v>7</v>
      </c>
      <c r="Z11" s="10" t="s">
        <v>8</v>
      </c>
      <c r="AA11" s="10" t="s">
        <v>9</v>
      </c>
      <c r="AB11" s="11" t="s">
        <v>10</v>
      </c>
      <c r="AC11" s="12" t="s">
        <v>1</v>
      </c>
      <c r="AD11" s="15" t="s">
        <v>2</v>
      </c>
      <c r="AE11" s="14" t="s">
        <v>6</v>
      </c>
      <c r="AF11" s="10" t="s">
        <v>7</v>
      </c>
      <c r="AG11" s="10" t="s">
        <v>8</v>
      </c>
      <c r="AH11" s="10" t="s">
        <v>9</v>
      </c>
      <c r="AI11" s="16" t="s">
        <v>10</v>
      </c>
      <c r="AJ11" s="12" t="s">
        <v>1</v>
      </c>
      <c r="AK11" s="15" t="s">
        <v>2</v>
      </c>
      <c r="AL11" s="53"/>
    </row>
    <row r="12" spans="1:38" ht="17.25" thickBot="1">
      <c r="A12" s="436" t="s">
        <v>117</v>
      </c>
      <c r="B12" s="437"/>
      <c r="C12" s="437"/>
      <c r="D12" s="437"/>
      <c r="E12" s="437"/>
      <c r="F12" s="437"/>
      <c r="G12" s="437"/>
      <c r="H12" s="437"/>
      <c r="I12" s="437"/>
      <c r="J12" s="437"/>
      <c r="K12" s="437"/>
      <c r="L12" s="437"/>
      <c r="M12" s="437"/>
      <c r="N12" s="437"/>
      <c r="O12" s="437"/>
      <c r="P12" s="437"/>
      <c r="Q12" s="437"/>
      <c r="R12" s="437"/>
      <c r="S12" s="437"/>
      <c r="T12" s="437"/>
      <c r="U12" s="437"/>
      <c r="V12" s="437"/>
      <c r="W12" s="437"/>
      <c r="X12" s="437"/>
      <c r="Y12" s="437"/>
      <c r="Z12" s="437"/>
      <c r="AA12" s="437"/>
      <c r="AB12" s="437"/>
      <c r="AC12" s="437"/>
      <c r="AD12" s="437"/>
      <c r="AE12" s="437"/>
      <c r="AF12" s="437"/>
      <c r="AG12" s="437"/>
      <c r="AH12" s="437"/>
      <c r="AI12" s="437"/>
      <c r="AJ12" s="437"/>
      <c r="AK12" s="438"/>
      <c r="AL12" s="53"/>
    </row>
    <row r="13" spans="1:38" ht="17.25" thickBot="1">
      <c r="A13" s="17">
        <v>1</v>
      </c>
      <c r="B13" s="76" t="s">
        <v>49</v>
      </c>
      <c r="C13" s="29">
        <v>9</v>
      </c>
      <c r="D13" s="113">
        <v>60</v>
      </c>
      <c r="E13" s="30">
        <v>30</v>
      </c>
      <c r="F13" s="31"/>
      <c r="G13" s="31">
        <v>15</v>
      </c>
      <c r="H13" s="31">
        <v>15</v>
      </c>
      <c r="I13" s="32"/>
      <c r="J13" s="30">
        <v>30</v>
      </c>
      <c r="K13" s="25"/>
      <c r="L13" s="25"/>
      <c r="M13" s="25">
        <v>15</v>
      </c>
      <c r="N13" s="25">
        <v>15</v>
      </c>
      <c r="O13" s="26" t="s">
        <v>37</v>
      </c>
      <c r="P13" s="30">
        <v>9</v>
      </c>
      <c r="Q13" s="33"/>
      <c r="R13" s="31"/>
      <c r="S13" s="31"/>
      <c r="T13" s="31"/>
      <c r="U13" s="25"/>
      <c r="V13" s="25"/>
      <c r="W13" s="34"/>
      <c r="X13" s="30"/>
      <c r="Y13" s="31"/>
      <c r="Z13" s="31"/>
      <c r="AA13" s="31"/>
      <c r="AB13" s="25"/>
      <c r="AC13" s="25"/>
      <c r="AD13" s="30"/>
      <c r="AE13" s="33"/>
      <c r="AF13" s="31"/>
      <c r="AG13" s="31"/>
      <c r="AH13" s="31"/>
      <c r="AI13" s="25"/>
      <c r="AJ13" s="25"/>
      <c r="AK13" s="27"/>
      <c r="AL13" s="344"/>
    </row>
    <row r="14" spans="1:38" ht="17.25" thickBot="1">
      <c r="A14" s="28">
        <v>2</v>
      </c>
      <c r="B14" s="76" t="s">
        <v>50</v>
      </c>
      <c r="C14" s="29">
        <v>2</v>
      </c>
      <c r="D14" s="113">
        <v>45</v>
      </c>
      <c r="E14" s="30">
        <v>20</v>
      </c>
      <c r="F14" s="31"/>
      <c r="G14" s="31"/>
      <c r="H14" s="31">
        <v>25</v>
      </c>
      <c r="I14" s="32"/>
      <c r="J14" s="30"/>
      <c r="K14" s="80"/>
      <c r="L14" s="80"/>
      <c r="M14" s="80"/>
      <c r="N14" s="25"/>
      <c r="O14" s="26"/>
      <c r="P14" s="30"/>
      <c r="Q14" s="40">
        <v>20</v>
      </c>
      <c r="R14" s="80"/>
      <c r="S14" s="80"/>
      <c r="T14" s="80">
        <v>25</v>
      </c>
      <c r="U14" s="25"/>
      <c r="V14" s="26" t="s">
        <v>37</v>
      </c>
      <c r="W14" s="27">
        <v>2</v>
      </c>
      <c r="X14" s="30"/>
      <c r="Y14" s="31"/>
      <c r="Z14" s="31"/>
      <c r="AA14" s="31"/>
      <c r="AB14" s="25"/>
      <c r="AC14" s="25"/>
      <c r="AD14" s="30"/>
      <c r="AE14" s="33"/>
      <c r="AF14" s="31"/>
      <c r="AG14" s="31"/>
      <c r="AH14" s="31"/>
      <c r="AI14" s="25"/>
      <c r="AJ14" s="25"/>
      <c r="AK14" s="34"/>
      <c r="AL14" s="345"/>
    </row>
    <row r="15" spans="1:38" ht="17.25" thickBot="1">
      <c r="A15" s="28">
        <v>3</v>
      </c>
      <c r="B15" s="76" t="s">
        <v>51</v>
      </c>
      <c r="C15" s="29">
        <v>3</v>
      </c>
      <c r="D15" s="113">
        <v>45</v>
      </c>
      <c r="E15" s="30">
        <v>15</v>
      </c>
      <c r="F15" s="31"/>
      <c r="G15" s="31">
        <v>30</v>
      </c>
      <c r="H15" s="31"/>
      <c r="I15" s="32"/>
      <c r="J15" s="30"/>
      <c r="K15" s="80"/>
      <c r="L15" s="80"/>
      <c r="M15" s="80"/>
      <c r="N15" s="25"/>
      <c r="O15" s="26"/>
      <c r="P15" s="30"/>
      <c r="Q15" s="33">
        <v>15</v>
      </c>
      <c r="R15" s="31"/>
      <c r="S15" s="31">
        <v>30</v>
      </c>
      <c r="T15" s="31"/>
      <c r="U15" s="25"/>
      <c r="V15" s="25" t="s">
        <v>37</v>
      </c>
      <c r="W15" s="34">
        <v>3</v>
      </c>
      <c r="X15" s="30"/>
      <c r="Y15" s="31"/>
      <c r="Z15" s="31"/>
      <c r="AA15" s="25"/>
      <c r="AB15" s="25"/>
      <c r="AC15" s="25"/>
      <c r="AD15" s="30"/>
      <c r="AE15" s="33"/>
      <c r="AF15" s="31"/>
      <c r="AG15" s="31"/>
      <c r="AH15" s="31"/>
      <c r="AI15" s="25"/>
      <c r="AJ15" s="25"/>
      <c r="AK15" s="34"/>
      <c r="AL15" s="345"/>
    </row>
    <row r="16" spans="1:38" ht="17.25" thickBot="1">
      <c r="A16" s="17">
        <v>4</v>
      </c>
      <c r="B16" s="76" t="s">
        <v>52</v>
      </c>
      <c r="C16" s="29">
        <v>5</v>
      </c>
      <c r="D16" s="113">
        <v>45</v>
      </c>
      <c r="E16" s="30">
        <v>15</v>
      </c>
      <c r="F16" s="31"/>
      <c r="G16" s="31"/>
      <c r="H16" s="31">
        <v>30</v>
      </c>
      <c r="I16" s="32"/>
      <c r="J16" s="30"/>
      <c r="K16" s="81"/>
      <c r="L16" s="81"/>
      <c r="M16" s="31"/>
      <c r="N16" s="25"/>
      <c r="O16" s="26"/>
      <c r="P16" s="30"/>
      <c r="Q16" s="33"/>
      <c r="R16" s="31"/>
      <c r="S16" s="31"/>
      <c r="T16" s="31"/>
      <c r="U16" s="25"/>
      <c r="V16" s="25"/>
      <c r="W16" s="34"/>
      <c r="X16" s="30">
        <v>15</v>
      </c>
      <c r="Y16" s="31"/>
      <c r="Z16" s="31"/>
      <c r="AA16" s="82">
        <v>30</v>
      </c>
      <c r="AB16" s="25"/>
      <c r="AC16" s="25" t="s">
        <v>37</v>
      </c>
      <c r="AD16" s="30">
        <v>5</v>
      </c>
      <c r="AE16" s="33"/>
      <c r="AF16" s="31"/>
      <c r="AG16" s="31"/>
      <c r="AH16" s="31"/>
      <c r="AI16" s="25"/>
      <c r="AJ16" s="25"/>
      <c r="AK16" s="34"/>
      <c r="AL16" s="345"/>
    </row>
    <row r="17" spans="1:38" ht="17.25" thickBot="1">
      <c r="A17" s="28">
        <v>5</v>
      </c>
      <c r="B17" s="76" t="s">
        <v>47</v>
      </c>
      <c r="C17" s="29">
        <v>3</v>
      </c>
      <c r="D17" s="113">
        <v>30</v>
      </c>
      <c r="E17" s="30">
        <v>30</v>
      </c>
      <c r="F17" s="31"/>
      <c r="G17" s="31"/>
      <c r="H17" s="31"/>
      <c r="I17" s="32"/>
      <c r="J17" s="30"/>
      <c r="K17" s="31"/>
      <c r="L17" s="81"/>
      <c r="M17" s="81"/>
      <c r="N17" s="25"/>
      <c r="O17" s="26"/>
      <c r="P17" s="30"/>
      <c r="Q17" s="33"/>
      <c r="R17" s="31"/>
      <c r="S17" s="31"/>
      <c r="T17" s="31"/>
      <c r="U17" s="25"/>
      <c r="V17" s="25"/>
      <c r="W17" s="34"/>
      <c r="X17" s="30">
        <v>30</v>
      </c>
      <c r="Y17" s="31"/>
      <c r="Z17" s="31"/>
      <c r="AA17" s="31"/>
      <c r="AB17" s="25"/>
      <c r="AC17" s="25" t="s">
        <v>42</v>
      </c>
      <c r="AD17" s="30">
        <v>3</v>
      </c>
      <c r="AE17" s="33"/>
      <c r="AF17" s="31"/>
      <c r="AG17" s="31"/>
      <c r="AH17" s="31"/>
      <c r="AI17" s="25"/>
      <c r="AJ17" s="25"/>
      <c r="AK17" s="34"/>
      <c r="AL17" s="345"/>
    </row>
    <row r="18" spans="1:38" ht="17.25" thickBot="1">
      <c r="A18" s="28">
        <v>6</v>
      </c>
      <c r="B18" s="76" t="s">
        <v>53</v>
      </c>
      <c r="C18" s="29">
        <v>4</v>
      </c>
      <c r="D18" s="113">
        <v>45</v>
      </c>
      <c r="E18" s="30">
        <v>30</v>
      </c>
      <c r="F18" s="31"/>
      <c r="G18" s="31">
        <v>15</v>
      </c>
      <c r="H18" s="31"/>
      <c r="I18" s="32"/>
      <c r="J18" s="30"/>
      <c r="K18" s="31"/>
      <c r="L18" s="31"/>
      <c r="M18" s="31"/>
      <c r="N18" s="25"/>
      <c r="O18" s="26"/>
      <c r="P18" s="30"/>
      <c r="Q18" s="33"/>
      <c r="R18" s="31"/>
      <c r="S18" s="31"/>
      <c r="T18" s="31"/>
      <c r="U18" s="25"/>
      <c r="V18" s="25"/>
      <c r="W18" s="27"/>
      <c r="X18" s="30"/>
      <c r="Y18" s="31"/>
      <c r="Z18" s="31"/>
      <c r="AA18" s="80"/>
      <c r="AB18" s="25"/>
      <c r="AC18" s="25"/>
      <c r="AD18" s="30"/>
      <c r="AE18" s="33">
        <v>30</v>
      </c>
      <c r="AF18" s="31"/>
      <c r="AG18" s="31">
        <v>15</v>
      </c>
      <c r="AH18" s="346"/>
      <c r="AI18" s="25"/>
      <c r="AJ18" s="25" t="s">
        <v>37</v>
      </c>
      <c r="AK18" s="34">
        <v>4</v>
      </c>
      <c r="AL18" s="345"/>
    </row>
    <row r="19" spans="1:38" ht="17.25" thickBot="1">
      <c r="A19" s="17">
        <v>7</v>
      </c>
      <c r="B19" s="84" t="s">
        <v>54</v>
      </c>
      <c r="C19" s="29">
        <v>2</v>
      </c>
      <c r="D19" s="116">
        <v>30</v>
      </c>
      <c r="E19" s="40"/>
      <c r="F19" s="30"/>
      <c r="G19" s="85"/>
      <c r="H19" s="85">
        <v>30</v>
      </c>
      <c r="I19" s="86"/>
      <c r="J19" s="87"/>
      <c r="K19" s="85"/>
      <c r="L19" s="85"/>
      <c r="M19" s="85"/>
      <c r="N19" s="88"/>
      <c r="O19" s="89"/>
      <c r="P19" s="87"/>
      <c r="Q19" s="40"/>
      <c r="R19" s="30"/>
      <c r="S19" s="85"/>
      <c r="T19" s="85">
        <v>15</v>
      </c>
      <c r="U19" s="88"/>
      <c r="V19" s="88" t="s">
        <v>42</v>
      </c>
      <c r="W19" s="82">
        <v>1</v>
      </c>
      <c r="X19" s="26"/>
      <c r="Y19" s="30"/>
      <c r="Z19" s="85"/>
      <c r="AA19" s="85"/>
      <c r="AB19" s="88"/>
      <c r="AC19" s="88"/>
      <c r="AD19" s="87"/>
      <c r="AE19" s="90"/>
      <c r="AF19" s="85"/>
      <c r="AG19" s="85"/>
      <c r="AH19" s="85">
        <v>15</v>
      </c>
      <c r="AI19" s="25"/>
      <c r="AJ19" s="25" t="s">
        <v>42</v>
      </c>
      <c r="AK19" s="34">
        <v>1</v>
      </c>
      <c r="AL19" s="345"/>
    </row>
    <row r="20" spans="1:38" ht="17.25" thickBot="1">
      <c r="A20" s="154">
        <v>8</v>
      </c>
      <c r="B20" s="155" t="s">
        <v>74</v>
      </c>
      <c r="C20" s="148">
        <v>3</v>
      </c>
      <c r="D20" s="113">
        <v>30</v>
      </c>
      <c r="E20" s="152">
        <v>20</v>
      </c>
      <c r="F20" s="156"/>
      <c r="G20" s="156">
        <v>10</v>
      </c>
      <c r="H20" s="156"/>
      <c r="I20" s="157"/>
      <c r="J20" s="152">
        <v>20</v>
      </c>
      <c r="K20" s="151"/>
      <c r="L20" s="151">
        <v>10</v>
      </c>
      <c r="M20" s="151"/>
      <c r="N20" s="151"/>
      <c r="O20" s="150" t="s">
        <v>37</v>
      </c>
      <c r="P20" s="152">
        <v>3</v>
      </c>
      <c r="Q20" s="158"/>
      <c r="R20" s="156"/>
      <c r="S20" s="156"/>
      <c r="T20" s="156"/>
      <c r="U20" s="151"/>
      <c r="V20" s="151"/>
      <c r="W20" s="164"/>
      <c r="X20" s="152"/>
      <c r="Y20" s="156"/>
      <c r="Z20" s="156"/>
      <c r="AA20" s="156"/>
      <c r="AB20" s="151"/>
      <c r="AC20" s="151"/>
      <c r="AD20" s="152"/>
      <c r="AE20" s="158"/>
      <c r="AF20" s="156"/>
      <c r="AG20" s="156"/>
      <c r="AH20" s="156"/>
      <c r="AI20" s="151"/>
      <c r="AJ20" s="151"/>
      <c r="AK20" s="159"/>
      <c r="AL20" s="345"/>
    </row>
    <row r="21" spans="1:38" ht="17.25" thickBot="1">
      <c r="A21" s="154">
        <v>9</v>
      </c>
      <c r="B21" s="155" t="s">
        <v>75</v>
      </c>
      <c r="C21" s="148">
        <v>3</v>
      </c>
      <c r="D21" s="113">
        <v>30</v>
      </c>
      <c r="E21" s="152">
        <v>15</v>
      </c>
      <c r="F21" s="156"/>
      <c r="G21" s="156">
        <v>15</v>
      </c>
      <c r="H21" s="156"/>
      <c r="I21" s="157"/>
      <c r="J21" s="152">
        <v>15</v>
      </c>
      <c r="K21" s="160"/>
      <c r="L21" s="160">
        <v>15</v>
      </c>
      <c r="M21" s="160"/>
      <c r="N21" s="151"/>
      <c r="O21" s="150" t="s">
        <v>37</v>
      </c>
      <c r="P21" s="152">
        <v>3</v>
      </c>
      <c r="Q21" s="149"/>
      <c r="R21" s="160"/>
      <c r="S21" s="160"/>
      <c r="T21" s="160"/>
      <c r="U21" s="151"/>
      <c r="V21" s="150"/>
      <c r="W21" s="159"/>
      <c r="X21" s="152"/>
      <c r="Y21" s="156"/>
      <c r="Z21" s="156"/>
      <c r="AA21" s="156"/>
      <c r="AB21" s="151"/>
      <c r="AC21" s="151"/>
      <c r="AD21" s="152"/>
      <c r="AE21" s="158"/>
      <c r="AF21" s="156"/>
      <c r="AG21" s="156"/>
      <c r="AH21" s="156"/>
      <c r="AI21" s="151"/>
      <c r="AJ21" s="151"/>
      <c r="AK21" s="153"/>
      <c r="AL21" s="345"/>
    </row>
    <row r="22" spans="1:38" ht="17.25" thickBot="1">
      <c r="A22" s="161">
        <v>10</v>
      </c>
      <c r="B22" s="155" t="s">
        <v>56</v>
      </c>
      <c r="C22" s="148">
        <v>3</v>
      </c>
      <c r="D22" s="113">
        <v>30</v>
      </c>
      <c r="E22" s="152">
        <v>10</v>
      </c>
      <c r="F22" s="156"/>
      <c r="G22" s="156">
        <v>20</v>
      </c>
      <c r="H22" s="156"/>
      <c r="I22" s="157"/>
      <c r="J22" s="152">
        <v>10</v>
      </c>
      <c r="K22" s="160"/>
      <c r="L22" s="160">
        <v>20</v>
      </c>
      <c r="M22" s="160"/>
      <c r="N22" s="151"/>
      <c r="O22" s="150" t="s">
        <v>42</v>
      </c>
      <c r="P22" s="152">
        <v>3</v>
      </c>
      <c r="Q22" s="149"/>
      <c r="R22" s="160"/>
      <c r="S22" s="160"/>
      <c r="T22" s="160"/>
      <c r="U22" s="151"/>
      <c r="V22" s="150"/>
      <c r="W22" s="159"/>
      <c r="X22" s="152"/>
      <c r="Y22" s="156"/>
      <c r="Z22" s="156"/>
      <c r="AA22" s="156"/>
      <c r="AB22" s="151"/>
      <c r="AC22" s="151"/>
      <c r="AD22" s="152"/>
      <c r="AE22" s="158"/>
      <c r="AF22" s="156"/>
      <c r="AG22" s="156"/>
      <c r="AH22" s="156"/>
      <c r="AI22" s="151"/>
      <c r="AJ22" s="151"/>
      <c r="AK22" s="153"/>
      <c r="AL22" s="345"/>
    </row>
    <row r="23" spans="1:38" ht="17.25" thickBot="1">
      <c r="A23" s="154">
        <v>11</v>
      </c>
      <c r="B23" s="155" t="s">
        <v>57</v>
      </c>
      <c r="C23" s="148">
        <v>2</v>
      </c>
      <c r="D23" s="113">
        <v>30</v>
      </c>
      <c r="E23" s="152">
        <v>10</v>
      </c>
      <c r="F23" s="156"/>
      <c r="G23" s="156">
        <v>20</v>
      </c>
      <c r="H23" s="156"/>
      <c r="I23" s="157"/>
      <c r="J23" s="152"/>
      <c r="K23" s="160"/>
      <c r="L23" s="160"/>
      <c r="M23" s="160"/>
      <c r="N23" s="151"/>
      <c r="O23" s="150"/>
      <c r="P23" s="152"/>
      <c r="Q23" s="158">
        <v>10</v>
      </c>
      <c r="R23" s="156"/>
      <c r="S23" s="156">
        <v>20</v>
      </c>
      <c r="T23" s="156"/>
      <c r="U23" s="151"/>
      <c r="V23" s="151" t="s">
        <v>42</v>
      </c>
      <c r="W23" s="153">
        <v>2</v>
      </c>
      <c r="X23" s="152"/>
      <c r="Y23" s="156"/>
      <c r="Z23" s="156"/>
      <c r="AA23" s="151"/>
      <c r="AB23" s="151"/>
      <c r="AC23" s="151"/>
      <c r="AD23" s="152"/>
      <c r="AE23" s="158"/>
      <c r="AF23" s="156"/>
      <c r="AG23" s="156"/>
      <c r="AH23" s="156"/>
      <c r="AI23" s="151"/>
      <c r="AJ23" s="151"/>
      <c r="AK23" s="153"/>
      <c r="AL23" s="345"/>
    </row>
    <row r="24" spans="1:38" ht="17.25" thickBot="1">
      <c r="A24" s="154">
        <v>12</v>
      </c>
      <c r="B24" s="155" t="s">
        <v>58</v>
      </c>
      <c r="C24" s="148">
        <v>4</v>
      </c>
      <c r="D24" s="113">
        <v>40</v>
      </c>
      <c r="E24" s="152">
        <v>15</v>
      </c>
      <c r="F24" s="156"/>
      <c r="G24" s="156">
        <v>25</v>
      </c>
      <c r="H24" s="156"/>
      <c r="I24" s="157"/>
      <c r="J24" s="152"/>
      <c r="K24" s="162"/>
      <c r="L24" s="162"/>
      <c r="M24" s="156"/>
      <c r="N24" s="151"/>
      <c r="O24" s="150"/>
      <c r="P24" s="152"/>
      <c r="Q24" s="158">
        <v>15</v>
      </c>
      <c r="R24" s="156"/>
      <c r="S24" s="156">
        <v>25</v>
      </c>
      <c r="T24" s="156"/>
      <c r="U24" s="151"/>
      <c r="V24" s="151" t="s">
        <v>37</v>
      </c>
      <c r="W24" s="153">
        <v>4</v>
      </c>
      <c r="X24" s="152"/>
      <c r="Y24" s="156"/>
      <c r="Z24" s="156"/>
      <c r="AA24" s="163"/>
      <c r="AB24" s="151"/>
      <c r="AC24" s="151"/>
      <c r="AD24" s="152"/>
      <c r="AE24" s="158"/>
      <c r="AF24" s="156"/>
      <c r="AG24" s="156"/>
      <c r="AH24" s="156"/>
      <c r="AI24" s="151"/>
      <c r="AJ24" s="151"/>
      <c r="AK24" s="153"/>
      <c r="AL24" s="345"/>
    </row>
    <row r="25" spans="1:38" ht="17.25" thickBot="1">
      <c r="A25" s="161">
        <v>13</v>
      </c>
      <c r="B25" s="155" t="s">
        <v>133</v>
      </c>
      <c r="C25" s="148">
        <v>5</v>
      </c>
      <c r="D25" s="113">
        <v>30</v>
      </c>
      <c r="E25" s="152">
        <v>10</v>
      </c>
      <c r="F25" s="156"/>
      <c r="G25" s="156">
        <v>20</v>
      </c>
      <c r="H25" s="156"/>
      <c r="I25" s="157"/>
      <c r="J25" s="152"/>
      <c r="K25" s="156"/>
      <c r="L25" s="162"/>
      <c r="M25" s="162"/>
      <c r="N25" s="151"/>
      <c r="O25" s="150"/>
      <c r="P25" s="152"/>
      <c r="Q25" s="158"/>
      <c r="R25" s="156"/>
      <c r="S25" s="156"/>
      <c r="T25" s="156"/>
      <c r="U25" s="151"/>
      <c r="V25" s="151"/>
      <c r="W25" s="153"/>
      <c r="X25" s="152">
        <v>10</v>
      </c>
      <c r="Y25" s="156"/>
      <c r="Z25" s="156">
        <v>20</v>
      </c>
      <c r="AA25" s="156"/>
      <c r="AB25" s="151"/>
      <c r="AC25" s="151" t="s">
        <v>37</v>
      </c>
      <c r="AD25" s="152">
        <v>5</v>
      </c>
      <c r="AE25" s="158"/>
      <c r="AF25" s="156"/>
      <c r="AG25" s="156"/>
      <c r="AH25" s="156"/>
      <c r="AI25" s="151"/>
      <c r="AJ25" s="151"/>
      <c r="AK25" s="153"/>
      <c r="AL25" s="345"/>
    </row>
    <row r="26" spans="1:38" ht="17.25" thickBot="1">
      <c r="A26" s="154">
        <v>14</v>
      </c>
      <c r="B26" s="155" t="s">
        <v>60</v>
      </c>
      <c r="C26" s="148">
        <v>5</v>
      </c>
      <c r="D26" s="113">
        <v>35</v>
      </c>
      <c r="E26" s="152">
        <v>10</v>
      </c>
      <c r="F26" s="156"/>
      <c r="G26" s="156">
        <v>25</v>
      </c>
      <c r="H26" s="156"/>
      <c r="I26" s="157"/>
      <c r="J26" s="152"/>
      <c r="K26" s="156"/>
      <c r="L26" s="156"/>
      <c r="M26" s="156"/>
      <c r="N26" s="151"/>
      <c r="O26" s="150"/>
      <c r="P26" s="152"/>
      <c r="Q26" s="158"/>
      <c r="R26" s="156"/>
      <c r="S26" s="156"/>
      <c r="T26" s="156"/>
      <c r="U26" s="151"/>
      <c r="V26" s="151"/>
      <c r="W26" s="153"/>
      <c r="X26" s="152">
        <v>10</v>
      </c>
      <c r="Y26" s="156"/>
      <c r="Z26" s="156">
        <v>25</v>
      </c>
      <c r="AA26" s="160"/>
      <c r="AB26" s="151"/>
      <c r="AC26" s="151" t="s">
        <v>42</v>
      </c>
      <c r="AD26" s="152">
        <v>5</v>
      </c>
      <c r="AE26" s="158"/>
      <c r="AF26" s="156"/>
      <c r="AG26" s="156"/>
      <c r="AH26" s="347"/>
      <c r="AI26" s="151"/>
      <c r="AJ26" s="151"/>
      <c r="AK26" s="153"/>
      <c r="AL26" s="345"/>
    </row>
    <row r="27" spans="1:38" ht="17.25" thickBot="1">
      <c r="A27" s="154">
        <v>15</v>
      </c>
      <c r="B27" s="155" t="s">
        <v>61</v>
      </c>
      <c r="C27" s="148">
        <v>2</v>
      </c>
      <c r="D27" s="113">
        <v>35</v>
      </c>
      <c r="E27" s="152">
        <v>10</v>
      </c>
      <c r="F27" s="156"/>
      <c r="G27" s="156">
        <v>25</v>
      </c>
      <c r="H27" s="156"/>
      <c r="I27" s="157"/>
      <c r="J27" s="152"/>
      <c r="K27" s="156"/>
      <c r="L27" s="156"/>
      <c r="M27" s="156"/>
      <c r="N27" s="151"/>
      <c r="O27" s="150"/>
      <c r="P27" s="152"/>
      <c r="Q27" s="158"/>
      <c r="R27" s="156"/>
      <c r="S27" s="156"/>
      <c r="T27" s="156"/>
      <c r="U27" s="151"/>
      <c r="V27" s="151"/>
      <c r="W27" s="159"/>
      <c r="X27" s="152"/>
      <c r="Y27" s="156"/>
      <c r="Z27" s="156"/>
      <c r="AA27" s="160"/>
      <c r="AB27" s="151"/>
      <c r="AC27" s="151"/>
      <c r="AD27" s="152"/>
      <c r="AE27" s="158">
        <v>10</v>
      </c>
      <c r="AF27" s="156"/>
      <c r="AG27" s="156">
        <v>25</v>
      </c>
      <c r="AH27" s="348"/>
      <c r="AI27" s="151"/>
      <c r="AJ27" s="151" t="s">
        <v>42</v>
      </c>
      <c r="AK27" s="153">
        <v>2</v>
      </c>
      <c r="AL27" s="345"/>
    </row>
    <row r="28" spans="1:38" ht="17.25" thickBot="1">
      <c r="A28" s="161">
        <v>16</v>
      </c>
      <c r="B28" s="155" t="s">
        <v>62</v>
      </c>
      <c r="C28" s="148">
        <v>4</v>
      </c>
      <c r="D28" s="113">
        <v>40</v>
      </c>
      <c r="E28" s="152">
        <v>15</v>
      </c>
      <c r="F28" s="156"/>
      <c r="G28" s="156">
        <v>25</v>
      </c>
      <c r="H28" s="156"/>
      <c r="I28" s="157"/>
      <c r="J28" s="152"/>
      <c r="K28" s="156"/>
      <c r="L28" s="156"/>
      <c r="M28" s="156"/>
      <c r="N28" s="151"/>
      <c r="O28" s="150"/>
      <c r="P28" s="152"/>
      <c r="Q28" s="158"/>
      <c r="R28" s="156"/>
      <c r="S28" s="156"/>
      <c r="T28" s="156"/>
      <c r="U28" s="151"/>
      <c r="V28" s="151"/>
      <c r="W28" s="159"/>
      <c r="X28" s="152"/>
      <c r="Y28" s="156"/>
      <c r="Z28" s="156"/>
      <c r="AA28" s="160"/>
      <c r="AB28" s="151"/>
      <c r="AC28" s="151"/>
      <c r="AD28" s="152"/>
      <c r="AE28" s="158">
        <v>15</v>
      </c>
      <c r="AF28" s="156"/>
      <c r="AG28" s="156">
        <v>25</v>
      </c>
      <c r="AH28" s="348"/>
      <c r="AI28" s="151"/>
      <c r="AJ28" s="151" t="s">
        <v>37</v>
      </c>
      <c r="AK28" s="153">
        <v>4</v>
      </c>
      <c r="AL28" s="345"/>
    </row>
    <row r="29" spans="1:38" ht="17.25" thickBot="1">
      <c r="A29" s="28">
        <v>17</v>
      </c>
      <c r="B29" s="92" t="s">
        <v>76</v>
      </c>
      <c r="C29" s="93">
        <v>4</v>
      </c>
      <c r="D29" s="114">
        <f>SUM(E29:I29)</f>
        <v>30</v>
      </c>
      <c r="E29" s="94"/>
      <c r="F29" s="95"/>
      <c r="G29" s="95">
        <v>30</v>
      </c>
      <c r="H29" s="95"/>
      <c r="I29" s="96"/>
      <c r="J29" s="94"/>
      <c r="K29" s="95"/>
      <c r="L29" s="95">
        <v>15</v>
      </c>
      <c r="M29" s="95"/>
      <c r="N29" s="97"/>
      <c r="O29" s="98" t="s">
        <v>42</v>
      </c>
      <c r="P29" s="94">
        <v>2</v>
      </c>
      <c r="Q29" s="99"/>
      <c r="R29" s="95"/>
      <c r="S29" s="95">
        <v>15</v>
      </c>
      <c r="T29" s="97"/>
      <c r="U29" s="98"/>
      <c r="V29" s="98" t="s">
        <v>42</v>
      </c>
      <c r="W29" s="98">
        <v>2</v>
      </c>
      <c r="X29" s="100"/>
      <c r="Y29" s="101"/>
      <c r="Z29" s="101"/>
      <c r="AA29" s="101"/>
      <c r="AB29" s="102"/>
      <c r="AC29" s="102"/>
      <c r="AD29" s="103"/>
      <c r="AE29" s="94"/>
      <c r="AF29" s="95"/>
      <c r="AG29" s="95"/>
      <c r="AH29" s="95"/>
      <c r="AI29" s="97"/>
      <c r="AJ29" s="97"/>
      <c r="AK29" s="104"/>
      <c r="AL29" s="53"/>
    </row>
    <row r="30" spans="1:38" ht="17.25" thickBot="1">
      <c r="A30" s="28">
        <v>18</v>
      </c>
      <c r="B30" s="92" t="s">
        <v>105</v>
      </c>
      <c r="C30" s="93">
        <f aca="true" t="shared" si="0" ref="C30:C38">SUM(P30,W30,AD30,AK30,)</f>
        <v>3</v>
      </c>
      <c r="D30" s="114">
        <f aca="true" t="shared" si="1" ref="D30:D38">SUM(E30:I30)</f>
        <v>30</v>
      </c>
      <c r="E30" s="94">
        <v>15</v>
      </c>
      <c r="F30" s="95"/>
      <c r="G30" s="95"/>
      <c r="H30" s="95">
        <v>15</v>
      </c>
      <c r="I30" s="96"/>
      <c r="J30" s="94">
        <v>15</v>
      </c>
      <c r="K30" s="95"/>
      <c r="L30" s="95"/>
      <c r="M30" s="95">
        <v>15</v>
      </c>
      <c r="N30" s="97"/>
      <c r="O30" s="98" t="s">
        <v>37</v>
      </c>
      <c r="P30" s="94">
        <v>3</v>
      </c>
      <c r="Q30" s="99"/>
      <c r="R30" s="95"/>
      <c r="S30" s="95"/>
      <c r="T30" s="97"/>
      <c r="U30" s="98"/>
      <c r="V30" s="98"/>
      <c r="W30" s="98"/>
      <c r="X30" s="105"/>
      <c r="Y30" s="106"/>
      <c r="Z30" s="106"/>
      <c r="AA30" s="106"/>
      <c r="AB30" s="107"/>
      <c r="AC30" s="107"/>
      <c r="AD30" s="108"/>
      <c r="AE30" s="94"/>
      <c r="AF30" s="95"/>
      <c r="AG30" s="95"/>
      <c r="AH30" s="95"/>
      <c r="AI30" s="97"/>
      <c r="AJ30" s="97"/>
      <c r="AK30" s="109"/>
      <c r="AL30" s="53"/>
    </row>
    <row r="31" spans="1:38" ht="17.25" thickBot="1">
      <c r="A31" s="17">
        <v>19</v>
      </c>
      <c r="B31" s="92" t="s">
        <v>77</v>
      </c>
      <c r="C31" s="93">
        <f t="shared" si="0"/>
        <v>2</v>
      </c>
      <c r="D31" s="114">
        <f t="shared" si="1"/>
        <v>30</v>
      </c>
      <c r="E31" s="94">
        <v>15</v>
      </c>
      <c r="F31" s="95"/>
      <c r="G31" s="95"/>
      <c r="H31" s="95">
        <v>15</v>
      </c>
      <c r="I31" s="96"/>
      <c r="J31" s="94">
        <v>15</v>
      </c>
      <c r="K31" s="95"/>
      <c r="L31" s="95"/>
      <c r="M31" s="95">
        <v>15</v>
      </c>
      <c r="N31" s="97"/>
      <c r="O31" s="98" t="s">
        <v>42</v>
      </c>
      <c r="P31" s="94">
        <v>2</v>
      </c>
      <c r="Q31" s="99"/>
      <c r="R31" s="95"/>
      <c r="S31" s="95"/>
      <c r="T31" s="97"/>
      <c r="U31" s="98"/>
      <c r="V31" s="98"/>
      <c r="W31" s="98"/>
      <c r="X31" s="105"/>
      <c r="Y31" s="106"/>
      <c r="Z31" s="106"/>
      <c r="AA31" s="106"/>
      <c r="AB31" s="107"/>
      <c r="AC31" s="107"/>
      <c r="AD31" s="108"/>
      <c r="AE31" s="94"/>
      <c r="AF31" s="95"/>
      <c r="AG31" s="95"/>
      <c r="AH31" s="95"/>
      <c r="AI31" s="97"/>
      <c r="AJ31" s="97"/>
      <c r="AK31" s="109"/>
      <c r="AL31" s="53"/>
    </row>
    <row r="32" spans="1:38" ht="17.25" thickBot="1">
      <c r="A32" s="28">
        <v>20</v>
      </c>
      <c r="B32" s="92" t="s">
        <v>78</v>
      </c>
      <c r="C32" s="93">
        <f t="shared" si="0"/>
        <v>2</v>
      </c>
      <c r="D32" s="114">
        <f>SUM(E32:I32)</f>
        <v>30</v>
      </c>
      <c r="E32" s="94">
        <v>15</v>
      </c>
      <c r="F32" s="95"/>
      <c r="G32" s="95"/>
      <c r="H32" s="95">
        <v>15</v>
      </c>
      <c r="I32" s="96"/>
      <c r="J32" s="94">
        <v>15</v>
      </c>
      <c r="K32" s="95"/>
      <c r="L32" s="95"/>
      <c r="M32" s="95">
        <v>15</v>
      </c>
      <c r="N32" s="97"/>
      <c r="O32" s="98" t="s">
        <v>42</v>
      </c>
      <c r="P32" s="94">
        <v>2</v>
      </c>
      <c r="Q32" s="99"/>
      <c r="R32" s="95"/>
      <c r="S32" s="95"/>
      <c r="T32" s="97"/>
      <c r="U32" s="98"/>
      <c r="V32" s="98"/>
      <c r="W32" s="98"/>
      <c r="X32" s="105"/>
      <c r="Y32" s="106"/>
      <c r="Z32" s="106"/>
      <c r="AA32" s="106"/>
      <c r="AB32" s="107"/>
      <c r="AC32" s="107"/>
      <c r="AD32" s="108"/>
      <c r="AE32" s="94"/>
      <c r="AF32" s="95"/>
      <c r="AG32" s="95"/>
      <c r="AH32" s="95"/>
      <c r="AI32" s="97"/>
      <c r="AJ32" s="97"/>
      <c r="AK32" s="109"/>
      <c r="AL32" s="53"/>
    </row>
    <row r="33" spans="1:38" ht="17.25" thickBot="1">
      <c r="A33" s="28">
        <v>21</v>
      </c>
      <c r="B33" s="92" t="s">
        <v>79</v>
      </c>
      <c r="C33" s="93">
        <v>4</v>
      </c>
      <c r="D33" s="114">
        <f>SUM(E33:I33)</f>
        <v>30</v>
      </c>
      <c r="E33" s="94">
        <v>15</v>
      </c>
      <c r="F33" s="95"/>
      <c r="G33" s="95"/>
      <c r="H33" s="95">
        <v>15</v>
      </c>
      <c r="I33" s="96"/>
      <c r="J33" s="94"/>
      <c r="K33" s="95"/>
      <c r="L33" s="95"/>
      <c r="M33" s="95"/>
      <c r="N33" s="97"/>
      <c r="O33" s="98"/>
      <c r="P33" s="94"/>
      <c r="Q33" s="99">
        <v>15</v>
      </c>
      <c r="R33" s="95"/>
      <c r="S33" s="95"/>
      <c r="T33" s="97">
        <v>15</v>
      </c>
      <c r="U33" s="98"/>
      <c r="V33" s="98" t="s">
        <v>37</v>
      </c>
      <c r="W33" s="98">
        <v>4</v>
      </c>
      <c r="X33" s="105"/>
      <c r="Y33" s="106"/>
      <c r="Z33" s="106"/>
      <c r="AA33" s="106"/>
      <c r="AB33" s="107"/>
      <c r="AC33" s="107"/>
      <c r="AD33" s="108"/>
      <c r="AE33" s="94"/>
      <c r="AF33" s="95"/>
      <c r="AG33" s="95"/>
      <c r="AH33" s="95"/>
      <c r="AI33" s="97"/>
      <c r="AJ33" s="97"/>
      <c r="AK33" s="109"/>
      <c r="AL33" s="53"/>
    </row>
    <row r="34" spans="1:38" ht="17.25" thickBot="1">
      <c r="A34" s="17">
        <v>22</v>
      </c>
      <c r="B34" s="92" t="s">
        <v>80</v>
      </c>
      <c r="C34" s="93">
        <f t="shared" si="0"/>
        <v>4</v>
      </c>
      <c r="D34" s="114">
        <f t="shared" si="1"/>
        <v>30</v>
      </c>
      <c r="E34" s="94">
        <v>15</v>
      </c>
      <c r="F34" s="95"/>
      <c r="G34" s="95"/>
      <c r="H34" s="95">
        <v>15</v>
      </c>
      <c r="I34" s="96"/>
      <c r="J34" s="94"/>
      <c r="K34" s="95"/>
      <c r="L34" s="95"/>
      <c r="M34" s="95"/>
      <c r="N34" s="97"/>
      <c r="O34" s="98"/>
      <c r="P34" s="94"/>
      <c r="Q34" s="99"/>
      <c r="R34" s="95"/>
      <c r="S34" s="95"/>
      <c r="T34" s="97"/>
      <c r="U34" s="98"/>
      <c r="V34" s="98"/>
      <c r="W34" s="98"/>
      <c r="X34" s="99">
        <v>15</v>
      </c>
      <c r="Y34" s="95"/>
      <c r="Z34" s="95"/>
      <c r="AA34" s="97">
        <v>15</v>
      </c>
      <c r="AB34" s="98"/>
      <c r="AC34" s="98" t="s">
        <v>37</v>
      </c>
      <c r="AD34" s="98">
        <v>4</v>
      </c>
      <c r="AE34" s="94"/>
      <c r="AF34" s="95"/>
      <c r="AG34" s="95"/>
      <c r="AH34" s="95"/>
      <c r="AI34" s="97"/>
      <c r="AJ34" s="97"/>
      <c r="AK34" s="109"/>
      <c r="AL34" s="53"/>
    </row>
    <row r="35" spans="1:38" ht="17.25" thickBot="1">
      <c r="A35" s="28">
        <v>23</v>
      </c>
      <c r="B35" s="92" t="s">
        <v>81</v>
      </c>
      <c r="C35" s="93">
        <v>3</v>
      </c>
      <c r="D35" s="114">
        <f t="shared" si="1"/>
        <v>30</v>
      </c>
      <c r="E35" s="94">
        <v>15</v>
      </c>
      <c r="F35" s="95"/>
      <c r="G35" s="95"/>
      <c r="H35" s="95">
        <v>15</v>
      </c>
      <c r="I35" s="96"/>
      <c r="J35" s="94"/>
      <c r="K35" s="95"/>
      <c r="L35" s="95"/>
      <c r="M35" s="95"/>
      <c r="N35" s="97"/>
      <c r="O35" s="98"/>
      <c r="P35" s="94"/>
      <c r="Q35" s="99"/>
      <c r="R35" s="95"/>
      <c r="S35" s="95"/>
      <c r="T35" s="97"/>
      <c r="U35" s="98"/>
      <c r="V35" s="98"/>
      <c r="W35" s="98"/>
      <c r="X35" s="105">
        <v>15</v>
      </c>
      <c r="Y35" s="106"/>
      <c r="Z35" s="106"/>
      <c r="AA35" s="106">
        <v>15</v>
      </c>
      <c r="AB35" s="107"/>
      <c r="AC35" s="107" t="s">
        <v>37</v>
      </c>
      <c r="AD35" s="108">
        <v>3</v>
      </c>
      <c r="AE35" s="94"/>
      <c r="AF35" s="95"/>
      <c r="AG35" s="95"/>
      <c r="AH35" s="95"/>
      <c r="AI35" s="97"/>
      <c r="AJ35" s="97"/>
      <c r="AK35" s="109"/>
      <c r="AL35" s="53"/>
    </row>
    <row r="36" spans="1:38" ht="17.25" thickBot="1">
      <c r="A36" s="28">
        <v>24</v>
      </c>
      <c r="B36" s="92" t="s">
        <v>106</v>
      </c>
      <c r="C36" s="93">
        <v>3</v>
      </c>
      <c r="D36" s="114">
        <f>SUM(E36:I36)</f>
        <v>30</v>
      </c>
      <c r="E36" s="94">
        <v>15</v>
      </c>
      <c r="F36" s="95"/>
      <c r="G36" s="95"/>
      <c r="H36" s="95">
        <v>15</v>
      </c>
      <c r="I36" s="96"/>
      <c r="J36" s="94"/>
      <c r="K36" s="95"/>
      <c r="L36" s="95"/>
      <c r="M36" s="95"/>
      <c r="N36" s="97"/>
      <c r="O36" s="98"/>
      <c r="P36" s="94"/>
      <c r="Q36" s="99"/>
      <c r="R36" s="95"/>
      <c r="S36" s="95"/>
      <c r="T36" s="97"/>
      <c r="U36" s="98"/>
      <c r="V36" s="98"/>
      <c r="W36" s="98"/>
      <c r="X36" s="105">
        <v>15</v>
      </c>
      <c r="Y36" s="106"/>
      <c r="Z36" s="106"/>
      <c r="AA36" s="106">
        <v>15</v>
      </c>
      <c r="AB36" s="107"/>
      <c r="AC36" s="107" t="s">
        <v>42</v>
      </c>
      <c r="AD36" s="108">
        <v>3</v>
      </c>
      <c r="AE36" s="94"/>
      <c r="AF36" s="95"/>
      <c r="AG36" s="95"/>
      <c r="AH36" s="95"/>
      <c r="AI36" s="97"/>
      <c r="AJ36" s="97"/>
      <c r="AK36" s="109"/>
      <c r="AL36" s="53"/>
    </row>
    <row r="37" spans="1:38" ht="17.25" thickBot="1">
      <c r="A37" s="17">
        <v>25</v>
      </c>
      <c r="B37" s="92" t="s">
        <v>82</v>
      </c>
      <c r="C37" s="93">
        <f t="shared" si="0"/>
        <v>3</v>
      </c>
      <c r="D37" s="114">
        <f>SUM(E37:I37)</f>
        <v>30</v>
      </c>
      <c r="E37" s="94">
        <v>15</v>
      </c>
      <c r="F37" s="95"/>
      <c r="G37" s="95"/>
      <c r="H37" s="95">
        <v>15</v>
      </c>
      <c r="I37" s="96"/>
      <c r="J37" s="94"/>
      <c r="K37" s="95"/>
      <c r="L37" s="95"/>
      <c r="M37" s="95"/>
      <c r="N37" s="97"/>
      <c r="O37" s="98"/>
      <c r="P37" s="94"/>
      <c r="Q37" s="99"/>
      <c r="R37" s="95"/>
      <c r="S37" s="95"/>
      <c r="T37" s="97"/>
      <c r="U37" s="98"/>
      <c r="V37" s="98"/>
      <c r="W37" s="98"/>
      <c r="X37" s="105"/>
      <c r="Y37" s="106"/>
      <c r="Z37" s="106"/>
      <c r="AA37" s="106"/>
      <c r="AB37" s="107"/>
      <c r="AC37" s="107"/>
      <c r="AD37" s="108"/>
      <c r="AE37" s="105">
        <v>15</v>
      </c>
      <c r="AF37" s="106"/>
      <c r="AG37" s="106"/>
      <c r="AH37" s="106">
        <v>15</v>
      </c>
      <c r="AI37" s="107"/>
      <c r="AJ37" s="107" t="s">
        <v>37</v>
      </c>
      <c r="AK37" s="108">
        <v>3</v>
      </c>
      <c r="AL37" s="53"/>
    </row>
    <row r="38" spans="1:38" ht="17.25" thickBot="1">
      <c r="A38" s="28">
        <v>26</v>
      </c>
      <c r="B38" s="92" t="s">
        <v>83</v>
      </c>
      <c r="C38" s="93">
        <f t="shared" si="0"/>
        <v>3</v>
      </c>
      <c r="D38" s="114">
        <f t="shared" si="1"/>
        <v>30</v>
      </c>
      <c r="E38" s="94">
        <v>15</v>
      </c>
      <c r="F38" s="95"/>
      <c r="G38" s="95"/>
      <c r="H38" s="95">
        <v>15</v>
      </c>
      <c r="I38" s="96"/>
      <c r="J38" s="94"/>
      <c r="K38" s="95"/>
      <c r="L38" s="95"/>
      <c r="M38" s="95"/>
      <c r="N38" s="97"/>
      <c r="O38" s="98"/>
      <c r="P38" s="94"/>
      <c r="Q38" s="110"/>
      <c r="R38" s="95"/>
      <c r="S38" s="95"/>
      <c r="T38" s="95"/>
      <c r="U38" s="97"/>
      <c r="V38" s="97"/>
      <c r="W38" s="94"/>
      <c r="X38" s="111"/>
      <c r="Y38" s="95"/>
      <c r="Z38" s="95"/>
      <c r="AA38" s="95"/>
      <c r="AB38" s="97"/>
      <c r="AC38" s="97"/>
      <c r="AD38" s="109"/>
      <c r="AE38" s="94">
        <v>15</v>
      </c>
      <c r="AF38" s="95"/>
      <c r="AG38" s="95"/>
      <c r="AH38" s="95">
        <v>15</v>
      </c>
      <c r="AI38" s="97"/>
      <c r="AJ38" s="97" t="s">
        <v>42</v>
      </c>
      <c r="AK38" s="109">
        <v>3</v>
      </c>
      <c r="AL38" s="53"/>
    </row>
    <row r="39" spans="1:37" ht="17.25" thickBot="1">
      <c r="A39" s="371" t="s">
        <v>30</v>
      </c>
      <c r="B39" s="373"/>
      <c r="C39" s="349">
        <f>SUM(C13:C38)</f>
        <v>90</v>
      </c>
      <c r="D39" s="350">
        <f>SUM(D13:D38)</f>
        <v>900</v>
      </c>
      <c r="E39" s="371"/>
      <c r="F39" s="372"/>
      <c r="G39" s="372"/>
      <c r="H39" s="372"/>
      <c r="I39" s="395"/>
      <c r="J39" s="434"/>
      <c r="K39" s="372"/>
      <c r="L39" s="372"/>
      <c r="M39" s="372"/>
      <c r="N39" s="372"/>
      <c r="O39" s="351" t="s">
        <v>100</v>
      </c>
      <c r="P39" s="336">
        <f>SUM(P13:P38)</f>
        <v>27</v>
      </c>
      <c r="Q39" s="434"/>
      <c r="R39" s="372"/>
      <c r="S39" s="372"/>
      <c r="T39" s="372"/>
      <c r="U39" s="372"/>
      <c r="V39" s="351" t="s">
        <v>100</v>
      </c>
      <c r="W39" s="336">
        <f>SUM(W13:W38)</f>
        <v>18</v>
      </c>
      <c r="X39" s="434"/>
      <c r="Y39" s="372"/>
      <c r="Z39" s="372"/>
      <c r="AA39" s="372"/>
      <c r="AB39" s="372"/>
      <c r="AC39" s="351" t="s">
        <v>100</v>
      </c>
      <c r="AD39" s="336">
        <f>SUM(AD13:AD38)</f>
        <v>28</v>
      </c>
      <c r="AE39" s="434"/>
      <c r="AF39" s="372"/>
      <c r="AG39" s="372"/>
      <c r="AH39" s="372"/>
      <c r="AI39" s="372"/>
      <c r="AJ39" s="351" t="s">
        <v>45</v>
      </c>
      <c r="AK39" s="336">
        <f>SUM(AK13:AK38)</f>
        <v>17</v>
      </c>
    </row>
    <row r="41" ht="16.5">
      <c r="B41" s="54" t="s">
        <v>101</v>
      </c>
    </row>
    <row r="42" ht="16.5">
      <c r="B42" s="54" t="s">
        <v>104</v>
      </c>
    </row>
    <row r="43" ht="16.5">
      <c r="B43" s="54" t="s">
        <v>102</v>
      </c>
    </row>
    <row r="44" ht="16.5">
      <c r="B44" s="54" t="s">
        <v>103</v>
      </c>
    </row>
    <row r="46" spans="1:37" ht="16.5" customHeight="1">
      <c r="A46" s="368"/>
      <c r="B46" s="368"/>
      <c r="C46" s="368"/>
      <c r="D46" s="368"/>
      <c r="E46" s="368"/>
      <c r="F46" s="368"/>
      <c r="G46" s="368"/>
      <c r="H46" s="368"/>
      <c r="I46" s="368"/>
      <c r="J46" s="368"/>
      <c r="K46" s="368"/>
      <c r="L46" s="368"/>
      <c r="M46" s="368"/>
      <c r="N46" s="368"/>
      <c r="O46" s="352"/>
      <c r="P46" s="352"/>
      <c r="Q46" s="3"/>
      <c r="R46" s="3"/>
      <c r="S46" s="3"/>
      <c r="T46" s="3"/>
      <c r="U46" s="3"/>
      <c r="V46" s="3"/>
      <c r="W46" s="3"/>
      <c r="X46" s="369"/>
      <c r="Y46" s="369"/>
      <c r="Z46" s="369"/>
      <c r="AA46" s="369"/>
      <c r="AB46" s="369"/>
      <c r="AC46" s="369"/>
      <c r="AD46" s="369"/>
      <c r="AE46" s="369"/>
      <c r="AF46" s="369"/>
      <c r="AG46" s="369"/>
      <c r="AH46" s="369"/>
      <c r="AI46" s="369"/>
      <c r="AJ46" s="43"/>
      <c r="AK46" s="43"/>
    </row>
    <row r="47" spans="1:37" ht="16.5" customHeight="1">
      <c r="A47" s="368" t="s">
        <v>135</v>
      </c>
      <c r="B47" s="368"/>
      <c r="C47" s="368"/>
      <c r="D47" s="368"/>
      <c r="E47" s="368"/>
      <c r="F47" s="368"/>
      <c r="G47" s="370"/>
      <c r="H47" s="523" t="s">
        <v>136</v>
      </c>
      <c r="I47" s="524"/>
      <c r="J47" s="524"/>
      <c r="K47" s="524"/>
      <c r="L47" s="524"/>
      <c r="M47" s="524"/>
      <c r="N47" s="525"/>
      <c r="O47" s="353"/>
      <c r="P47" s="353"/>
      <c r="Q47" s="3"/>
      <c r="R47" s="3"/>
      <c r="S47" s="3"/>
      <c r="T47" s="3"/>
      <c r="U47" s="3"/>
      <c r="V47" s="3"/>
      <c r="W47" s="3"/>
      <c r="X47" s="369"/>
      <c r="Y47" s="369"/>
      <c r="Z47" s="369"/>
      <c r="AA47" s="369"/>
      <c r="AB47" s="369"/>
      <c r="AC47" s="369"/>
      <c r="AD47" s="369"/>
      <c r="AE47" s="369"/>
      <c r="AF47" s="369"/>
      <c r="AG47" s="369"/>
      <c r="AH47" s="369"/>
      <c r="AI47" s="369"/>
      <c r="AJ47" s="352"/>
      <c r="AK47" s="352"/>
    </row>
    <row r="48" spans="1:37" ht="16.5">
      <c r="A48" s="3"/>
      <c r="B48" s="353"/>
      <c r="C48" s="354"/>
      <c r="D48" s="353"/>
      <c r="E48" s="353"/>
      <c r="F48" s="353"/>
      <c r="G48" s="353"/>
      <c r="H48" s="353"/>
      <c r="I48" s="353"/>
      <c r="J48" s="353"/>
      <c r="K48" s="353"/>
      <c r="L48" s="353"/>
      <c r="M48" s="353"/>
      <c r="N48" s="353"/>
      <c r="O48" s="353"/>
      <c r="P48" s="353"/>
      <c r="Q48" s="3"/>
      <c r="R48" s="3"/>
      <c r="S48" s="3"/>
      <c r="T48" s="3"/>
      <c r="U48" s="3"/>
      <c r="V48" s="3"/>
      <c r="W48" s="3"/>
      <c r="X48" s="3"/>
      <c r="Y48" s="352"/>
      <c r="Z48" s="352"/>
      <c r="AA48" s="352"/>
      <c r="AB48" s="352"/>
      <c r="AC48" s="352"/>
      <c r="AD48" s="352"/>
      <c r="AE48" s="352"/>
      <c r="AF48" s="352"/>
      <c r="AG48" s="352"/>
      <c r="AH48" s="352"/>
      <c r="AI48" s="352"/>
      <c r="AJ48" s="352"/>
      <c r="AK48" s="352"/>
    </row>
    <row r="50" ht="16.5">
      <c r="B50" s="54" t="s">
        <v>107</v>
      </c>
    </row>
    <row r="51" spans="2:37" ht="16.5" customHeight="1">
      <c r="B51" s="429"/>
      <c r="C51" s="429"/>
      <c r="D51" s="429"/>
      <c r="E51" s="429"/>
      <c r="F51" s="429"/>
      <c r="G51" s="429"/>
      <c r="H51" s="429"/>
      <c r="I51" s="429"/>
      <c r="J51" s="429"/>
      <c r="K51" s="429"/>
      <c r="L51" s="429"/>
      <c r="M51" s="429"/>
      <c r="N51" s="429"/>
      <c r="O51" s="429"/>
      <c r="P51" s="429"/>
      <c r="Q51" s="429"/>
      <c r="R51" s="429"/>
      <c r="S51" s="429"/>
      <c r="T51" s="429"/>
      <c r="U51" s="429"/>
      <c r="V51" s="429"/>
      <c r="W51" s="429"/>
      <c r="X51" s="429"/>
      <c r="Y51" s="429"/>
      <c r="Z51" s="429"/>
      <c r="AA51" s="429"/>
      <c r="AB51" s="429"/>
      <c r="AC51" s="429"/>
      <c r="AD51" s="429"/>
      <c r="AE51" s="429"/>
      <c r="AF51" s="429"/>
      <c r="AG51" s="429"/>
      <c r="AH51" s="429"/>
      <c r="AI51" s="429"/>
      <c r="AJ51" s="429"/>
      <c r="AK51" s="429"/>
    </row>
    <row r="52" spans="2:39" ht="16.5">
      <c r="B52" s="355"/>
      <c r="AL52" s="338"/>
      <c r="AM52" s="338"/>
    </row>
    <row r="53" ht="16.5">
      <c r="B53" s="356"/>
    </row>
  </sheetData>
  <sheetProtection/>
  <mergeCells count="33">
    <mergeCell ref="B1:O1"/>
    <mergeCell ref="U1:AK1"/>
    <mergeCell ref="J39:N39"/>
    <mergeCell ref="Q39:U39"/>
    <mergeCell ref="X39:AB39"/>
    <mergeCell ref="J9:W9"/>
    <mergeCell ref="X9:AK9"/>
    <mergeCell ref="C7:Q7"/>
    <mergeCell ref="AE7:AK7"/>
    <mergeCell ref="Q10:W10"/>
    <mergeCell ref="X10:AD10"/>
    <mergeCell ref="AE10:AK10"/>
    <mergeCell ref="A9:A11"/>
    <mergeCell ref="B9:B11"/>
    <mergeCell ref="C9:C11"/>
    <mergeCell ref="D9:I9"/>
    <mergeCell ref="A39:B39"/>
    <mergeCell ref="E39:I39"/>
    <mergeCell ref="C3:AE3"/>
    <mergeCell ref="C4:AE4"/>
    <mergeCell ref="C5:Q5"/>
    <mergeCell ref="C6:Q6"/>
    <mergeCell ref="AE39:AI39"/>
    <mergeCell ref="E10:I10"/>
    <mergeCell ref="J10:P10"/>
    <mergeCell ref="D10:D11"/>
    <mergeCell ref="A12:AK12"/>
    <mergeCell ref="B51:AK51"/>
    <mergeCell ref="A46:N46"/>
    <mergeCell ref="X46:AI46"/>
    <mergeCell ref="A47:G47"/>
    <mergeCell ref="H47:N47"/>
    <mergeCell ref="X47:AI47"/>
  </mergeCells>
  <printOptions/>
  <pageMargins left="1.1811023622047245" right="0.7086614173228347" top="0.1968503937007874" bottom="0.1968503937007874" header="0.31496062992125984" footer="0.31496062992125984"/>
  <pageSetup fitToHeight="1" fitToWidth="1" horizontalDpi="600" verticalDpi="600" orientation="landscape" paperSize="8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CE51"/>
  <sheetViews>
    <sheetView zoomScale="90" zoomScaleNormal="90" zoomScalePageLayoutView="0" workbookViewId="0" topLeftCell="A22">
      <selection activeCell="G56" sqref="G56"/>
    </sheetView>
  </sheetViews>
  <sheetFormatPr defaultColWidth="8.796875" defaultRowHeight="14.25"/>
  <cols>
    <col min="1" max="1" width="3.19921875" style="55" customWidth="1"/>
    <col min="2" max="2" width="38.19921875" style="55" customWidth="1"/>
    <col min="3" max="3" width="4.8984375" style="56" customWidth="1"/>
    <col min="4" max="4" width="5.59765625" style="57" customWidth="1"/>
    <col min="5" max="37" width="3.3984375" style="57" customWidth="1"/>
    <col min="38" max="38" width="0.59375" style="55" customWidth="1"/>
    <col min="39" max="16384" width="9" style="55" customWidth="1"/>
  </cols>
  <sheetData>
    <row r="1" spans="2:36" ht="16.5">
      <c r="B1" s="409" t="s">
        <v>128</v>
      </c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522"/>
      <c r="O1" s="522"/>
      <c r="P1" s="522"/>
      <c r="Q1" s="522"/>
      <c r="R1" s="522"/>
      <c r="S1" s="522"/>
      <c r="T1" s="409" t="s">
        <v>134</v>
      </c>
      <c r="U1" s="409"/>
      <c r="V1" s="409"/>
      <c r="W1" s="409"/>
      <c r="X1" s="409"/>
      <c r="Y1" s="409"/>
      <c r="Z1" s="409"/>
      <c r="AA1" s="409"/>
      <c r="AB1" s="409"/>
      <c r="AC1" s="409"/>
      <c r="AD1" s="409"/>
      <c r="AE1" s="409"/>
      <c r="AF1" s="409"/>
      <c r="AG1" s="409"/>
      <c r="AH1" s="409"/>
      <c r="AI1" s="409"/>
      <c r="AJ1" s="409"/>
    </row>
    <row r="2" spans="2:31" ht="16.5">
      <c r="B2" s="59"/>
      <c r="C2" s="60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8"/>
      <c r="Y2" s="58"/>
      <c r="Z2" s="58"/>
      <c r="AA2" s="58"/>
      <c r="AB2" s="58"/>
      <c r="AC2" s="58"/>
      <c r="AD2" s="58"/>
      <c r="AE2" s="58"/>
    </row>
    <row r="3" spans="1:38" ht="16.5">
      <c r="A3" s="61"/>
      <c r="B3" s="58" t="s">
        <v>11</v>
      </c>
      <c r="C3" s="410" t="s">
        <v>33</v>
      </c>
      <c r="D3" s="410"/>
      <c r="E3" s="410"/>
      <c r="F3" s="410"/>
      <c r="G3" s="410"/>
      <c r="H3" s="410"/>
      <c r="I3" s="410"/>
      <c r="J3" s="410"/>
      <c r="K3" s="410"/>
      <c r="L3" s="410"/>
      <c r="M3" s="410"/>
      <c r="N3" s="410"/>
      <c r="O3" s="410"/>
      <c r="P3" s="410"/>
      <c r="Q3" s="410"/>
      <c r="R3" s="410"/>
      <c r="S3" s="410"/>
      <c r="T3" s="410"/>
      <c r="U3" s="410"/>
      <c r="V3" s="410"/>
      <c r="W3" s="410"/>
      <c r="X3" s="410"/>
      <c r="Y3" s="410"/>
      <c r="Z3" s="410"/>
      <c r="AA3" s="410"/>
      <c r="AB3" s="410"/>
      <c r="AC3" s="410"/>
      <c r="AD3" s="410"/>
      <c r="AE3" s="410"/>
      <c r="AF3" s="1"/>
      <c r="AG3" s="1"/>
      <c r="AH3" s="1"/>
      <c r="AI3" s="1"/>
      <c r="AJ3" s="1"/>
      <c r="AK3" s="1"/>
      <c r="AL3" s="61"/>
    </row>
    <row r="4" spans="1:38" ht="15.75" customHeight="1">
      <c r="A4" s="2"/>
      <c r="B4" s="58" t="s">
        <v>12</v>
      </c>
      <c r="C4" s="411" t="s">
        <v>46</v>
      </c>
      <c r="D4" s="411"/>
      <c r="E4" s="411"/>
      <c r="F4" s="411"/>
      <c r="G4" s="411"/>
      <c r="H4" s="411"/>
      <c r="I4" s="411"/>
      <c r="J4" s="411"/>
      <c r="K4" s="411"/>
      <c r="L4" s="411"/>
      <c r="M4" s="411"/>
      <c r="N4" s="411"/>
      <c r="O4" s="411"/>
      <c r="P4" s="411"/>
      <c r="Q4" s="411"/>
      <c r="R4" s="411"/>
      <c r="S4" s="411"/>
      <c r="T4" s="411"/>
      <c r="U4" s="411"/>
      <c r="V4" s="411"/>
      <c r="W4" s="411"/>
      <c r="X4" s="411"/>
      <c r="Y4" s="411"/>
      <c r="Z4" s="411"/>
      <c r="AA4" s="411"/>
      <c r="AB4" s="411"/>
      <c r="AC4" s="411"/>
      <c r="AD4" s="411"/>
      <c r="AE4" s="411"/>
      <c r="AF4" s="3"/>
      <c r="AG4" s="3"/>
      <c r="AH4" s="3"/>
      <c r="AI4" s="3"/>
      <c r="AJ4" s="3"/>
      <c r="AK4" s="3"/>
      <c r="AL4" s="2"/>
    </row>
    <row r="5" spans="1:38" ht="15.75" customHeight="1">
      <c r="A5" s="2"/>
      <c r="B5" s="58" t="s">
        <v>13</v>
      </c>
      <c r="C5" s="411" t="s">
        <v>34</v>
      </c>
      <c r="D5" s="411"/>
      <c r="E5" s="411"/>
      <c r="F5" s="411"/>
      <c r="G5" s="411"/>
      <c r="H5" s="411"/>
      <c r="I5" s="411"/>
      <c r="J5" s="411"/>
      <c r="K5" s="411"/>
      <c r="L5" s="411"/>
      <c r="M5" s="411"/>
      <c r="N5" s="411"/>
      <c r="O5" s="411"/>
      <c r="P5" s="411"/>
      <c r="Q5" s="411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3"/>
      <c r="AG5" s="3"/>
      <c r="AH5" s="3"/>
      <c r="AI5" s="3"/>
      <c r="AJ5" s="3"/>
      <c r="AK5" s="3"/>
      <c r="AL5" s="2"/>
    </row>
    <row r="6" spans="1:38" ht="16.5">
      <c r="A6" s="61"/>
      <c r="B6" s="58" t="s">
        <v>14</v>
      </c>
      <c r="C6" s="412" t="s">
        <v>72</v>
      </c>
      <c r="D6" s="412"/>
      <c r="E6" s="412"/>
      <c r="F6" s="412"/>
      <c r="G6" s="412"/>
      <c r="H6" s="412"/>
      <c r="I6" s="412"/>
      <c r="J6" s="412"/>
      <c r="K6" s="412"/>
      <c r="L6" s="412"/>
      <c r="M6" s="412"/>
      <c r="N6" s="412"/>
      <c r="O6" s="412"/>
      <c r="P6" s="412"/>
      <c r="Q6" s="412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1"/>
      <c r="AG6" s="1"/>
      <c r="AH6" s="1"/>
      <c r="AI6" s="1"/>
      <c r="AJ6" s="1"/>
      <c r="AK6" s="1"/>
      <c r="AL6" s="61"/>
    </row>
    <row r="7" spans="1:39" ht="18" customHeight="1">
      <c r="A7" s="61"/>
      <c r="B7" s="58" t="s">
        <v>15</v>
      </c>
      <c r="C7" s="411" t="s">
        <v>31</v>
      </c>
      <c r="D7" s="411"/>
      <c r="E7" s="411"/>
      <c r="F7" s="411"/>
      <c r="G7" s="411"/>
      <c r="H7" s="411"/>
      <c r="I7" s="411"/>
      <c r="J7" s="411"/>
      <c r="K7" s="411"/>
      <c r="L7" s="411"/>
      <c r="M7" s="411"/>
      <c r="N7" s="411"/>
      <c r="O7" s="411"/>
      <c r="P7" s="411"/>
      <c r="Q7" s="411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147"/>
      <c r="AF7" s="413" t="s">
        <v>98</v>
      </c>
      <c r="AG7" s="414"/>
      <c r="AH7" s="414"/>
      <c r="AI7" s="414"/>
      <c r="AJ7" s="414"/>
      <c r="AK7" s="414"/>
      <c r="AL7" s="415"/>
      <c r="AM7" s="4"/>
    </row>
    <row r="8" spans="1:38" ht="11.25" customHeight="1" thickBot="1">
      <c r="A8" s="61"/>
      <c r="B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4"/>
      <c r="AG8" s="4"/>
      <c r="AH8" s="4"/>
      <c r="AI8" s="4"/>
      <c r="AJ8" s="4"/>
      <c r="AK8" s="4"/>
      <c r="AL8" s="4"/>
    </row>
    <row r="9" spans="1:38" ht="18.75" customHeight="1" thickBot="1">
      <c r="A9" s="426" t="s">
        <v>0</v>
      </c>
      <c r="B9" s="386" t="s">
        <v>19</v>
      </c>
      <c r="C9" s="389" t="s">
        <v>2</v>
      </c>
      <c r="D9" s="392" t="s">
        <v>23</v>
      </c>
      <c r="E9" s="393"/>
      <c r="F9" s="393"/>
      <c r="G9" s="393"/>
      <c r="H9" s="393"/>
      <c r="I9" s="394"/>
      <c r="J9" s="372" t="s">
        <v>3</v>
      </c>
      <c r="K9" s="372"/>
      <c r="L9" s="372"/>
      <c r="M9" s="372"/>
      <c r="N9" s="372"/>
      <c r="O9" s="372"/>
      <c r="P9" s="372"/>
      <c r="Q9" s="372"/>
      <c r="R9" s="372"/>
      <c r="S9" s="372"/>
      <c r="T9" s="372"/>
      <c r="U9" s="372"/>
      <c r="V9" s="372"/>
      <c r="W9" s="373"/>
      <c r="X9" s="371" t="s">
        <v>4</v>
      </c>
      <c r="Y9" s="372"/>
      <c r="Z9" s="372"/>
      <c r="AA9" s="372"/>
      <c r="AB9" s="372"/>
      <c r="AC9" s="372"/>
      <c r="AD9" s="372"/>
      <c r="AE9" s="372"/>
      <c r="AF9" s="372"/>
      <c r="AG9" s="372"/>
      <c r="AH9" s="372"/>
      <c r="AI9" s="372"/>
      <c r="AJ9" s="372"/>
      <c r="AK9" s="373"/>
      <c r="AL9" s="4"/>
    </row>
    <row r="10" spans="1:38" ht="18.75" thickBot="1">
      <c r="A10" s="427"/>
      <c r="B10" s="387"/>
      <c r="C10" s="390"/>
      <c r="D10" s="402" t="s">
        <v>5</v>
      </c>
      <c r="E10" s="371" t="s">
        <v>26</v>
      </c>
      <c r="F10" s="372"/>
      <c r="G10" s="372"/>
      <c r="H10" s="372"/>
      <c r="I10" s="395"/>
      <c r="J10" s="393">
        <v>1</v>
      </c>
      <c r="K10" s="393"/>
      <c r="L10" s="393"/>
      <c r="M10" s="393"/>
      <c r="N10" s="393"/>
      <c r="O10" s="393"/>
      <c r="P10" s="396"/>
      <c r="Q10" s="392">
        <v>2</v>
      </c>
      <c r="R10" s="393"/>
      <c r="S10" s="393"/>
      <c r="T10" s="393"/>
      <c r="U10" s="393"/>
      <c r="V10" s="393"/>
      <c r="W10" s="396"/>
      <c r="X10" s="371">
        <v>3</v>
      </c>
      <c r="Y10" s="372"/>
      <c r="Z10" s="372"/>
      <c r="AA10" s="372"/>
      <c r="AB10" s="372"/>
      <c r="AC10" s="372"/>
      <c r="AD10" s="373"/>
      <c r="AE10" s="371">
        <v>4</v>
      </c>
      <c r="AF10" s="372"/>
      <c r="AG10" s="372"/>
      <c r="AH10" s="372"/>
      <c r="AI10" s="372"/>
      <c r="AJ10" s="372"/>
      <c r="AK10" s="373"/>
      <c r="AL10" s="4"/>
    </row>
    <row r="11" spans="1:38" ht="64.5" customHeight="1" thickBot="1">
      <c r="A11" s="428"/>
      <c r="B11" s="388"/>
      <c r="C11" s="391"/>
      <c r="D11" s="403"/>
      <c r="E11" s="5" t="s">
        <v>6</v>
      </c>
      <c r="F11" s="6" t="s">
        <v>7</v>
      </c>
      <c r="G11" s="6" t="s">
        <v>8</v>
      </c>
      <c r="H11" s="6" t="s">
        <v>9</v>
      </c>
      <c r="I11" s="7" t="s">
        <v>10</v>
      </c>
      <c r="J11" s="8" t="s">
        <v>6</v>
      </c>
      <c r="K11" s="9" t="s">
        <v>7</v>
      </c>
      <c r="L11" s="10" t="s">
        <v>8</v>
      </c>
      <c r="M11" s="10" t="s">
        <v>9</v>
      </c>
      <c r="N11" s="11" t="s">
        <v>10</v>
      </c>
      <c r="O11" s="12" t="s">
        <v>1</v>
      </c>
      <c r="P11" s="13" t="s">
        <v>2</v>
      </c>
      <c r="Q11" s="14" t="s">
        <v>6</v>
      </c>
      <c r="R11" s="9" t="s">
        <v>7</v>
      </c>
      <c r="S11" s="10" t="s">
        <v>8</v>
      </c>
      <c r="T11" s="10" t="s">
        <v>9</v>
      </c>
      <c r="U11" s="11" t="s">
        <v>10</v>
      </c>
      <c r="V11" s="12" t="s">
        <v>1</v>
      </c>
      <c r="W11" s="15" t="s">
        <v>2</v>
      </c>
      <c r="X11" s="14" t="s">
        <v>6</v>
      </c>
      <c r="Y11" s="9" t="s">
        <v>7</v>
      </c>
      <c r="Z11" s="10" t="s">
        <v>8</v>
      </c>
      <c r="AA11" s="10" t="s">
        <v>9</v>
      </c>
      <c r="AB11" s="11" t="s">
        <v>10</v>
      </c>
      <c r="AC11" s="12" t="s">
        <v>1</v>
      </c>
      <c r="AD11" s="15" t="s">
        <v>2</v>
      </c>
      <c r="AE11" s="14" t="s">
        <v>6</v>
      </c>
      <c r="AF11" s="10" t="s">
        <v>7</v>
      </c>
      <c r="AG11" s="10" t="s">
        <v>8</v>
      </c>
      <c r="AH11" s="10" t="s">
        <v>9</v>
      </c>
      <c r="AI11" s="16" t="s">
        <v>10</v>
      </c>
      <c r="AJ11" s="12" t="s">
        <v>1</v>
      </c>
      <c r="AK11" s="15" t="s">
        <v>2</v>
      </c>
      <c r="AL11" s="61"/>
    </row>
    <row r="12" spans="1:38" ht="17.25" thickBot="1">
      <c r="A12" s="416" t="s">
        <v>20</v>
      </c>
      <c r="B12" s="417"/>
      <c r="C12" s="417"/>
      <c r="D12" s="417"/>
      <c r="E12" s="417"/>
      <c r="F12" s="417"/>
      <c r="G12" s="417"/>
      <c r="H12" s="417"/>
      <c r="I12" s="417"/>
      <c r="J12" s="417"/>
      <c r="K12" s="417"/>
      <c r="L12" s="417"/>
      <c r="M12" s="417"/>
      <c r="N12" s="417"/>
      <c r="O12" s="417"/>
      <c r="P12" s="417"/>
      <c r="Q12" s="417"/>
      <c r="R12" s="417"/>
      <c r="S12" s="417"/>
      <c r="T12" s="417"/>
      <c r="U12" s="417"/>
      <c r="V12" s="417"/>
      <c r="W12" s="417"/>
      <c r="X12" s="417"/>
      <c r="Y12" s="417"/>
      <c r="Z12" s="417"/>
      <c r="AA12" s="417"/>
      <c r="AB12" s="417"/>
      <c r="AC12" s="417"/>
      <c r="AD12" s="417"/>
      <c r="AE12" s="417"/>
      <c r="AF12" s="417"/>
      <c r="AG12" s="417"/>
      <c r="AH12" s="417"/>
      <c r="AI12" s="417"/>
      <c r="AJ12" s="417"/>
      <c r="AK12" s="418"/>
      <c r="AL12" s="61"/>
    </row>
    <row r="13" spans="1:38" ht="17.25" thickBot="1">
      <c r="A13" s="17">
        <v>1</v>
      </c>
      <c r="B13" s="18" t="s">
        <v>35</v>
      </c>
      <c r="C13" s="72">
        <v>3</v>
      </c>
      <c r="D13" s="112">
        <v>30</v>
      </c>
      <c r="E13" s="73"/>
      <c r="F13" s="74"/>
      <c r="G13" s="74"/>
      <c r="H13" s="20">
        <v>30</v>
      </c>
      <c r="I13" s="75"/>
      <c r="J13" s="19"/>
      <c r="K13" s="20"/>
      <c r="L13" s="20"/>
      <c r="M13" s="20">
        <v>30</v>
      </c>
      <c r="N13" s="20"/>
      <c r="O13" s="21" t="s">
        <v>37</v>
      </c>
      <c r="P13" s="22">
        <v>3</v>
      </c>
      <c r="Q13" s="23"/>
      <c r="R13" s="21"/>
      <c r="S13" s="20"/>
      <c r="T13" s="20"/>
      <c r="U13" s="21"/>
      <c r="V13" s="19"/>
      <c r="W13" s="22"/>
      <c r="X13" s="23"/>
      <c r="Y13" s="21"/>
      <c r="Z13" s="20"/>
      <c r="AA13" s="20"/>
      <c r="AB13" s="21"/>
      <c r="AC13" s="21"/>
      <c r="AD13" s="24"/>
      <c r="AE13" s="23"/>
      <c r="AF13" s="21"/>
      <c r="AG13" s="20"/>
      <c r="AH13" s="20"/>
      <c r="AI13" s="25"/>
      <c r="AJ13" s="26"/>
      <c r="AK13" s="27"/>
      <c r="AL13" s="62"/>
    </row>
    <row r="14" spans="1:38" ht="17.25" thickBot="1">
      <c r="A14" s="28">
        <v>2</v>
      </c>
      <c r="B14" s="76" t="s">
        <v>90</v>
      </c>
      <c r="C14" s="29">
        <v>3</v>
      </c>
      <c r="D14" s="113">
        <v>30</v>
      </c>
      <c r="E14" s="30"/>
      <c r="F14" s="31"/>
      <c r="G14" s="31"/>
      <c r="H14" s="31">
        <v>30</v>
      </c>
      <c r="I14" s="32"/>
      <c r="J14" s="77"/>
      <c r="K14" s="31"/>
      <c r="L14" s="25"/>
      <c r="M14" s="30">
        <v>30</v>
      </c>
      <c r="N14" s="31"/>
      <c r="O14" s="25" t="s">
        <v>42</v>
      </c>
      <c r="P14" s="30">
        <v>3</v>
      </c>
      <c r="Q14" s="33"/>
      <c r="R14" s="25"/>
      <c r="S14" s="25"/>
      <c r="T14" s="25"/>
      <c r="U14" s="25"/>
      <c r="V14" s="26"/>
      <c r="W14" s="30"/>
      <c r="X14" s="33"/>
      <c r="Y14" s="31"/>
      <c r="Z14" s="31"/>
      <c r="AA14" s="31"/>
      <c r="AB14" s="25"/>
      <c r="AC14" s="25"/>
      <c r="AD14" s="34"/>
      <c r="AE14" s="33"/>
      <c r="AF14" s="31"/>
      <c r="AG14" s="31"/>
      <c r="AH14" s="31"/>
      <c r="AI14" s="25"/>
      <c r="AJ14" s="26"/>
      <c r="AK14" s="27"/>
      <c r="AL14" s="63"/>
    </row>
    <row r="15" spans="1:38" ht="14.25" customHeight="1" thickBot="1">
      <c r="A15" s="28">
        <v>3</v>
      </c>
      <c r="B15" s="76" t="s">
        <v>91</v>
      </c>
      <c r="C15" s="29">
        <v>3</v>
      </c>
      <c r="D15" s="113">
        <v>30</v>
      </c>
      <c r="E15" s="30"/>
      <c r="F15" s="31"/>
      <c r="G15" s="31"/>
      <c r="H15" s="31">
        <v>30</v>
      </c>
      <c r="I15" s="32"/>
      <c r="J15" s="30"/>
      <c r="K15" s="31"/>
      <c r="L15" s="31"/>
      <c r="M15" s="31"/>
      <c r="N15" s="31"/>
      <c r="O15" s="25"/>
      <c r="P15" s="30"/>
      <c r="Q15" s="33"/>
      <c r="R15" s="25"/>
      <c r="S15" s="25"/>
      <c r="T15" s="30">
        <v>30</v>
      </c>
      <c r="U15" s="31"/>
      <c r="V15" s="25" t="s">
        <v>42</v>
      </c>
      <c r="W15" s="30">
        <v>3</v>
      </c>
      <c r="X15" s="33"/>
      <c r="Y15" s="31"/>
      <c r="Z15" s="31"/>
      <c r="AA15" s="31"/>
      <c r="AB15" s="25"/>
      <c r="AC15" s="25"/>
      <c r="AD15" s="34"/>
      <c r="AE15" s="33"/>
      <c r="AF15" s="31"/>
      <c r="AG15" s="31"/>
      <c r="AH15" s="31"/>
      <c r="AI15" s="25"/>
      <c r="AJ15" s="26"/>
      <c r="AK15" s="27"/>
      <c r="AL15" s="63"/>
    </row>
    <row r="16" spans="1:38" ht="14.25" customHeight="1" thickBot="1">
      <c r="A16" s="28">
        <v>4</v>
      </c>
      <c r="B16" s="76" t="s">
        <v>89</v>
      </c>
      <c r="C16" s="29">
        <v>4</v>
      </c>
      <c r="D16" s="113">
        <v>30</v>
      </c>
      <c r="E16" s="30">
        <v>15</v>
      </c>
      <c r="F16" s="31"/>
      <c r="G16" s="31"/>
      <c r="H16" s="31">
        <v>15</v>
      </c>
      <c r="I16" s="32"/>
      <c r="J16" s="30"/>
      <c r="K16" s="31"/>
      <c r="L16" s="31"/>
      <c r="M16" s="31"/>
      <c r="N16" s="31"/>
      <c r="O16" s="25"/>
      <c r="P16" s="30"/>
      <c r="Q16" s="33">
        <v>15</v>
      </c>
      <c r="R16" s="25"/>
      <c r="S16" s="25"/>
      <c r="T16" s="30">
        <v>15</v>
      </c>
      <c r="U16" s="25"/>
      <c r="V16" s="26" t="s">
        <v>42</v>
      </c>
      <c r="W16" s="30">
        <v>4</v>
      </c>
      <c r="X16" s="33"/>
      <c r="Y16" s="31"/>
      <c r="Z16" s="31"/>
      <c r="AA16" s="31"/>
      <c r="AB16" s="25"/>
      <c r="AC16" s="26"/>
      <c r="AD16" s="27"/>
      <c r="AE16" s="33"/>
      <c r="AF16" s="31"/>
      <c r="AG16" s="31"/>
      <c r="AH16" s="31"/>
      <c r="AI16" s="25"/>
      <c r="AJ16" s="26"/>
      <c r="AK16" s="27"/>
      <c r="AL16" s="63"/>
    </row>
    <row r="17" spans="1:38" ht="17.25" thickBot="1">
      <c r="A17" s="220">
        <v>5</v>
      </c>
      <c r="B17" s="209" t="s">
        <v>36</v>
      </c>
      <c r="C17" s="221">
        <v>1</v>
      </c>
      <c r="D17" s="79">
        <v>15</v>
      </c>
      <c r="E17" s="123">
        <v>15</v>
      </c>
      <c r="F17" s="124"/>
      <c r="G17" s="124"/>
      <c r="H17" s="124"/>
      <c r="I17" s="125"/>
      <c r="J17" s="123"/>
      <c r="K17" s="124"/>
      <c r="L17" s="124"/>
      <c r="M17" s="124"/>
      <c r="N17" s="124"/>
      <c r="O17" s="126"/>
      <c r="P17" s="123"/>
      <c r="Q17" s="128">
        <v>15</v>
      </c>
      <c r="R17" s="126"/>
      <c r="S17" s="126"/>
      <c r="T17" s="126"/>
      <c r="U17" s="126"/>
      <c r="V17" s="127" t="s">
        <v>42</v>
      </c>
      <c r="W17" s="123">
        <v>1</v>
      </c>
      <c r="X17" s="128"/>
      <c r="Y17" s="124"/>
      <c r="Z17" s="124"/>
      <c r="AA17" s="124"/>
      <c r="AB17" s="126"/>
      <c r="AC17" s="126"/>
      <c r="AD17" s="223"/>
      <c r="AE17" s="128"/>
      <c r="AF17" s="124"/>
      <c r="AG17" s="124"/>
      <c r="AH17" s="124"/>
      <c r="AI17" s="126"/>
      <c r="AJ17" s="127"/>
      <c r="AK17" s="219"/>
      <c r="AL17" s="63"/>
    </row>
    <row r="18" spans="1:38" s="48" customFormat="1" ht="17.25" thickBot="1">
      <c r="A18" s="421" t="s">
        <v>17</v>
      </c>
      <c r="B18" s="422"/>
      <c r="C18" s="224">
        <f aca="true" t="shared" si="0" ref="C18:N18">SUM(C13:C17)</f>
        <v>14</v>
      </c>
      <c r="D18" s="225">
        <f t="shared" si="0"/>
        <v>135</v>
      </c>
      <c r="E18" s="226">
        <f t="shared" si="0"/>
        <v>30</v>
      </c>
      <c r="F18" s="227">
        <f t="shared" si="0"/>
        <v>0</v>
      </c>
      <c r="G18" s="227">
        <f t="shared" si="0"/>
        <v>0</v>
      </c>
      <c r="H18" s="227">
        <f t="shared" si="0"/>
        <v>105</v>
      </c>
      <c r="I18" s="228">
        <f t="shared" si="0"/>
        <v>0</v>
      </c>
      <c r="J18" s="226">
        <f t="shared" si="0"/>
        <v>0</v>
      </c>
      <c r="K18" s="229">
        <f t="shared" si="0"/>
        <v>0</v>
      </c>
      <c r="L18" s="227">
        <f t="shared" si="0"/>
        <v>0</v>
      </c>
      <c r="M18" s="227">
        <f t="shared" si="0"/>
        <v>60</v>
      </c>
      <c r="N18" s="227">
        <f t="shared" si="0"/>
        <v>0</v>
      </c>
      <c r="O18" s="229" t="s">
        <v>43</v>
      </c>
      <c r="P18" s="230">
        <f aca="true" t="shared" si="1" ref="P18:U18">SUM(P13:P17)</f>
        <v>6</v>
      </c>
      <c r="Q18" s="231">
        <f t="shared" si="1"/>
        <v>30</v>
      </c>
      <c r="R18" s="229">
        <f t="shared" si="1"/>
        <v>0</v>
      </c>
      <c r="S18" s="227">
        <f t="shared" si="1"/>
        <v>0</v>
      </c>
      <c r="T18" s="227">
        <f t="shared" si="1"/>
        <v>45</v>
      </c>
      <c r="U18" s="229">
        <f t="shared" si="1"/>
        <v>0</v>
      </c>
      <c r="V18" s="229" t="s">
        <v>29</v>
      </c>
      <c r="W18" s="232">
        <f aca="true" t="shared" si="2" ref="W18:AB18">SUM(W13:W17)</f>
        <v>8</v>
      </c>
      <c r="X18" s="231">
        <f t="shared" si="2"/>
        <v>0</v>
      </c>
      <c r="Y18" s="229">
        <f t="shared" si="2"/>
        <v>0</v>
      </c>
      <c r="Z18" s="227">
        <f t="shared" si="2"/>
        <v>0</v>
      </c>
      <c r="AA18" s="227">
        <f t="shared" si="2"/>
        <v>0</v>
      </c>
      <c r="AB18" s="229">
        <f t="shared" si="2"/>
        <v>0</v>
      </c>
      <c r="AC18" s="229" t="s">
        <v>29</v>
      </c>
      <c r="AD18" s="230">
        <f aca="true" t="shared" si="3" ref="AD18:AI18">SUM(AD13:AD17)</f>
        <v>0</v>
      </c>
      <c r="AE18" s="231">
        <f t="shared" si="3"/>
        <v>0</v>
      </c>
      <c r="AF18" s="229">
        <f t="shared" si="3"/>
        <v>0</v>
      </c>
      <c r="AG18" s="227">
        <f t="shared" si="3"/>
        <v>0</v>
      </c>
      <c r="AH18" s="227">
        <f t="shared" si="3"/>
        <v>0</v>
      </c>
      <c r="AI18" s="229">
        <f t="shared" si="3"/>
        <v>0</v>
      </c>
      <c r="AJ18" s="229" t="s">
        <v>29</v>
      </c>
      <c r="AK18" s="233">
        <v>0</v>
      </c>
      <c r="AL18" s="47"/>
    </row>
    <row r="19" spans="1:38" ht="17.25" thickBot="1">
      <c r="A19" s="442" t="s">
        <v>21</v>
      </c>
      <c r="B19" s="443"/>
      <c r="C19" s="443"/>
      <c r="D19" s="443"/>
      <c r="E19" s="443"/>
      <c r="F19" s="443"/>
      <c r="G19" s="443"/>
      <c r="H19" s="443"/>
      <c r="I19" s="443"/>
      <c r="J19" s="443"/>
      <c r="K19" s="443"/>
      <c r="L19" s="443"/>
      <c r="M19" s="443"/>
      <c r="N19" s="443"/>
      <c r="O19" s="443"/>
      <c r="P19" s="443"/>
      <c r="Q19" s="443"/>
      <c r="R19" s="443"/>
      <c r="S19" s="443"/>
      <c r="T19" s="443"/>
      <c r="U19" s="443"/>
      <c r="V19" s="443"/>
      <c r="W19" s="443"/>
      <c r="X19" s="443"/>
      <c r="Y19" s="443"/>
      <c r="Z19" s="443"/>
      <c r="AA19" s="443"/>
      <c r="AB19" s="443"/>
      <c r="AC19" s="443"/>
      <c r="AD19" s="443"/>
      <c r="AE19" s="443"/>
      <c r="AF19" s="443"/>
      <c r="AG19" s="443"/>
      <c r="AH19" s="443"/>
      <c r="AI19" s="443"/>
      <c r="AJ19" s="443"/>
      <c r="AK19" s="444"/>
      <c r="AL19" s="61"/>
    </row>
    <row r="20" spans="1:38" ht="17.25" thickBot="1">
      <c r="A20" s="258"/>
      <c r="B20" s="252"/>
      <c r="C20" s="252"/>
      <c r="D20" s="252"/>
      <c r="E20" s="252"/>
      <c r="F20" s="252"/>
      <c r="G20" s="252"/>
      <c r="H20" s="462" t="s">
        <v>124</v>
      </c>
      <c r="I20" s="463"/>
      <c r="J20" s="463"/>
      <c r="K20" s="463"/>
      <c r="L20" s="463"/>
      <c r="M20" s="463"/>
      <c r="N20" s="463"/>
      <c r="O20" s="463"/>
      <c r="P20" s="463"/>
      <c r="Q20" s="463"/>
      <c r="R20" s="463"/>
      <c r="S20" s="252"/>
      <c r="T20" s="252"/>
      <c r="U20" s="252"/>
      <c r="V20" s="252"/>
      <c r="W20" s="252"/>
      <c r="X20" s="252"/>
      <c r="Y20" s="252"/>
      <c r="Z20" s="252"/>
      <c r="AA20" s="252"/>
      <c r="AB20" s="252"/>
      <c r="AC20" s="252"/>
      <c r="AD20" s="252"/>
      <c r="AE20" s="252"/>
      <c r="AF20" s="252"/>
      <c r="AG20" s="252"/>
      <c r="AH20" s="252"/>
      <c r="AI20" s="252"/>
      <c r="AJ20" s="252"/>
      <c r="AK20" s="259"/>
      <c r="AL20" s="61"/>
    </row>
    <row r="21" spans="1:83" s="64" customFormat="1" ht="17.25" thickBot="1">
      <c r="A21" s="28">
        <v>6</v>
      </c>
      <c r="B21" s="76" t="s">
        <v>49</v>
      </c>
      <c r="C21" s="29">
        <v>9</v>
      </c>
      <c r="D21" s="113">
        <v>60</v>
      </c>
      <c r="E21" s="30">
        <v>30</v>
      </c>
      <c r="F21" s="31"/>
      <c r="G21" s="31">
        <v>15</v>
      </c>
      <c r="H21" s="31">
        <v>15</v>
      </c>
      <c r="I21" s="32"/>
      <c r="J21" s="30">
        <v>30</v>
      </c>
      <c r="K21" s="25"/>
      <c r="L21" s="25"/>
      <c r="M21" s="25">
        <v>15</v>
      </c>
      <c r="N21" s="25">
        <v>15</v>
      </c>
      <c r="O21" s="26" t="s">
        <v>37</v>
      </c>
      <c r="P21" s="30">
        <v>9</v>
      </c>
      <c r="Q21" s="33"/>
      <c r="R21" s="31"/>
      <c r="S21" s="31"/>
      <c r="T21" s="31"/>
      <c r="U21" s="25"/>
      <c r="V21" s="25"/>
      <c r="W21" s="34"/>
      <c r="X21" s="30"/>
      <c r="Y21" s="31"/>
      <c r="Z21" s="31"/>
      <c r="AA21" s="31"/>
      <c r="AB21" s="25"/>
      <c r="AC21" s="25"/>
      <c r="AD21" s="30"/>
      <c r="AE21" s="33"/>
      <c r="AF21" s="31"/>
      <c r="AG21" s="31"/>
      <c r="AH21" s="31"/>
      <c r="AI21" s="25"/>
      <c r="AJ21" s="25"/>
      <c r="AK21" s="27"/>
      <c r="AL21" s="61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</row>
    <row r="22" spans="1:83" s="64" customFormat="1" ht="17.25" thickBot="1">
      <c r="A22" s="28">
        <v>7</v>
      </c>
      <c r="B22" s="76" t="s">
        <v>50</v>
      </c>
      <c r="C22" s="29">
        <v>2</v>
      </c>
      <c r="D22" s="113">
        <v>45</v>
      </c>
      <c r="E22" s="30">
        <v>20</v>
      </c>
      <c r="F22" s="31"/>
      <c r="G22" s="31"/>
      <c r="H22" s="31">
        <v>25</v>
      </c>
      <c r="I22" s="32"/>
      <c r="J22" s="30"/>
      <c r="K22" s="80"/>
      <c r="L22" s="80"/>
      <c r="M22" s="80"/>
      <c r="N22" s="25"/>
      <c r="O22" s="26"/>
      <c r="P22" s="30"/>
      <c r="Q22" s="40">
        <v>20</v>
      </c>
      <c r="R22" s="80"/>
      <c r="S22" s="80"/>
      <c r="T22" s="80">
        <v>25</v>
      </c>
      <c r="U22" s="25"/>
      <c r="V22" s="26" t="s">
        <v>37</v>
      </c>
      <c r="W22" s="27">
        <v>2</v>
      </c>
      <c r="X22" s="30"/>
      <c r="Y22" s="31"/>
      <c r="Z22" s="31"/>
      <c r="AA22" s="31"/>
      <c r="AB22" s="25"/>
      <c r="AC22" s="25"/>
      <c r="AD22" s="30"/>
      <c r="AE22" s="33"/>
      <c r="AF22" s="31"/>
      <c r="AG22" s="31"/>
      <c r="AH22" s="31"/>
      <c r="AI22" s="25"/>
      <c r="AJ22" s="25"/>
      <c r="AK22" s="34"/>
      <c r="AL22" s="61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</row>
    <row r="23" spans="1:83" s="64" customFormat="1" ht="17.25" thickBot="1">
      <c r="A23" s="28">
        <v>8</v>
      </c>
      <c r="B23" s="76" t="s">
        <v>51</v>
      </c>
      <c r="C23" s="29">
        <v>2</v>
      </c>
      <c r="D23" s="113">
        <v>45</v>
      </c>
      <c r="E23" s="30">
        <v>15</v>
      </c>
      <c r="F23" s="31"/>
      <c r="G23" s="31">
        <v>30</v>
      </c>
      <c r="H23" s="31"/>
      <c r="I23" s="32"/>
      <c r="J23" s="30"/>
      <c r="K23" s="80"/>
      <c r="L23" s="80"/>
      <c r="M23" s="80"/>
      <c r="N23" s="25"/>
      <c r="O23" s="26"/>
      <c r="P23" s="30"/>
      <c r="Q23" s="33">
        <v>15</v>
      </c>
      <c r="R23" s="31"/>
      <c r="S23" s="31">
        <v>30</v>
      </c>
      <c r="T23" s="31"/>
      <c r="U23" s="25"/>
      <c r="V23" s="25" t="s">
        <v>37</v>
      </c>
      <c r="W23" s="34">
        <v>2</v>
      </c>
      <c r="X23" s="30"/>
      <c r="Y23" s="31"/>
      <c r="Z23" s="31"/>
      <c r="AA23" s="25"/>
      <c r="AB23" s="25"/>
      <c r="AC23" s="25"/>
      <c r="AD23" s="30"/>
      <c r="AE23" s="33"/>
      <c r="AF23" s="31"/>
      <c r="AG23" s="31"/>
      <c r="AH23" s="31"/>
      <c r="AI23" s="25"/>
      <c r="AJ23" s="25"/>
      <c r="AK23" s="34"/>
      <c r="AL23" s="61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</row>
    <row r="24" spans="1:83" s="64" customFormat="1" ht="17.25" thickBot="1">
      <c r="A24" s="28">
        <v>9</v>
      </c>
      <c r="B24" s="76" t="s">
        <v>52</v>
      </c>
      <c r="C24" s="29">
        <v>6</v>
      </c>
      <c r="D24" s="113">
        <v>45</v>
      </c>
      <c r="E24" s="30">
        <v>15</v>
      </c>
      <c r="F24" s="31"/>
      <c r="G24" s="31"/>
      <c r="H24" s="31">
        <v>30</v>
      </c>
      <c r="I24" s="32"/>
      <c r="J24" s="30"/>
      <c r="K24" s="81"/>
      <c r="L24" s="81"/>
      <c r="M24" s="31"/>
      <c r="N24" s="25"/>
      <c r="O24" s="26"/>
      <c r="P24" s="30"/>
      <c r="Q24" s="33"/>
      <c r="R24" s="31"/>
      <c r="S24" s="31"/>
      <c r="T24" s="31"/>
      <c r="U24" s="25"/>
      <c r="V24" s="25"/>
      <c r="W24" s="34"/>
      <c r="X24" s="30">
        <v>15</v>
      </c>
      <c r="Y24" s="31"/>
      <c r="Z24" s="31"/>
      <c r="AA24" s="82">
        <v>30</v>
      </c>
      <c r="AB24" s="25"/>
      <c r="AC24" s="25" t="s">
        <v>37</v>
      </c>
      <c r="AD24" s="30">
        <v>6</v>
      </c>
      <c r="AE24" s="33"/>
      <c r="AF24" s="31"/>
      <c r="AG24" s="31"/>
      <c r="AH24" s="31"/>
      <c r="AI24" s="25"/>
      <c r="AJ24" s="25"/>
      <c r="AK24" s="34"/>
      <c r="AL24" s="61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</row>
    <row r="25" spans="1:83" s="64" customFormat="1" ht="17.25" thickBot="1">
      <c r="A25" s="17">
        <v>10</v>
      </c>
      <c r="B25" s="76" t="s">
        <v>47</v>
      </c>
      <c r="C25" s="29">
        <v>4</v>
      </c>
      <c r="D25" s="113">
        <v>30</v>
      </c>
      <c r="E25" s="30">
        <v>30</v>
      </c>
      <c r="F25" s="31"/>
      <c r="G25" s="31"/>
      <c r="H25" s="31"/>
      <c r="I25" s="32"/>
      <c r="J25" s="30"/>
      <c r="K25" s="31"/>
      <c r="L25" s="81"/>
      <c r="M25" s="81"/>
      <c r="N25" s="25"/>
      <c r="O25" s="26"/>
      <c r="P25" s="30"/>
      <c r="Q25" s="33"/>
      <c r="R25" s="31"/>
      <c r="S25" s="31"/>
      <c r="T25" s="31"/>
      <c r="U25" s="25"/>
      <c r="V25" s="25"/>
      <c r="W25" s="34"/>
      <c r="X25" s="30">
        <v>30</v>
      </c>
      <c r="Y25" s="31"/>
      <c r="Z25" s="31"/>
      <c r="AA25" s="31"/>
      <c r="AB25" s="25"/>
      <c r="AC25" s="25" t="s">
        <v>42</v>
      </c>
      <c r="AD25" s="30">
        <v>4</v>
      </c>
      <c r="AE25" s="33"/>
      <c r="AF25" s="31"/>
      <c r="AG25" s="31"/>
      <c r="AH25" s="31"/>
      <c r="AI25" s="25"/>
      <c r="AJ25" s="25"/>
      <c r="AK25" s="34"/>
      <c r="AL25" s="61"/>
      <c r="AM25" s="55" t="s">
        <v>48</v>
      </c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</row>
    <row r="26" spans="1:83" s="64" customFormat="1" ht="17.25" thickBot="1">
      <c r="A26" s="28">
        <v>11</v>
      </c>
      <c r="B26" s="76" t="s">
        <v>53</v>
      </c>
      <c r="C26" s="29">
        <v>4</v>
      </c>
      <c r="D26" s="113">
        <v>45</v>
      </c>
      <c r="E26" s="30">
        <v>30</v>
      </c>
      <c r="F26" s="31"/>
      <c r="G26" s="31">
        <v>15</v>
      </c>
      <c r="H26" s="31"/>
      <c r="I26" s="32"/>
      <c r="J26" s="30"/>
      <c r="K26" s="31"/>
      <c r="L26" s="31"/>
      <c r="M26" s="31"/>
      <c r="N26" s="25"/>
      <c r="O26" s="26"/>
      <c r="P26" s="30"/>
      <c r="Q26" s="33"/>
      <c r="R26" s="31"/>
      <c r="S26" s="31"/>
      <c r="T26" s="31"/>
      <c r="U26" s="25"/>
      <c r="V26" s="25"/>
      <c r="W26" s="34"/>
      <c r="X26" s="30"/>
      <c r="Y26" s="31"/>
      <c r="Z26" s="31"/>
      <c r="AA26" s="80"/>
      <c r="AB26" s="25"/>
      <c r="AC26" s="25"/>
      <c r="AD26" s="30"/>
      <c r="AE26" s="33">
        <v>30</v>
      </c>
      <c r="AF26" s="31"/>
      <c r="AG26" s="31">
        <v>15</v>
      </c>
      <c r="AH26" s="83"/>
      <c r="AI26" s="25"/>
      <c r="AJ26" s="25" t="s">
        <v>37</v>
      </c>
      <c r="AK26" s="34">
        <v>4</v>
      </c>
      <c r="AL26" s="61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</row>
    <row r="27" spans="1:38" s="54" customFormat="1" ht="17.25" thickBot="1">
      <c r="A27" s="17">
        <v>12</v>
      </c>
      <c r="B27" s="76" t="s">
        <v>38</v>
      </c>
      <c r="C27" s="29">
        <v>20</v>
      </c>
      <c r="D27" s="113">
        <v>105</v>
      </c>
      <c r="E27" s="30"/>
      <c r="F27" s="31"/>
      <c r="G27" s="31"/>
      <c r="H27" s="31"/>
      <c r="I27" s="32">
        <v>105</v>
      </c>
      <c r="J27" s="30"/>
      <c r="K27" s="31"/>
      <c r="L27" s="31"/>
      <c r="M27" s="31"/>
      <c r="N27" s="25">
        <v>15</v>
      </c>
      <c r="O27" s="26" t="s">
        <v>42</v>
      </c>
      <c r="P27" s="30">
        <v>2</v>
      </c>
      <c r="Q27" s="33"/>
      <c r="R27" s="31"/>
      <c r="S27" s="31"/>
      <c r="T27" s="31"/>
      <c r="U27" s="25">
        <v>30</v>
      </c>
      <c r="V27" s="25" t="s">
        <v>42</v>
      </c>
      <c r="W27" s="30">
        <v>4</v>
      </c>
      <c r="X27" s="33"/>
      <c r="Y27" s="31"/>
      <c r="Z27" s="31"/>
      <c r="AA27" s="31"/>
      <c r="AB27" s="25">
        <v>30</v>
      </c>
      <c r="AC27" s="25" t="s">
        <v>42</v>
      </c>
      <c r="AD27" s="34">
        <v>6</v>
      </c>
      <c r="AE27" s="33"/>
      <c r="AF27" s="31"/>
      <c r="AG27" s="31"/>
      <c r="AH27" s="31"/>
      <c r="AI27" s="25">
        <v>30</v>
      </c>
      <c r="AJ27" s="25" t="s">
        <v>42</v>
      </c>
      <c r="AK27" s="34">
        <v>8</v>
      </c>
      <c r="AL27" s="53"/>
    </row>
    <row r="28" spans="1:38" s="54" customFormat="1" ht="17.25" thickBot="1">
      <c r="A28" s="17">
        <v>13</v>
      </c>
      <c r="B28" s="84" t="s">
        <v>54</v>
      </c>
      <c r="C28" s="29">
        <v>4</v>
      </c>
      <c r="D28" s="116">
        <v>30</v>
      </c>
      <c r="E28" s="40"/>
      <c r="F28" s="30"/>
      <c r="G28" s="85"/>
      <c r="H28" s="85">
        <v>30</v>
      </c>
      <c r="I28" s="86"/>
      <c r="J28" s="87"/>
      <c r="K28" s="85"/>
      <c r="L28" s="85"/>
      <c r="M28" s="85"/>
      <c r="N28" s="88"/>
      <c r="O28" s="89"/>
      <c r="P28" s="87"/>
      <c r="Q28" s="33"/>
      <c r="R28" s="31"/>
      <c r="S28" s="85"/>
      <c r="T28" s="85">
        <v>15</v>
      </c>
      <c r="U28" s="88"/>
      <c r="V28" s="88" t="s">
        <v>42</v>
      </c>
      <c r="W28" s="34">
        <v>2</v>
      </c>
      <c r="X28" s="30"/>
      <c r="Y28" s="30"/>
      <c r="Z28" s="85"/>
      <c r="AA28" s="85"/>
      <c r="AB28" s="88"/>
      <c r="AC28" s="88"/>
      <c r="AD28" s="87"/>
      <c r="AE28" s="90"/>
      <c r="AF28" s="85"/>
      <c r="AG28" s="85"/>
      <c r="AH28" s="85">
        <v>15</v>
      </c>
      <c r="AI28" s="25"/>
      <c r="AJ28" s="25" t="s">
        <v>42</v>
      </c>
      <c r="AK28" s="34">
        <v>2</v>
      </c>
      <c r="AL28" s="53"/>
    </row>
    <row r="29" spans="1:38" s="54" customFormat="1" ht="17.25" customHeight="1" thickBot="1">
      <c r="A29" s="464" t="s">
        <v>125</v>
      </c>
      <c r="B29" s="465"/>
      <c r="C29" s="465"/>
      <c r="D29" s="465"/>
      <c r="E29" s="465"/>
      <c r="F29" s="465"/>
      <c r="G29" s="465"/>
      <c r="H29" s="465"/>
      <c r="I29" s="465"/>
      <c r="J29" s="465"/>
      <c r="K29" s="465"/>
      <c r="L29" s="465"/>
      <c r="M29" s="465"/>
      <c r="N29" s="465"/>
      <c r="O29" s="465"/>
      <c r="P29" s="465"/>
      <c r="Q29" s="465"/>
      <c r="R29" s="465"/>
      <c r="S29" s="465"/>
      <c r="T29" s="465"/>
      <c r="U29" s="465"/>
      <c r="V29" s="465"/>
      <c r="W29" s="465"/>
      <c r="X29" s="465"/>
      <c r="Y29" s="465"/>
      <c r="Z29" s="465"/>
      <c r="AA29" s="465"/>
      <c r="AB29" s="465"/>
      <c r="AC29" s="465"/>
      <c r="AD29" s="465"/>
      <c r="AE29" s="465"/>
      <c r="AF29" s="465"/>
      <c r="AG29" s="465"/>
      <c r="AH29" s="465"/>
      <c r="AI29" s="465"/>
      <c r="AJ29" s="465"/>
      <c r="AK29" s="466"/>
      <c r="AL29" s="53"/>
    </row>
    <row r="30" spans="1:38" s="52" customFormat="1" ht="15.75" customHeight="1" thickBot="1">
      <c r="A30" s="316">
        <v>14</v>
      </c>
      <c r="B30" s="315" t="s">
        <v>118</v>
      </c>
      <c r="C30" s="172">
        <v>33</v>
      </c>
      <c r="D30" s="173">
        <v>300</v>
      </c>
      <c r="E30" s="174"/>
      <c r="F30" s="175"/>
      <c r="G30" s="175"/>
      <c r="H30" s="175"/>
      <c r="I30" s="176"/>
      <c r="J30" s="174"/>
      <c r="K30" s="177"/>
      <c r="L30" s="175"/>
      <c r="M30" s="175"/>
      <c r="N30" s="177"/>
      <c r="O30" s="174"/>
      <c r="P30" s="178">
        <v>9</v>
      </c>
      <c r="Q30" s="260"/>
      <c r="R30" s="261"/>
      <c r="S30" s="262"/>
      <c r="T30" s="262"/>
      <c r="U30" s="261"/>
      <c r="V30" s="263"/>
      <c r="W30" s="264">
        <v>6</v>
      </c>
      <c r="X30" s="174"/>
      <c r="Y30" s="177"/>
      <c r="Z30" s="175"/>
      <c r="AA30" s="175"/>
      <c r="AB30" s="177"/>
      <c r="AC30" s="174"/>
      <c r="AD30" s="178">
        <v>10</v>
      </c>
      <c r="AE30" s="181"/>
      <c r="AF30" s="177"/>
      <c r="AG30" s="175"/>
      <c r="AH30" s="175"/>
      <c r="AI30" s="177"/>
      <c r="AJ30" s="174"/>
      <c r="AK30" s="180">
        <v>8</v>
      </c>
      <c r="AL30" s="51"/>
    </row>
    <row r="31" spans="1:38" s="52" customFormat="1" ht="15" thickBot="1">
      <c r="A31" s="467" t="s">
        <v>122</v>
      </c>
      <c r="B31" s="468"/>
      <c r="C31" s="468"/>
      <c r="D31" s="468"/>
      <c r="E31" s="468"/>
      <c r="F31" s="468"/>
      <c r="G31" s="468"/>
      <c r="H31" s="468"/>
      <c r="I31" s="468"/>
      <c r="J31" s="468"/>
      <c r="K31" s="468"/>
      <c r="L31" s="468"/>
      <c r="M31" s="468"/>
      <c r="N31" s="468"/>
      <c r="O31" s="468"/>
      <c r="P31" s="468"/>
      <c r="Q31" s="468"/>
      <c r="R31" s="468"/>
      <c r="S31" s="468"/>
      <c r="T31" s="468"/>
      <c r="U31" s="468"/>
      <c r="V31" s="468"/>
      <c r="W31" s="468"/>
      <c r="X31" s="468"/>
      <c r="Y31" s="468"/>
      <c r="Z31" s="468"/>
      <c r="AA31" s="468"/>
      <c r="AB31" s="468"/>
      <c r="AC31" s="468"/>
      <c r="AD31" s="468"/>
      <c r="AE31" s="468"/>
      <c r="AF31" s="468"/>
      <c r="AG31" s="468"/>
      <c r="AH31" s="468"/>
      <c r="AI31" s="468"/>
      <c r="AJ31" s="468"/>
      <c r="AK31" s="469"/>
      <c r="AL31" s="51"/>
    </row>
    <row r="32" spans="1:38" ht="15" customHeight="1" thickBot="1">
      <c r="A32" s="17">
        <v>15</v>
      </c>
      <c r="B32" s="78" t="s">
        <v>129</v>
      </c>
      <c r="C32" s="29">
        <v>4</v>
      </c>
      <c r="D32" s="115">
        <v>30</v>
      </c>
      <c r="E32" s="26">
        <v>30</v>
      </c>
      <c r="F32" s="26"/>
      <c r="G32" s="35"/>
      <c r="H32" s="35"/>
      <c r="I32" s="36"/>
      <c r="J32" s="37"/>
      <c r="K32" s="35"/>
      <c r="L32" s="35"/>
      <c r="M32" s="35"/>
      <c r="N32" s="38"/>
      <c r="O32" s="39"/>
      <c r="P32" s="37"/>
      <c r="Q32" s="40">
        <v>15</v>
      </c>
      <c r="R32" s="26"/>
      <c r="S32" s="35"/>
      <c r="T32" s="35"/>
      <c r="U32" s="38"/>
      <c r="V32" s="38" t="s">
        <v>42</v>
      </c>
      <c r="W32" s="41">
        <v>2</v>
      </c>
      <c r="X32" s="26">
        <v>15</v>
      </c>
      <c r="Y32" s="26"/>
      <c r="Z32" s="35"/>
      <c r="AA32" s="35"/>
      <c r="AB32" s="38"/>
      <c r="AC32" s="38" t="s">
        <v>42</v>
      </c>
      <c r="AD32" s="37">
        <v>2</v>
      </c>
      <c r="AE32" s="42"/>
      <c r="AF32" s="35"/>
      <c r="AG32" s="35"/>
      <c r="AH32" s="35"/>
      <c r="AI32" s="25"/>
      <c r="AJ32" s="25"/>
      <c r="AK32" s="34"/>
      <c r="AL32" s="61"/>
    </row>
    <row r="33" spans="1:38" ht="17.25" thickBot="1">
      <c r="A33" s="28">
        <v>16</v>
      </c>
      <c r="B33" s="18" t="s">
        <v>32</v>
      </c>
      <c r="C33" s="29">
        <v>4</v>
      </c>
      <c r="D33" s="113">
        <v>60</v>
      </c>
      <c r="E33" s="30"/>
      <c r="F33" s="31"/>
      <c r="G33" s="31"/>
      <c r="H33" s="31">
        <v>60</v>
      </c>
      <c r="I33" s="32"/>
      <c r="J33" s="30"/>
      <c r="K33" s="31"/>
      <c r="L33" s="31"/>
      <c r="M33" s="31">
        <v>30</v>
      </c>
      <c r="N33" s="31"/>
      <c r="O33" s="25" t="s">
        <v>42</v>
      </c>
      <c r="P33" s="30">
        <v>2</v>
      </c>
      <c r="Q33" s="33"/>
      <c r="R33" s="31"/>
      <c r="S33" s="31"/>
      <c r="T33" s="31">
        <v>30</v>
      </c>
      <c r="U33" s="25"/>
      <c r="V33" s="26" t="s">
        <v>37</v>
      </c>
      <c r="W33" s="34">
        <v>2</v>
      </c>
      <c r="X33" s="30"/>
      <c r="Y33" s="31"/>
      <c r="Z33" s="31"/>
      <c r="AA33" s="31"/>
      <c r="AB33" s="25"/>
      <c r="AC33" s="25"/>
      <c r="AD33" s="30"/>
      <c r="AE33" s="33"/>
      <c r="AF33" s="31"/>
      <c r="AG33" s="31"/>
      <c r="AH33" s="31"/>
      <c r="AI33" s="25"/>
      <c r="AJ33" s="26"/>
      <c r="AK33" s="27"/>
      <c r="AL33" s="63"/>
    </row>
    <row r="34" spans="1:38" s="52" customFormat="1" ht="17.25" thickBot="1">
      <c r="A34" s="445" t="s">
        <v>18</v>
      </c>
      <c r="B34" s="446"/>
      <c r="C34" s="172">
        <f aca="true" t="shared" si="4" ref="C34:N34">SUM(C21:C33)</f>
        <v>92</v>
      </c>
      <c r="D34" s="173">
        <f t="shared" si="4"/>
        <v>795</v>
      </c>
      <c r="E34" s="174">
        <f t="shared" si="4"/>
        <v>170</v>
      </c>
      <c r="F34" s="175">
        <f t="shared" si="4"/>
        <v>0</v>
      </c>
      <c r="G34" s="175">
        <f t="shared" si="4"/>
        <v>60</v>
      </c>
      <c r="H34" s="175">
        <f t="shared" si="4"/>
        <v>160</v>
      </c>
      <c r="I34" s="176">
        <f t="shared" si="4"/>
        <v>105</v>
      </c>
      <c r="J34" s="174">
        <f t="shared" si="4"/>
        <v>30</v>
      </c>
      <c r="K34" s="177">
        <f t="shared" si="4"/>
        <v>0</v>
      </c>
      <c r="L34" s="175">
        <f t="shared" si="4"/>
        <v>0</v>
      </c>
      <c r="M34" s="175">
        <f t="shared" si="4"/>
        <v>45</v>
      </c>
      <c r="N34" s="177">
        <f t="shared" si="4"/>
        <v>30</v>
      </c>
      <c r="O34" s="174">
        <v>0</v>
      </c>
      <c r="P34" s="178">
        <f aca="true" t="shared" si="5" ref="P34:U34">SUM(P21:P33)</f>
        <v>22</v>
      </c>
      <c r="Q34" s="179">
        <f t="shared" si="5"/>
        <v>50</v>
      </c>
      <c r="R34" s="177">
        <f t="shared" si="5"/>
        <v>0</v>
      </c>
      <c r="S34" s="175">
        <f t="shared" si="5"/>
        <v>30</v>
      </c>
      <c r="T34" s="175">
        <f t="shared" si="5"/>
        <v>70</v>
      </c>
      <c r="U34" s="177">
        <f t="shared" si="5"/>
        <v>30</v>
      </c>
      <c r="V34" s="174" t="s">
        <v>44</v>
      </c>
      <c r="W34" s="180">
        <f aca="true" t="shared" si="6" ref="W34:AB34">SUM(W21:W33)</f>
        <v>20</v>
      </c>
      <c r="X34" s="174">
        <f t="shared" si="6"/>
        <v>60</v>
      </c>
      <c r="Y34" s="177">
        <f t="shared" si="6"/>
        <v>0</v>
      </c>
      <c r="Z34" s="175">
        <f t="shared" si="6"/>
        <v>0</v>
      </c>
      <c r="AA34" s="175">
        <f t="shared" si="6"/>
        <v>30</v>
      </c>
      <c r="AB34" s="177">
        <f t="shared" si="6"/>
        <v>30</v>
      </c>
      <c r="AC34" s="174" t="s">
        <v>43</v>
      </c>
      <c r="AD34" s="178">
        <f aca="true" t="shared" si="7" ref="AD34:AI34">SUM(AD21:AD33)</f>
        <v>28</v>
      </c>
      <c r="AE34" s="181">
        <f t="shared" si="7"/>
        <v>30</v>
      </c>
      <c r="AF34" s="177">
        <f t="shared" si="7"/>
        <v>0</v>
      </c>
      <c r="AG34" s="175">
        <f t="shared" si="7"/>
        <v>15</v>
      </c>
      <c r="AH34" s="175">
        <f t="shared" si="7"/>
        <v>15</v>
      </c>
      <c r="AI34" s="177">
        <f t="shared" si="7"/>
        <v>30</v>
      </c>
      <c r="AJ34" s="174" t="s">
        <v>43</v>
      </c>
      <c r="AK34" s="180">
        <f>SUM(AK21:AK33)</f>
        <v>22</v>
      </c>
      <c r="AL34" s="51"/>
    </row>
    <row r="35" spans="1:38" s="52" customFormat="1" ht="16.5" thickBot="1">
      <c r="A35" s="447" t="s">
        <v>16</v>
      </c>
      <c r="B35" s="448"/>
      <c r="C35" s="182">
        <f aca="true" t="shared" si="8" ref="C35:N35">SUM(C18,C34)</f>
        <v>106</v>
      </c>
      <c r="D35" s="183">
        <f t="shared" si="8"/>
        <v>930</v>
      </c>
      <c r="E35" s="174">
        <f t="shared" si="8"/>
        <v>200</v>
      </c>
      <c r="F35" s="175">
        <f t="shared" si="8"/>
        <v>0</v>
      </c>
      <c r="G35" s="175">
        <f t="shared" si="8"/>
        <v>60</v>
      </c>
      <c r="H35" s="175">
        <f t="shared" si="8"/>
        <v>265</v>
      </c>
      <c r="I35" s="176">
        <f t="shared" si="8"/>
        <v>105</v>
      </c>
      <c r="J35" s="174">
        <f t="shared" si="8"/>
        <v>30</v>
      </c>
      <c r="K35" s="177">
        <f t="shared" si="8"/>
        <v>0</v>
      </c>
      <c r="L35" s="175">
        <f t="shared" si="8"/>
        <v>0</v>
      </c>
      <c r="M35" s="175">
        <f t="shared" si="8"/>
        <v>105</v>
      </c>
      <c r="N35" s="177">
        <f t="shared" si="8"/>
        <v>30</v>
      </c>
      <c r="O35" s="174" t="s">
        <v>44</v>
      </c>
      <c r="P35" s="178">
        <f aca="true" t="shared" si="9" ref="P35:U35">SUM(P18,P34)</f>
        <v>28</v>
      </c>
      <c r="Q35" s="184">
        <f t="shared" si="9"/>
        <v>80</v>
      </c>
      <c r="R35" s="185">
        <f t="shared" si="9"/>
        <v>0</v>
      </c>
      <c r="S35" s="186">
        <f t="shared" si="9"/>
        <v>30</v>
      </c>
      <c r="T35" s="186">
        <f t="shared" si="9"/>
        <v>115</v>
      </c>
      <c r="U35" s="185">
        <f t="shared" si="9"/>
        <v>30</v>
      </c>
      <c r="V35" s="187" t="s">
        <v>44</v>
      </c>
      <c r="W35" s="265">
        <f>W18+W34</f>
        <v>28</v>
      </c>
      <c r="X35" s="174">
        <f>SUM(X18,X34)</f>
        <v>60</v>
      </c>
      <c r="Y35" s="177">
        <f>SUM(Y18,Y34)</f>
        <v>0</v>
      </c>
      <c r="Z35" s="175">
        <f>SUM(Z18,Z34)</f>
        <v>0</v>
      </c>
      <c r="AA35" s="175">
        <f>SUM(AA18,AA34)</f>
        <v>30</v>
      </c>
      <c r="AB35" s="177">
        <f>SUM(AB18,AB34)</f>
        <v>30</v>
      </c>
      <c r="AC35" s="174" t="s">
        <v>43</v>
      </c>
      <c r="AD35" s="188">
        <f aca="true" t="shared" si="10" ref="AD35:AI35">SUM(AD18,AD34)</f>
        <v>28</v>
      </c>
      <c r="AE35" s="181">
        <f t="shared" si="10"/>
        <v>30</v>
      </c>
      <c r="AF35" s="177">
        <f t="shared" si="10"/>
        <v>0</v>
      </c>
      <c r="AG35" s="175">
        <f t="shared" si="10"/>
        <v>15</v>
      </c>
      <c r="AH35" s="175">
        <f t="shared" si="10"/>
        <v>15</v>
      </c>
      <c r="AI35" s="177">
        <f t="shared" si="10"/>
        <v>30</v>
      </c>
      <c r="AJ35" s="174" t="s">
        <v>43</v>
      </c>
      <c r="AK35" s="180">
        <f>SUM(AK18,AK34)</f>
        <v>22</v>
      </c>
      <c r="AL35" s="51"/>
    </row>
    <row r="36" spans="1:38" ht="17.25" thickBot="1">
      <c r="A36" s="449" t="s">
        <v>96</v>
      </c>
      <c r="B36" s="450"/>
      <c r="C36" s="450"/>
      <c r="D36" s="450"/>
      <c r="E36" s="450"/>
      <c r="F36" s="450"/>
      <c r="G36" s="450"/>
      <c r="H36" s="450"/>
      <c r="I36" s="450"/>
      <c r="J36" s="450"/>
      <c r="K36" s="450"/>
      <c r="L36" s="450"/>
      <c r="M36" s="450"/>
      <c r="N36" s="450"/>
      <c r="O36" s="450"/>
      <c r="P36" s="450"/>
      <c r="Q36" s="450"/>
      <c r="R36" s="450"/>
      <c r="S36" s="450"/>
      <c r="T36" s="450"/>
      <c r="U36" s="450"/>
      <c r="V36" s="450"/>
      <c r="W36" s="450"/>
      <c r="X36" s="450"/>
      <c r="Y36" s="450"/>
      <c r="Z36" s="450"/>
      <c r="AA36" s="450"/>
      <c r="AB36" s="450"/>
      <c r="AC36" s="450"/>
      <c r="AD36" s="450"/>
      <c r="AE36" s="450"/>
      <c r="AF36" s="450"/>
      <c r="AG36" s="450"/>
      <c r="AH36" s="450"/>
      <c r="AI36" s="450"/>
      <c r="AJ36" s="450"/>
      <c r="AK36" s="451"/>
      <c r="AL36" s="61"/>
    </row>
    <row r="37" spans="1:39" ht="17.25" customHeight="1" thickBot="1">
      <c r="A37" s="452" t="s">
        <v>97</v>
      </c>
      <c r="B37" s="453"/>
      <c r="C37" s="140">
        <v>4</v>
      </c>
      <c r="D37" s="189">
        <v>60</v>
      </c>
      <c r="E37" s="196"/>
      <c r="F37" s="194"/>
      <c r="G37" s="194"/>
      <c r="H37" s="194"/>
      <c r="I37" s="192"/>
      <c r="J37" s="193"/>
      <c r="K37" s="194"/>
      <c r="L37" s="194"/>
      <c r="M37" s="194"/>
      <c r="N37" s="194"/>
      <c r="O37" s="195"/>
      <c r="P37" s="194"/>
      <c r="Q37" s="196"/>
      <c r="R37" s="194"/>
      <c r="S37" s="194"/>
      <c r="T37" s="194"/>
      <c r="U37" s="194"/>
      <c r="V37" s="197" t="s">
        <v>42</v>
      </c>
      <c r="W37" s="137">
        <v>4</v>
      </c>
      <c r="X37" s="196"/>
      <c r="Y37" s="194"/>
      <c r="Z37" s="194"/>
      <c r="AA37" s="194"/>
      <c r="AB37" s="194"/>
      <c r="AC37" s="197"/>
      <c r="AD37" s="137"/>
      <c r="AE37" s="196"/>
      <c r="AF37" s="194"/>
      <c r="AG37" s="194"/>
      <c r="AH37" s="194"/>
      <c r="AI37" s="194"/>
      <c r="AJ37" s="197"/>
      <c r="AK37" s="137"/>
      <c r="AL37" s="198"/>
      <c r="AM37" s="171"/>
    </row>
    <row r="38" spans="1:39" s="50" customFormat="1" ht="17.25" customHeight="1" thickBot="1">
      <c r="A38" s="452" t="s">
        <v>94</v>
      </c>
      <c r="B38" s="453"/>
      <c r="C38" s="140">
        <v>5</v>
      </c>
      <c r="D38" s="189"/>
      <c r="E38" s="196"/>
      <c r="F38" s="194"/>
      <c r="G38" s="194"/>
      <c r="H38" s="194"/>
      <c r="I38" s="192"/>
      <c r="J38" s="193"/>
      <c r="K38" s="194"/>
      <c r="L38" s="194"/>
      <c r="M38" s="194"/>
      <c r="N38" s="194"/>
      <c r="O38" s="195"/>
      <c r="P38" s="194"/>
      <c r="Q38" s="196"/>
      <c r="R38" s="194"/>
      <c r="S38" s="194"/>
      <c r="T38" s="194"/>
      <c r="U38" s="194"/>
      <c r="V38" s="197"/>
      <c r="W38" s="137"/>
      <c r="X38" s="196"/>
      <c r="Y38" s="194"/>
      <c r="Z38" s="194"/>
      <c r="AA38" s="194"/>
      <c r="AB38" s="194"/>
      <c r="AC38" s="197"/>
      <c r="AD38" s="137"/>
      <c r="AE38" s="196"/>
      <c r="AF38" s="194"/>
      <c r="AG38" s="194"/>
      <c r="AH38" s="194"/>
      <c r="AI38" s="194"/>
      <c r="AJ38" s="197"/>
      <c r="AK38" s="137">
        <v>5</v>
      </c>
      <c r="AL38" s="199"/>
      <c r="AM38" s="200"/>
    </row>
    <row r="39" spans="1:39" ht="24" customHeight="1" thickBot="1">
      <c r="A39" s="452" t="s">
        <v>95</v>
      </c>
      <c r="B39" s="453"/>
      <c r="C39" s="139">
        <v>5</v>
      </c>
      <c r="D39" s="201" t="s">
        <v>29</v>
      </c>
      <c r="E39" s="454" t="s">
        <v>29</v>
      </c>
      <c r="F39" s="455"/>
      <c r="G39" s="455"/>
      <c r="H39" s="455"/>
      <c r="I39" s="456"/>
      <c r="J39" s="457"/>
      <c r="K39" s="455"/>
      <c r="L39" s="455"/>
      <c r="M39" s="455"/>
      <c r="N39" s="458"/>
      <c r="O39" s="202" t="s">
        <v>29</v>
      </c>
      <c r="P39" s="271"/>
      <c r="Q39" s="454"/>
      <c r="R39" s="455"/>
      <c r="S39" s="455"/>
      <c r="T39" s="455"/>
      <c r="U39" s="458"/>
      <c r="V39" s="204" t="s">
        <v>29</v>
      </c>
      <c r="W39" s="141"/>
      <c r="X39" s="454"/>
      <c r="Y39" s="455"/>
      <c r="Z39" s="455"/>
      <c r="AA39" s="455"/>
      <c r="AB39" s="458"/>
      <c r="AC39" s="204" t="s">
        <v>29</v>
      </c>
      <c r="AD39" s="141"/>
      <c r="AE39" s="454"/>
      <c r="AF39" s="455"/>
      <c r="AG39" s="455"/>
      <c r="AH39" s="455"/>
      <c r="AI39" s="458"/>
      <c r="AJ39" s="204" t="s">
        <v>29</v>
      </c>
      <c r="AK39" s="141">
        <v>5</v>
      </c>
      <c r="AL39" s="198"/>
      <c r="AM39" s="171"/>
    </row>
    <row r="40" spans="1:39" s="48" customFormat="1" ht="23.25" customHeight="1" thickBot="1">
      <c r="A40" s="363" t="s">
        <v>30</v>
      </c>
      <c r="B40" s="364"/>
      <c r="C40" s="166">
        <v>120</v>
      </c>
      <c r="D40" s="167">
        <v>990</v>
      </c>
      <c r="E40" s="363" t="s">
        <v>29</v>
      </c>
      <c r="F40" s="365"/>
      <c r="G40" s="365"/>
      <c r="H40" s="365"/>
      <c r="I40" s="366"/>
      <c r="J40" s="459">
        <f>SUM(J35,K35,L35,M35,N35)</f>
        <v>165</v>
      </c>
      <c r="K40" s="365"/>
      <c r="L40" s="365"/>
      <c r="M40" s="365"/>
      <c r="N40" s="460"/>
      <c r="O40" s="168" t="s">
        <v>44</v>
      </c>
      <c r="P40" s="270">
        <v>28</v>
      </c>
      <c r="Q40" s="461">
        <f>SUM(Q35,R35,S35,T35,U35,D37)</f>
        <v>315</v>
      </c>
      <c r="R40" s="365"/>
      <c r="S40" s="365"/>
      <c r="T40" s="365"/>
      <c r="U40" s="460"/>
      <c r="V40" s="170" t="s">
        <v>44</v>
      </c>
      <c r="W40" s="270">
        <v>32</v>
      </c>
      <c r="X40" s="363">
        <f>SUM(X35,Y35,Z35,AA35,AB35)</f>
        <v>120</v>
      </c>
      <c r="Y40" s="365"/>
      <c r="Z40" s="365"/>
      <c r="AA40" s="365"/>
      <c r="AB40" s="460"/>
      <c r="AC40" s="170" t="s">
        <v>43</v>
      </c>
      <c r="AD40" s="270">
        <v>28</v>
      </c>
      <c r="AE40" s="363">
        <f>SUM(AE35,AG35,AH35,AI35)</f>
        <v>90</v>
      </c>
      <c r="AF40" s="365"/>
      <c r="AG40" s="365"/>
      <c r="AH40" s="365"/>
      <c r="AI40" s="460"/>
      <c r="AJ40" s="170" t="s">
        <v>43</v>
      </c>
      <c r="AK40" s="270">
        <f>SUM(AK38:AK39,AK35,AK18)</f>
        <v>32</v>
      </c>
      <c r="AL40" s="171"/>
      <c r="AM40" s="171"/>
    </row>
    <row r="42" ht="16.5">
      <c r="B42" s="55" t="s">
        <v>130</v>
      </c>
    </row>
    <row r="43" spans="1:37" ht="9" customHeight="1">
      <c r="A43" s="368"/>
      <c r="B43" s="368"/>
      <c r="C43" s="368"/>
      <c r="D43" s="368"/>
      <c r="E43" s="368"/>
      <c r="F43" s="368"/>
      <c r="G43" s="368"/>
      <c r="H43" s="368"/>
      <c r="I43" s="368"/>
      <c r="J43" s="368"/>
      <c r="K43" s="368"/>
      <c r="L43" s="368"/>
      <c r="M43" s="368"/>
      <c r="N43" s="368"/>
      <c r="O43" s="67"/>
      <c r="P43" s="67"/>
      <c r="Q43" s="3"/>
      <c r="R43" s="3"/>
      <c r="S43" s="3"/>
      <c r="T43" s="3"/>
      <c r="U43" s="3"/>
      <c r="V43" s="3"/>
      <c r="W43" s="3"/>
      <c r="X43" s="369"/>
      <c r="Y43" s="369"/>
      <c r="Z43" s="369"/>
      <c r="AA43" s="369"/>
      <c r="AB43" s="369"/>
      <c r="AC43" s="369"/>
      <c r="AD43" s="369"/>
      <c r="AE43" s="369"/>
      <c r="AF43" s="369"/>
      <c r="AG43" s="369"/>
      <c r="AH43" s="369"/>
      <c r="AI43" s="369"/>
      <c r="AJ43" s="43"/>
      <c r="AK43" s="43"/>
    </row>
    <row r="44" spans="1:37" ht="27" customHeight="1">
      <c r="A44" s="368" t="s">
        <v>135</v>
      </c>
      <c r="B44" s="368"/>
      <c r="C44" s="368"/>
      <c r="D44" s="368"/>
      <c r="E44" s="368"/>
      <c r="F44" s="368"/>
      <c r="G44" s="370"/>
      <c r="H44" s="523" t="s">
        <v>136</v>
      </c>
      <c r="I44" s="524"/>
      <c r="J44" s="524"/>
      <c r="K44" s="524"/>
      <c r="L44" s="524"/>
      <c r="M44" s="524"/>
      <c r="N44" s="525"/>
      <c r="O44" s="68"/>
      <c r="P44" s="68"/>
      <c r="Q44" s="3"/>
      <c r="R44" s="3"/>
      <c r="S44" s="3"/>
      <c r="T44" s="3"/>
      <c r="U44" s="3"/>
      <c r="V44" s="3"/>
      <c r="W44" s="3"/>
      <c r="X44" s="369"/>
      <c r="Y44" s="369"/>
      <c r="Z44" s="369"/>
      <c r="AA44" s="369"/>
      <c r="AB44" s="369"/>
      <c r="AC44" s="369"/>
      <c r="AD44" s="369"/>
      <c r="AE44" s="369"/>
      <c r="AF44" s="369"/>
      <c r="AG44" s="369"/>
      <c r="AH44" s="369"/>
      <c r="AI44" s="369"/>
      <c r="AJ44" s="67"/>
      <c r="AK44" s="67"/>
    </row>
    <row r="45" spans="1:37" ht="18" customHeight="1">
      <c r="A45" s="3"/>
      <c r="B45" s="68"/>
      <c r="C45" s="69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3"/>
      <c r="R45" s="3"/>
      <c r="S45" s="3"/>
      <c r="T45" s="3"/>
      <c r="U45" s="3"/>
      <c r="V45" s="3"/>
      <c r="W45" s="3"/>
      <c r="X45" s="3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</row>
    <row r="46" spans="2:9" ht="16.5">
      <c r="B46" s="55" t="s">
        <v>22</v>
      </c>
      <c r="I46" s="61"/>
    </row>
    <row r="47" ht="16.5">
      <c r="B47" s="55" t="s">
        <v>27</v>
      </c>
    </row>
    <row r="48" spans="2:37" ht="16.5">
      <c r="B48" s="471"/>
      <c r="C48" s="472"/>
      <c r="D48" s="472"/>
      <c r="E48" s="472"/>
      <c r="F48" s="472"/>
      <c r="G48" s="472"/>
      <c r="H48" s="472"/>
      <c r="I48" s="472"/>
      <c r="J48" s="472"/>
      <c r="K48" s="472"/>
      <c r="L48" s="472"/>
      <c r="M48" s="472"/>
      <c r="N48" s="472"/>
      <c r="O48" s="472"/>
      <c r="P48" s="472"/>
      <c r="Q48" s="472"/>
      <c r="R48" s="472"/>
      <c r="S48" s="472"/>
      <c r="T48" s="472"/>
      <c r="U48" s="472"/>
      <c r="V48" s="472"/>
      <c r="W48" s="472"/>
      <c r="X48" s="472"/>
      <c r="Y48" s="472"/>
      <c r="Z48" s="472"/>
      <c r="AA48" s="472"/>
      <c r="AB48" s="472"/>
      <c r="AC48" s="472"/>
      <c r="AD48" s="472"/>
      <c r="AE48" s="472"/>
      <c r="AF48" s="472"/>
      <c r="AG48" s="472"/>
      <c r="AH48" s="472"/>
      <c r="AI48" s="472"/>
      <c r="AJ48" s="472"/>
      <c r="AK48" s="472"/>
    </row>
    <row r="49" spans="2:37" ht="16.5">
      <c r="B49" s="470" t="s">
        <v>25</v>
      </c>
      <c r="C49" s="470"/>
      <c r="D49" s="470"/>
      <c r="E49" s="470"/>
      <c r="F49" s="470"/>
      <c r="G49" s="470"/>
      <c r="H49" s="470"/>
      <c r="I49" s="470"/>
      <c r="J49" s="470"/>
      <c r="K49" s="470"/>
      <c r="L49" s="470"/>
      <c r="M49" s="470"/>
      <c r="N49" s="470"/>
      <c r="O49" s="470"/>
      <c r="P49" s="470"/>
      <c r="Q49" s="470"/>
      <c r="R49" s="470"/>
      <c r="S49" s="470"/>
      <c r="T49" s="470"/>
      <c r="U49" s="470"/>
      <c r="V49" s="470"/>
      <c r="W49" s="470"/>
      <c r="X49" s="470"/>
      <c r="Y49" s="470"/>
      <c r="Z49" s="470"/>
      <c r="AA49" s="470"/>
      <c r="AB49" s="470"/>
      <c r="AC49" s="470"/>
      <c r="AD49" s="470"/>
      <c r="AE49" s="470"/>
      <c r="AF49" s="470"/>
      <c r="AG49" s="470"/>
      <c r="AH49" s="470"/>
      <c r="AI49" s="470"/>
      <c r="AJ49" s="470"/>
      <c r="AK49" s="470"/>
    </row>
    <row r="50" spans="2:51" ht="16.5">
      <c r="B50" s="44" t="s">
        <v>41</v>
      </c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</row>
    <row r="51" ht="16.5">
      <c r="B51" s="70"/>
    </row>
    <row r="72" ht="15.75" customHeight="1"/>
    <row r="73" ht="15.75" customHeight="1"/>
    <row r="78" ht="26.25" customHeight="1"/>
    <row r="99" ht="15.75" customHeight="1"/>
    <row r="100" ht="15.75" customHeight="1"/>
    <row r="104" ht="24.75" customHeight="1"/>
    <row r="124" ht="13.5" customHeight="1"/>
    <row r="125" ht="13.5" customHeight="1"/>
    <row r="129" ht="26.25" customHeight="1"/>
    <row r="130" ht="21.75" customHeight="1"/>
    <row r="139" ht="13.5" customHeight="1"/>
  </sheetData>
  <sheetProtection/>
  <mergeCells count="50">
    <mergeCell ref="H20:R20"/>
    <mergeCell ref="A29:AK29"/>
    <mergeCell ref="A31:AK31"/>
    <mergeCell ref="B49:AK49"/>
    <mergeCell ref="A43:N43"/>
    <mergeCell ref="X43:AI43"/>
    <mergeCell ref="A44:G44"/>
    <mergeCell ref="H44:N44"/>
    <mergeCell ref="X44:AI44"/>
    <mergeCell ref="B48:AK48"/>
    <mergeCell ref="A40:B40"/>
    <mergeCell ref="E40:I40"/>
    <mergeCell ref="J40:N40"/>
    <mergeCell ref="Q40:U40"/>
    <mergeCell ref="X40:AB40"/>
    <mergeCell ref="AE40:AI40"/>
    <mergeCell ref="A35:B35"/>
    <mergeCell ref="A36:AK36"/>
    <mergeCell ref="A39:B39"/>
    <mergeCell ref="E39:I39"/>
    <mergeCell ref="J39:N39"/>
    <mergeCell ref="Q39:U39"/>
    <mergeCell ref="X39:AB39"/>
    <mergeCell ref="AE39:AI39"/>
    <mergeCell ref="A38:B38"/>
    <mergeCell ref="A37:B37"/>
    <mergeCell ref="A12:AK12"/>
    <mergeCell ref="A18:B18"/>
    <mergeCell ref="A19:AK19"/>
    <mergeCell ref="A34:B34"/>
    <mergeCell ref="A9:A11"/>
    <mergeCell ref="B9:B11"/>
    <mergeCell ref="C9:C11"/>
    <mergeCell ref="D9:I9"/>
    <mergeCell ref="J9:W9"/>
    <mergeCell ref="X9:AK9"/>
    <mergeCell ref="D10:D11"/>
    <mergeCell ref="E10:I10"/>
    <mergeCell ref="J10:P10"/>
    <mergeCell ref="Q10:W10"/>
    <mergeCell ref="X10:AD10"/>
    <mergeCell ref="AE10:AK10"/>
    <mergeCell ref="AF7:AL7"/>
    <mergeCell ref="C3:AE3"/>
    <mergeCell ref="C4:AE4"/>
    <mergeCell ref="C5:Q5"/>
    <mergeCell ref="C6:Q6"/>
    <mergeCell ref="C7:Q7"/>
    <mergeCell ref="B1:M1"/>
    <mergeCell ref="T1:AJ1"/>
  </mergeCells>
  <printOptions/>
  <pageMargins left="1.1811023622047245" right="0.7086614173228347" top="0.1968503937007874" bottom="0.1968503937007874" header="0.31496062992125984" footer="0.31496062992125984"/>
  <pageSetup fitToHeight="1" fitToWidth="1" horizontalDpi="600" verticalDpi="600" orientation="landscape" paperSize="8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55"/>
  <sheetViews>
    <sheetView showGridLines="0" zoomScalePageLayoutView="0" workbookViewId="0" topLeftCell="A1">
      <selection activeCell="A50" sqref="A50:N50"/>
    </sheetView>
  </sheetViews>
  <sheetFormatPr defaultColWidth="8.796875" defaultRowHeight="14.25"/>
  <cols>
    <col min="1" max="1" width="3.19921875" style="55" customWidth="1"/>
    <col min="2" max="2" width="38.19921875" style="55" customWidth="1"/>
    <col min="3" max="3" width="4.8984375" style="56" customWidth="1"/>
    <col min="4" max="4" width="5.59765625" style="57" customWidth="1"/>
    <col min="5" max="37" width="3.3984375" style="57" customWidth="1"/>
    <col min="38" max="38" width="0.59375" style="55" customWidth="1"/>
  </cols>
  <sheetData>
    <row r="1" spans="2:38" ht="16.5">
      <c r="B1" s="409" t="s">
        <v>128</v>
      </c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522"/>
      <c r="O1" s="522"/>
      <c r="P1" s="522"/>
      <c r="Q1" s="522"/>
      <c r="R1" s="522"/>
      <c r="S1" s="522"/>
      <c r="T1" s="522"/>
      <c r="U1" s="409" t="s">
        <v>134</v>
      </c>
      <c r="V1" s="409"/>
      <c r="W1" s="409"/>
      <c r="X1" s="409"/>
      <c r="Y1" s="409"/>
      <c r="Z1" s="409"/>
      <c r="AA1" s="409"/>
      <c r="AB1" s="409"/>
      <c r="AC1" s="409"/>
      <c r="AD1" s="409"/>
      <c r="AE1" s="409"/>
      <c r="AF1" s="409"/>
      <c r="AG1" s="409"/>
      <c r="AH1" s="409"/>
      <c r="AI1" s="409"/>
      <c r="AJ1" s="409"/>
      <c r="AK1" s="409"/>
      <c r="AL1" s="409"/>
    </row>
    <row r="2" spans="2:31" ht="16.5">
      <c r="B2" s="59"/>
      <c r="C2" s="60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8"/>
      <c r="Y2" s="58"/>
      <c r="Z2" s="58"/>
      <c r="AA2" s="58"/>
      <c r="AB2" s="58"/>
      <c r="AC2" s="58"/>
      <c r="AD2" s="58"/>
      <c r="AE2" s="58"/>
    </row>
    <row r="3" spans="1:38" ht="16.5">
      <c r="A3" s="61"/>
      <c r="B3" s="58" t="s">
        <v>11</v>
      </c>
      <c r="C3" s="410" t="s">
        <v>33</v>
      </c>
      <c r="D3" s="410"/>
      <c r="E3" s="410"/>
      <c r="F3" s="410"/>
      <c r="G3" s="410"/>
      <c r="H3" s="410"/>
      <c r="I3" s="410"/>
      <c r="J3" s="410"/>
      <c r="K3" s="410"/>
      <c r="L3" s="410"/>
      <c r="M3" s="410"/>
      <c r="N3" s="410"/>
      <c r="O3" s="410"/>
      <c r="P3" s="410"/>
      <c r="Q3" s="410"/>
      <c r="R3" s="410"/>
      <c r="S3" s="410"/>
      <c r="T3" s="410"/>
      <c r="U3" s="410"/>
      <c r="V3" s="410"/>
      <c r="W3" s="410"/>
      <c r="X3" s="410"/>
      <c r="Y3" s="410"/>
      <c r="Z3" s="410"/>
      <c r="AA3" s="410"/>
      <c r="AB3" s="410"/>
      <c r="AC3" s="410"/>
      <c r="AD3" s="410"/>
      <c r="AE3" s="410"/>
      <c r="AF3" s="1"/>
      <c r="AG3" s="1"/>
      <c r="AH3" s="1"/>
      <c r="AI3" s="1"/>
      <c r="AJ3" s="1"/>
      <c r="AK3" s="1"/>
      <c r="AL3" s="61"/>
    </row>
    <row r="4" spans="1:38" ht="16.5">
      <c r="A4" s="2"/>
      <c r="B4" s="58" t="s">
        <v>12</v>
      </c>
      <c r="C4" s="411" t="s">
        <v>46</v>
      </c>
      <c r="D4" s="411"/>
      <c r="E4" s="411"/>
      <c r="F4" s="411"/>
      <c r="G4" s="411"/>
      <c r="H4" s="411"/>
      <c r="I4" s="411"/>
      <c r="J4" s="411"/>
      <c r="K4" s="411"/>
      <c r="L4" s="411"/>
      <c r="M4" s="411"/>
      <c r="N4" s="411"/>
      <c r="O4" s="411"/>
      <c r="P4" s="411"/>
      <c r="Q4" s="411"/>
      <c r="R4" s="411"/>
      <c r="S4" s="411"/>
      <c r="T4" s="411"/>
      <c r="U4" s="411"/>
      <c r="V4" s="411"/>
      <c r="W4" s="411"/>
      <c r="X4" s="411"/>
      <c r="Y4" s="411"/>
      <c r="Z4" s="411"/>
      <c r="AA4" s="411"/>
      <c r="AB4" s="411"/>
      <c r="AC4" s="411"/>
      <c r="AD4" s="411"/>
      <c r="AE4" s="411"/>
      <c r="AF4" s="3"/>
      <c r="AG4" s="3"/>
      <c r="AH4" s="3"/>
      <c r="AI4" s="3"/>
      <c r="AJ4" s="3"/>
      <c r="AK4" s="3"/>
      <c r="AL4" s="2"/>
    </row>
    <row r="5" spans="1:38" ht="16.5">
      <c r="A5" s="2"/>
      <c r="B5" s="58" t="s">
        <v>13</v>
      </c>
      <c r="C5" s="411" t="s">
        <v>34</v>
      </c>
      <c r="D5" s="411"/>
      <c r="E5" s="411"/>
      <c r="F5" s="411"/>
      <c r="G5" s="411"/>
      <c r="H5" s="411"/>
      <c r="I5" s="411"/>
      <c r="J5" s="411"/>
      <c r="K5" s="411"/>
      <c r="L5" s="411"/>
      <c r="M5" s="411"/>
      <c r="N5" s="411"/>
      <c r="O5" s="411"/>
      <c r="P5" s="411"/>
      <c r="Q5" s="411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3"/>
      <c r="AG5" s="3"/>
      <c r="AH5" s="3"/>
      <c r="AI5" s="3"/>
      <c r="AJ5" s="3"/>
      <c r="AK5" s="3"/>
      <c r="AL5" s="2"/>
    </row>
    <row r="6" spans="1:38" ht="16.5">
      <c r="A6" s="61"/>
      <c r="B6" s="58" t="s">
        <v>14</v>
      </c>
      <c r="C6" s="412" t="s">
        <v>72</v>
      </c>
      <c r="D6" s="412"/>
      <c r="E6" s="412"/>
      <c r="F6" s="412"/>
      <c r="G6" s="412"/>
      <c r="H6" s="412"/>
      <c r="I6" s="412"/>
      <c r="J6" s="412"/>
      <c r="K6" s="412"/>
      <c r="L6" s="412"/>
      <c r="M6" s="412"/>
      <c r="N6" s="412"/>
      <c r="O6" s="412"/>
      <c r="P6" s="412"/>
      <c r="Q6" s="412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1"/>
      <c r="AG6" s="1"/>
      <c r="AH6" s="1"/>
      <c r="AI6" s="1"/>
      <c r="AJ6" s="1"/>
      <c r="AK6" s="1"/>
      <c r="AL6" s="61"/>
    </row>
    <row r="7" spans="1:38" ht="16.5">
      <c r="A7" s="61"/>
      <c r="B7" s="58" t="s">
        <v>15</v>
      </c>
      <c r="C7" s="411" t="s">
        <v>31</v>
      </c>
      <c r="D7" s="411"/>
      <c r="E7" s="411"/>
      <c r="F7" s="411"/>
      <c r="G7" s="411"/>
      <c r="H7" s="411"/>
      <c r="I7" s="411"/>
      <c r="J7" s="411"/>
      <c r="K7" s="411"/>
      <c r="L7" s="411"/>
      <c r="M7" s="411"/>
      <c r="N7" s="411"/>
      <c r="O7" s="411"/>
      <c r="P7" s="411"/>
      <c r="Q7" s="411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147"/>
      <c r="AF7" s="413" t="s">
        <v>99</v>
      </c>
      <c r="AG7" s="414"/>
      <c r="AH7" s="414"/>
      <c r="AI7" s="414"/>
      <c r="AJ7" s="414"/>
      <c r="AK7" s="414"/>
      <c r="AL7" s="415"/>
    </row>
    <row r="8" spans="1:38" ht="18.75" thickBot="1">
      <c r="A8" s="61"/>
      <c r="B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4"/>
      <c r="AG8" s="4"/>
      <c r="AH8" s="4"/>
      <c r="AI8" s="4"/>
      <c r="AJ8" s="4"/>
      <c r="AK8" s="4"/>
      <c r="AL8" s="4"/>
    </row>
    <row r="9" spans="1:39" ht="18.75" thickBot="1">
      <c r="A9" s="426" t="s">
        <v>0</v>
      </c>
      <c r="B9" s="386" t="s">
        <v>19</v>
      </c>
      <c r="C9" s="389" t="s">
        <v>2</v>
      </c>
      <c r="D9" s="392" t="s">
        <v>23</v>
      </c>
      <c r="E9" s="393"/>
      <c r="F9" s="393"/>
      <c r="G9" s="393"/>
      <c r="H9" s="393"/>
      <c r="I9" s="394"/>
      <c r="J9" s="372" t="s">
        <v>3</v>
      </c>
      <c r="K9" s="372"/>
      <c r="L9" s="372"/>
      <c r="M9" s="372"/>
      <c r="N9" s="372"/>
      <c r="O9" s="372"/>
      <c r="P9" s="372"/>
      <c r="Q9" s="372"/>
      <c r="R9" s="372"/>
      <c r="S9" s="372"/>
      <c r="T9" s="372"/>
      <c r="U9" s="372"/>
      <c r="V9" s="372"/>
      <c r="W9" s="373"/>
      <c r="X9" s="371" t="s">
        <v>4</v>
      </c>
      <c r="Y9" s="372"/>
      <c r="Z9" s="372"/>
      <c r="AA9" s="372"/>
      <c r="AB9" s="372"/>
      <c r="AC9" s="372"/>
      <c r="AD9" s="372"/>
      <c r="AE9" s="372"/>
      <c r="AF9" s="372"/>
      <c r="AG9" s="372"/>
      <c r="AH9" s="372"/>
      <c r="AI9" s="372"/>
      <c r="AJ9" s="372"/>
      <c r="AK9" s="373"/>
      <c r="AL9" s="4"/>
      <c r="AM9" s="55"/>
    </row>
    <row r="10" spans="1:39" ht="18.75" thickBot="1">
      <c r="A10" s="427"/>
      <c r="B10" s="387"/>
      <c r="C10" s="390"/>
      <c r="D10" s="402" t="s">
        <v>5</v>
      </c>
      <c r="E10" s="371" t="s">
        <v>26</v>
      </c>
      <c r="F10" s="372"/>
      <c r="G10" s="372"/>
      <c r="H10" s="372"/>
      <c r="I10" s="395"/>
      <c r="J10" s="393">
        <v>1</v>
      </c>
      <c r="K10" s="393"/>
      <c r="L10" s="393"/>
      <c r="M10" s="393"/>
      <c r="N10" s="393"/>
      <c r="O10" s="393"/>
      <c r="P10" s="396"/>
      <c r="Q10" s="392">
        <v>2</v>
      </c>
      <c r="R10" s="393"/>
      <c r="S10" s="393"/>
      <c r="T10" s="393"/>
      <c r="U10" s="393"/>
      <c r="V10" s="393"/>
      <c r="W10" s="396"/>
      <c r="X10" s="371">
        <v>3</v>
      </c>
      <c r="Y10" s="372"/>
      <c r="Z10" s="372"/>
      <c r="AA10" s="372"/>
      <c r="AB10" s="372"/>
      <c r="AC10" s="372"/>
      <c r="AD10" s="373"/>
      <c r="AE10" s="371">
        <v>4</v>
      </c>
      <c r="AF10" s="372"/>
      <c r="AG10" s="372"/>
      <c r="AH10" s="372"/>
      <c r="AI10" s="372"/>
      <c r="AJ10" s="372"/>
      <c r="AK10" s="373"/>
      <c r="AL10" s="4"/>
      <c r="AM10" s="55"/>
    </row>
    <row r="11" spans="1:39" ht="64.5" thickBot="1">
      <c r="A11" s="428"/>
      <c r="B11" s="388"/>
      <c r="C11" s="391"/>
      <c r="D11" s="435"/>
      <c r="E11" s="5" t="s">
        <v>6</v>
      </c>
      <c r="F11" s="6" t="s">
        <v>7</v>
      </c>
      <c r="G11" s="6" t="s">
        <v>8</v>
      </c>
      <c r="H11" s="6" t="s">
        <v>9</v>
      </c>
      <c r="I11" s="7" t="s">
        <v>10</v>
      </c>
      <c r="J11" s="8" t="s">
        <v>6</v>
      </c>
      <c r="K11" s="9" t="s">
        <v>7</v>
      </c>
      <c r="L11" s="10" t="s">
        <v>8</v>
      </c>
      <c r="M11" s="10" t="s">
        <v>9</v>
      </c>
      <c r="N11" s="11" t="s">
        <v>10</v>
      </c>
      <c r="O11" s="12" t="s">
        <v>1</v>
      </c>
      <c r="P11" s="13" t="s">
        <v>2</v>
      </c>
      <c r="Q11" s="14" t="s">
        <v>6</v>
      </c>
      <c r="R11" s="9" t="s">
        <v>7</v>
      </c>
      <c r="S11" s="10" t="s">
        <v>8</v>
      </c>
      <c r="T11" s="10" t="s">
        <v>9</v>
      </c>
      <c r="U11" s="11" t="s">
        <v>10</v>
      </c>
      <c r="V11" s="12" t="s">
        <v>1</v>
      </c>
      <c r="W11" s="15" t="s">
        <v>2</v>
      </c>
      <c r="X11" s="14" t="s">
        <v>6</v>
      </c>
      <c r="Y11" s="9" t="s">
        <v>7</v>
      </c>
      <c r="Z11" s="10" t="s">
        <v>8</v>
      </c>
      <c r="AA11" s="10" t="s">
        <v>9</v>
      </c>
      <c r="AB11" s="11" t="s">
        <v>10</v>
      </c>
      <c r="AC11" s="12" t="s">
        <v>1</v>
      </c>
      <c r="AD11" s="15" t="s">
        <v>2</v>
      </c>
      <c r="AE11" s="14" t="s">
        <v>6</v>
      </c>
      <c r="AF11" s="10" t="s">
        <v>7</v>
      </c>
      <c r="AG11" s="10" t="s">
        <v>8</v>
      </c>
      <c r="AH11" s="10" t="s">
        <v>9</v>
      </c>
      <c r="AI11" s="16" t="s">
        <v>10</v>
      </c>
      <c r="AJ11" s="12" t="s">
        <v>1</v>
      </c>
      <c r="AK11" s="15" t="s">
        <v>2</v>
      </c>
      <c r="AL11" s="61"/>
      <c r="AM11" s="55"/>
    </row>
    <row r="12" spans="1:39" ht="17.25" thickBot="1">
      <c r="A12" s="436" t="s">
        <v>118</v>
      </c>
      <c r="B12" s="437"/>
      <c r="C12" s="437"/>
      <c r="D12" s="437"/>
      <c r="E12" s="437"/>
      <c r="F12" s="437"/>
      <c r="G12" s="437"/>
      <c r="H12" s="437"/>
      <c r="I12" s="437"/>
      <c r="J12" s="437"/>
      <c r="K12" s="437"/>
      <c r="L12" s="437"/>
      <c r="M12" s="437"/>
      <c r="N12" s="437"/>
      <c r="O12" s="437"/>
      <c r="P12" s="437"/>
      <c r="Q12" s="437"/>
      <c r="R12" s="437"/>
      <c r="S12" s="437"/>
      <c r="T12" s="437"/>
      <c r="U12" s="437"/>
      <c r="V12" s="437"/>
      <c r="W12" s="437"/>
      <c r="X12" s="437"/>
      <c r="Y12" s="437"/>
      <c r="Z12" s="437"/>
      <c r="AA12" s="437"/>
      <c r="AB12" s="437"/>
      <c r="AC12" s="437"/>
      <c r="AD12" s="437"/>
      <c r="AE12" s="437"/>
      <c r="AF12" s="437"/>
      <c r="AG12" s="437"/>
      <c r="AH12" s="437"/>
      <c r="AI12" s="437"/>
      <c r="AJ12" s="437"/>
      <c r="AK12" s="438"/>
      <c r="AL12" s="61"/>
      <c r="AM12" s="55"/>
    </row>
    <row r="13" spans="1:39" ht="17.25" thickBot="1">
      <c r="A13" s="17">
        <v>1</v>
      </c>
      <c r="B13" s="76" t="s">
        <v>63</v>
      </c>
      <c r="C13" s="29">
        <v>2</v>
      </c>
      <c r="D13" s="113">
        <f aca="true" t="shared" si="0" ref="D13:D21">SUM(E13:I13)</f>
        <v>20</v>
      </c>
      <c r="E13" s="30">
        <f aca="true" t="shared" si="1" ref="E13:G21">J13+Q13+X13+AE13</f>
        <v>15</v>
      </c>
      <c r="F13" s="31"/>
      <c r="G13" s="31">
        <f t="shared" si="1"/>
        <v>5</v>
      </c>
      <c r="H13" s="31"/>
      <c r="I13" s="32"/>
      <c r="J13" s="30">
        <v>15</v>
      </c>
      <c r="K13" s="31"/>
      <c r="L13" s="31">
        <v>5</v>
      </c>
      <c r="M13" s="31"/>
      <c r="N13" s="25"/>
      <c r="O13" s="26" t="s">
        <v>37</v>
      </c>
      <c r="P13" s="30">
        <v>2</v>
      </c>
      <c r="Q13" s="33"/>
      <c r="R13" s="31"/>
      <c r="S13" s="31"/>
      <c r="T13" s="31"/>
      <c r="U13" s="25"/>
      <c r="V13" s="25"/>
      <c r="W13" s="34"/>
      <c r="X13" s="30"/>
      <c r="Y13" s="31"/>
      <c r="Z13" s="31"/>
      <c r="AA13" s="31"/>
      <c r="AB13" s="25"/>
      <c r="AC13" s="25"/>
      <c r="AD13" s="30"/>
      <c r="AE13" s="33"/>
      <c r="AF13" s="31"/>
      <c r="AG13" s="31"/>
      <c r="AH13" s="31"/>
      <c r="AI13" s="25"/>
      <c r="AJ13" s="25"/>
      <c r="AK13" s="120"/>
      <c r="AL13" s="61"/>
      <c r="AM13" s="55"/>
    </row>
    <row r="14" spans="1:39" ht="17.25" thickBot="1">
      <c r="A14" s="28">
        <v>2</v>
      </c>
      <c r="B14" s="76" t="s">
        <v>64</v>
      </c>
      <c r="C14" s="29">
        <v>3</v>
      </c>
      <c r="D14" s="113">
        <f t="shared" si="0"/>
        <v>25</v>
      </c>
      <c r="E14" s="30">
        <f t="shared" si="1"/>
        <v>25</v>
      </c>
      <c r="F14" s="31"/>
      <c r="G14" s="31"/>
      <c r="H14" s="31"/>
      <c r="I14" s="32"/>
      <c r="J14" s="30">
        <v>25</v>
      </c>
      <c r="K14" s="31"/>
      <c r="L14" s="31"/>
      <c r="M14" s="31"/>
      <c r="N14" s="25"/>
      <c r="O14" s="26" t="s">
        <v>37</v>
      </c>
      <c r="P14" s="30">
        <v>3</v>
      </c>
      <c r="Q14" s="33"/>
      <c r="R14" s="31"/>
      <c r="S14" s="31"/>
      <c r="T14" s="31"/>
      <c r="U14" s="25"/>
      <c r="V14" s="25"/>
      <c r="W14" s="34"/>
      <c r="X14" s="30"/>
      <c r="Y14" s="31"/>
      <c r="Z14" s="31"/>
      <c r="AA14" s="31"/>
      <c r="AB14" s="25"/>
      <c r="AC14" s="25"/>
      <c r="AD14" s="30"/>
      <c r="AE14" s="33"/>
      <c r="AF14" s="31"/>
      <c r="AG14" s="31"/>
      <c r="AH14" s="31"/>
      <c r="AI14" s="25"/>
      <c r="AJ14" s="25"/>
      <c r="AK14" s="120"/>
      <c r="AL14" s="61"/>
      <c r="AM14" s="55"/>
    </row>
    <row r="15" spans="1:39" ht="17.25" thickBot="1">
      <c r="A15" s="28">
        <v>3</v>
      </c>
      <c r="B15" s="76" t="s">
        <v>65</v>
      </c>
      <c r="C15" s="29">
        <v>4</v>
      </c>
      <c r="D15" s="113">
        <f t="shared" si="0"/>
        <v>45</v>
      </c>
      <c r="E15" s="30">
        <f t="shared" si="1"/>
        <v>10</v>
      </c>
      <c r="F15" s="31"/>
      <c r="G15" s="31">
        <f t="shared" si="1"/>
        <v>35</v>
      </c>
      <c r="H15" s="31"/>
      <c r="I15" s="32"/>
      <c r="J15" s="30">
        <v>10</v>
      </c>
      <c r="K15" s="31"/>
      <c r="L15" s="31">
        <v>35</v>
      </c>
      <c r="M15" s="31"/>
      <c r="N15" s="25"/>
      <c r="O15" s="26" t="s">
        <v>42</v>
      </c>
      <c r="P15" s="30">
        <v>4</v>
      </c>
      <c r="Q15" s="33"/>
      <c r="R15" s="31"/>
      <c r="S15" s="31"/>
      <c r="T15" s="31"/>
      <c r="U15" s="25"/>
      <c r="V15" s="25"/>
      <c r="W15" s="34"/>
      <c r="X15" s="30"/>
      <c r="Y15" s="31"/>
      <c r="Z15" s="31"/>
      <c r="AA15" s="31"/>
      <c r="AB15" s="25"/>
      <c r="AC15" s="25"/>
      <c r="AD15" s="30"/>
      <c r="AE15" s="33"/>
      <c r="AF15" s="31"/>
      <c r="AG15" s="31"/>
      <c r="AH15" s="31"/>
      <c r="AI15" s="25"/>
      <c r="AJ15" s="25"/>
      <c r="AK15" s="120"/>
      <c r="AL15" s="61"/>
      <c r="AM15" s="55"/>
    </row>
    <row r="16" spans="1:39" ht="17.25" thickBot="1">
      <c r="A16" s="17">
        <v>4</v>
      </c>
      <c r="B16" s="76" t="s">
        <v>66</v>
      </c>
      <c r="C16" s="29">
        <v>2</v>
      </c>
      <c r="D16" s="113">
        <f t="shared" si="0"/>
        <v>25</v>
      </c>
      <c r="E16" s="30">
        <f t="shared" si="1"/>
        <v>10</v>
      </c>
      <c r="F16" s="31"/>
      <c r="G16" s="31">
        <f t="shared" si="1"/>
        <v>15</v>
      </c>
      <c r="H16" s="31"/>
      <c r="I16" s="32"/>
      <c r="J16" s="30"/>
      <c r="K16" s="31"/>
      <c r="L16" s="31"/>
      <c r="M16" s="31"/>
      <c r="N16" s="25"/>
      <c r="O16" s="26"/>
      <c r="P16" s="30"/>
      <c r="Q16" s="33">
        <v>10</v>
      </c>
      <c r="R16" s="31"/>
      <c r="S16" s="31">
        <v>15</v>
      </c>
      <c r="T16" s="31"/>
      <c r="U16" s="25"/>
      <c r="V16" s="25" t="s">
        <v>42</v>
      </c>
      <c r="W16" s="34">
        <v>2</v>
      </c>
      <c r="X16" s="30"/>
      <c r="Y16" s="31"/>
      <c r="Z16" s="31"/>
      <c r="AA16" s="31"/>
      <c r="AB16" s="25"/>
      <c r="AC16" s="25"/>
      <c r="AD16" s="30"/>
      <c r="AE16" s="33"/>
      <c r="AF16" s="31"/>
      <c r="AG16" s="31"/>
      <c r="AH16" s="31"/>
      <c r="AI16" s="25"/>
      <c r="AJ16" s="25"/>
      <c r="AK16" s="120"/>
      <c r="AL16" s="61"/>
      <c r="AM16" s="55"/>
    </row>
    <row r="17" spans="1:39" ht="17.25" thickBot="1">
      <c r="A17" s="17">
        <v>5</v>
      </c>
      <c r="B17" s="76" t="s">
        <v>67</v>
      </c>
      <c r="C17" s="29">
        <v>2</v>
      </c>
      <c r="D17" s="113">
        <f t="shared" si="0"/>
        <v>25</v>
      </c>
      <c r="E17" s="30">
        <f t="shared" si="1"/>
        <v>10</v>
      </c>
      <c r="F17" s="31"/>
      <c r="G17" s="31">
        <f t="shared" si="1"/>
        <v>15</v>
      </c>
      <c r="H17" s="31"/>
      <c r="I17" s="32"/>
      <c r="J17" s="30"/>
      <c r="K17" s="31"/>
      <c r="L17" s="31"/>
      <c r="M17" s="31"/>
      <c r="N17" s="25"/>
      <c r="O17" s="26"/>
      <c r="P17" s="30"/>
      <c r="Q17" s="33">
        <v>10</v>
      </c>
      <c r="R17" s="31"/>
      <c r="S17" s="31">
        <v>15</v>
      </c>
      <c r="T17" s="31"/>
      <c r="U17" s="25"/>
      <c r="V17" s="25" t="s">
        <v>37</v>
      </c>
      <c r="W17" s="34">
        <v>2</v>
      </c>
      <c r="X17" s="30"/>
      <c r="Y17" s="31"/>
      <c r="Z17" s="31"/>
      <c r="AA17" s="31"/>
      <c r="AB17" s="25"/>
      <c r="AC17" s="25"/>
      <c r="AD17" s="30"/>
      <c r="AE17" s="33"/>
      <c r="AF17" s="31"/>
      <c r="AG17" s="31"/>
      <c r="AH17" s="31"/>
      <c r="AI17" s="25"/>
      <c r="AJ17" s="25"/>
      <c r="AK17" s="120"/>
      <c r="AL17" s="61"/>
      <c r="AM17" s="55" t="s">
        <v>48</v>
      </c>
    </row>
    <row r="18" spans="1:39" ht="17.25" thickBot="1">
      <c r="A18" s="28">
        <v>6</v>
      </c>
      <c r="B18" s="76" t="s">
        <v>68</v>
      </c>
      <c r="C18" s="29">
        <v>2</v>
      </c>
      <c r="D18" s="113">
        <f t="shared" si="0"/>
        <v>25</v>
      </c>
      <c r="E18" s="30">
        <f t="shared" si="1"/>
        <v>10</v>
      </c>
      <c r="F18" s="31"/>
      <c r="G18" s="31">
        <f t="shared" si="1"/>
        <v>15</v>
      </c>
      <c r="H18" s="31"/>
      <c r="I18" s="32"/>
      <c r="J18" s="30"/>
      <c r="K18" s="31"/>
      <c r="L18" s="31"/>
      <c r="M18" s="31"/>
      <c r="N18" s="25"/>
      <c r="O18" s="26"/>
      <c r="P18" s="30"/>
      <c r="Q18" s="33">
        <v>10</v>
      </c>
      <c r="R18" s="31"/>
      <c r="S18" s="31">
        <v>15</v>
      </c>
      <c r="T18" s="31"/>
      <c r="U18" s="25"/>
      <c r="V18" s="25" t="s">
        <v>42</v>
      </c>
      <c r="W18" s="34">
        <v>2</v>
      </c>
      <c r="X18" s="30"/>
      <c r="Y18" s="31"/>
      <c r="Z18" s="31"/>
      <c r="AA18" s="31"/>
      <c r="AB18" s="25"/>
      <c r="AC18" s="25"/>
      <c r="AD18" s="30"/>
      <c r="AE18" s="33"/>
      <c r="AF18" s="31"/>
      <c r="AG18" s="31"/>
      <c r="AH18" s="31"/>
      <c r="AI18" s="25"/>
      <c r="AJ18" s="25"/>
      <c r="AK18" s="120"/>
      <c r="AL18" s="61"/>
      <c r="AM18" s="55"/>
    </row>
    <row r="19" spans="1:39" ht="17.25" thickBot="1">
      <c r="A19" s="28">
        <v>7</v>
      </c>
      <c r="B19" s="76" t="s">
        <v>69</v>
      </c>
      <c r="C19" s="29">
        <v>4</v>
      </c>
      <c r="D19" s="113">
        <f t="shared" si="0"/>
        <v>35</v>
      </c>
      <c r="E19" s="30">
        <f t="shared" si="1"/>
        <v>15</v>
      </c>
      <c r="F19" s="31"/>
      <c r="G19" s="31">
        <f t="shared" si="1"/>
        <v>20</v>
      </c>
      <c r="H19" s="31"/>
      <c r="I19" s="32"/>
      <c r="J19" s="30"/>
      <c r="K19" s="31"/>
      <c r="L19" s="31"/>
      <c r="M19" s="31"/>
      <c r="N19" s="25"/>
      <c r="O19" s="26"/>
      <c r="P19" s="30"/>
      <c r="Q19" s="33"/>
      <c r="R19" s="31"/>
      <c r="S19" s="31"/>
      <c r="T19" s="31"/>
      <c r="U19" s="25"/>
      <c r="V19" s="25"/>
      <c r="W19" s="34"/>
      <c r="X19" s="30">
        <v>15</v>
      </c>
      <c r="Y19" s="31"/>
      <c r="Z19" s="31">
        <v>20</v>
      </c>
      <c r="AA19" s="31"/>
      <c r="AB19" s="25"/>
      <c r="AC19" s="25" t="s">
        <v>37</v>
      </c>
      <c r="AD19" s="30">
        <v>4</v>
      </c>
      <c r="AE19" s="33"/>
      <c r="AF19" s="31"/>
      <c r="AG19" s="31"/>
      <c r="AH19" s="31"/>
      <c r="AI19" s="25"/>
      <c r="AJ19" s="25"/>
      <c r="AK19" s="120"/>
      <c r="AL19" s="53"/>
      <c r="AM19" s="54"/>
    </row>
    <row r="20" spans="1:39" ht="17.25" thickBot="1">
      <c r="A20" s="17">
        <v>8</v>
      </c>
      <c r="B20" s="76" t="s">
        <v>70</v>
      </c>
      <c r="C20" s="29">
        <v>6</v>
      </c>
      <c r="D20" s="113">
        <f t="shared" si="0"/>
        <v>50</v>
      </c>
      <c r="E20" s="30">
        <f t="shared" si="1"/>
        <v>20</v>
      </c>
      <c r="F20" s="31"/>
      <c r="G20" s="31">
        <f t="shared" si="1"/>
        <v>30</v>
      </c>
      <c r="H20" s="31"/>
      <c r="I20" s="32"/>
      <c r="J20" s="30"/>
      <c r="K20" s="31"/>
      <c r="L20" s="31"/>
      <c r="M20" s="31"/>
      <c r="N20" s="25"/>
      <c r="O20" s="26"/>
      <c r="P20" s="30"/>
      <c r="Q20" s="33"/>
      <c r="R20" s="31"/>
      <c r="S20" s="31"/>
      <c r="T20" s="31"/>
      <c r="U20" s="25"/>
      <c r="V20" s="25"/>
      <c r="W20" s="34"/>
      <c r="X20" s="30">
        <v>20</v>
      </c>
      <c r="Y20" s="31"/>
      <c r="Z20" s="31">
        <v>30</v>
      </c>
      <c r="AA20" s="31"/>
      <c r="AB20" s="25"/>
      <c r="AC20" s="25" t="s">
        <v>42</v>
      </c>
      <c r="AD20" s="30">
        <v>6</v>
      </c>
      <c r="AE20" s="33"/>
      <c r="AF20" s="31"/>
      <c r="AG20" s="31"/>
      <c r="AH20" s="31"/>
      <c r="AI20" s="25"/>
      <c r="AJ20" s="25"/>
      <c r="AK20" s="120"/>
      <c r="AL20" s="53"/>
      <c r="AM20" s="54"/>
    </row>
    <row r="21" spans="1:39" ht="17.25" thickBot="1">
      <c r="A21" s="17">
        <v>9</v>
      </c>
      <c r="B21" s="76" t="s">
        <v>71</v>
      </c>
      <c r="C21" s="29">
        <v>2</v>
      </c>
      <c r="D21" s="113">
        <f t="shared" si="0"/>
        <v>20</v>
      </c>
      <c r="E21" s="30">
        <f t="shared" si="1"/>
        <v>15</v>
      </c>
      <c r="F21" s="31"/>
      <c r="G21" s="31">
        <f t="shared" si="1"/>
        <v>5</v>
      </c>
      <c r="H21" s="31"/>
      <c r="I21" s="32"/>
      <c r="J21" s="30"/>
      <c r="K21" s="31"/>
      <c r="L21" s="31"/>
      <c r="M21" s="31"/>
      <c r="N21" s="25"/>
      <c r="O21" s="26"/>
      <c r="P21" s="30"/>
      <c r="Q21" s="33"/>
      <c r="R21" s="31"/>
      <c r="S21" s="31"/>
      <c r="T21" s="31"/>
      <c r="U21" s="25"/>
      <c r="V21" s="25"/>
      <c r="W21" s="34"/>
      <c r="X21" s="30"/>
      <c r="Y21" s="31"/>
      <c r="Z21" s="31"/>
      <c r="AA21" s="31"/>
      <c r="AB21" s="25"/>
      <c r="AC21" s="25"/>
      <c r="AD21" s="30"/>
      <c r="AE21" s="121">
        <v>15</v>
      </c>
      <c r="AF21" s="80"/>
      <c r="AG21" s="80">
        <v>5</v>
      </c>
      <c r="AH21" s="80"/>
      <c r="AI21" s="82"/>
      <c r="AJ21" s="82" t="s">
        <v>37</v>
      </c>
      <c r="AK21" s="122">
        <v>2</v>
      </c>
      <c r="AL21" s="53"/>
      <c r="AM21" s="54"/>
    </row>
    <row r="22" spans="1:39" ht="17.25" thickBot="1">
      <c r="A22" s="28">
        <v>10</v>
      </c>
      <c r="B22" s="76" t="s">
        <v>40</v>
      </c>
      <c r="C22" s="29">
        <v>4</v>
      </c>
      <c r="D22" s="113">
        <f>SUM(E22:I22)</f>
        <v>30</v>
      </c>
      <c r="E22" s="30">
        <f>J22+Q22+X22+AE22</f>
        <v>15</v>
      </c>
      <c r="F22" s="31"/>
      <c r="G22" s="31">
        <f>L22+S22+Z22+AG22</f>
        <v>15</v>
      </c>
      <c r="H22" s="31"/>
      <c r="I22" s="32"/>
      <c r="J22" s="30"/>
      <c r="K22" s="31"/>
      <c r="L22" s="31"/>
      <c r="M22" s="31"/>
      <c r="N22" s="25"/>
      <c r="O22" s="26"/>
      <c r="P22" s="30"/>
      <c r="Q22" s="33"/>
      <c r="R22" s="31"/>
      <c r="S22" s="31"/>
      <c r="T22" s="31"/>
      <c r="U22" s="25"/>
      <c r="V22" s="25"/>
      <c r="W22" s="34"/>
      <c r="X22" s="30"/>
      <c r="Y22" s="31"/>
      <c r="Z22" s="31"/>
      <c r="AA22" s="31"/>
      <c r="AB22" s="25"/>
      <c r="AC22" s="25"/>
      <c r="AD22" s="30"/>
      <c r="AE22" s="33">
        <v>15</v>
      </c>
      <c r="AF22" s="31"/>
      <c r="AG22" s="31">
        <v>15</v>
      </c>
      <c r="AH22" s="31"/>
      <c r="AI22" s="25"/>
      <c r="AJ22" s="25" t="s">
        <v>37</v>
      </c>
      <c r="AK22" s="120">
        <v>4</v>
      </c>
      <c r="AL22" s="53"/>
      <c r="AM22" s="54"/>
    </row>
    <row r="23" spans="1:39" ht="17.25" thickBot="1">
      <c r="A23" s="28">
        <v>11</v>
      </c>
      <c r="B23" s="155" t="s">
        <v>74</v>
      </c>
      <c r="C23" s="148">
        <v>3</v>
      </c>
      <c r="D23" s="113">
        <v>30</v>
      </c>
      <c r="E23" s="152">
        <v>20</v>
      </c>
      <c r="F23" s="156"/>
      <c r="G23" s="156">
        <v>10</v>
      </c>
      <c r="H23" s="156"/>
      <c r="I23" s="157"/>
      <c r="J23" s="152">
        <v>20</v>
      </c>
      <c r="K23" s="151"/>
      <c r="L23" s="151">
        <v>10</v>
      </c>
      <c r="M23" s="151"/>
      <c r="N23" s="151"/>
      <c r="O23" s="150" t="s">
        <v>37</v>
      </c>
      <c r="P23" s="152">
        <v>3</v>
      </c>
      <c r="Q23" s="158"/>
      <c r="R23" s="156"/>
      <c r="S23" s="156"/>
      <c r="T23" s="156"/>
      <c r="U23" s="151"/>
      <c r="V23" s="151"/>
      <c r="W23" s="164"/>
      <c r="X23" s="152"/>
      <c r="Y23" s="156"/>
      <c r="Z23" s="156"/>
      <c r="AA23" s="156"/>
      <c r="AB23" s="151"/>
      <c r="AC23" s="151"/>
      <c r="AD23" s="152"/>
      <c r="AE23" s="158"/>
      <c r="AF23" s="156"/>
      <c r="AG23" s="156"/>
      <c r="AH23" s="156"/>
      <c r="AI23" s="151"/>
      <c r="AJ23" s="151"/>
      <c r="AK23" s="159"/>
      <c r="AL23" s="63"/>
      <c r="AM23" s="55"/>
    </row>
    <row r="24" spans="1:39" ht="17.25" thickBot="1">
      <c r="A24" s="17">
        <v>12</v>
      </c>
      <c r="B24" s="155" t="s">
        <v>75</v>
      </c>
      <c r="C24" s="148">
        <v>3</v>
      </c>
      <c r="D24" s="113">
        <v>30</v>
      </c>
      <c r="E24" s="152">
        <v>15</v>
      </c>
      <c r="F24" s="156"/>
      <c r="G24" s="156">
        <v>15</v>
      </c>
      <c r="H24" s="156"/>
      <c r="I24" s="157"/>
      <c r="J24" s="152">
        <v>15</v>
      </c>
      <c r="K24" s="160"/>
      <c r="L24" s="160">
        <v>15</v>
      </c>
      <c r="M24" s="160"/>
      <c r="N24" s="151"/>
      <c r="O24" s="150" t="s">
        <v>37</v>
      </c>
      <c r="P24" s="152">
        <v>3</v>
      </c>
      <c r="Q24" s="149"/>
      <c r="R24" s="160"/>
      <c r="S24" s="160"/>
      <c r="T24" s="160"/>
      <c r="U24" s="151"/>
      <c r="V24" s="150"/>
      <c r="W24" s="159"/>
      <c r="X24" s="152"/>
      <c r="Y24" s="156"/>
      <c r="Z24" s="156"/>
      <c r="AA24" s="156"/>
      <c r="AB24" s="151"/>
      <c r="AC24" s="151"/>
      <c r="AD24" s="152"/>
      <c r="AE24" s="158"/>
      <c r="AF24" s="156"/>
      <c r="AG24" s="156"/>
      <c r="AH24" s="156"/>
      <c r="AI24" s="151"/>
      <c r="AJ24" s="151"/>
      <c r="AK24" s="153"/>
      <c r="AL24" s="63"/>
      <c r="AM24" s="55"/>
    </row>
    <row r="25" spans="1:39" ht="17.25" thickBot="1">
      <c r="A25" s="17">
        <v>13</v>
      </c>
      <c r="B25" s="155" t="s">
        <v>56</v>
      </c>
      <c r="C25" s="148">
        <v>3</v>
      </c>
      <c r="D25" s="113">
        <v>30</v>
      </c>
      <c r="E25" s="152">
        <v>10</v>
      </c>
      <c r="F25" s="156"/>
      <c r="G25" s="156">
        <v>20</v>
      </c>
      <c r="H25" s="156"/>
      <c r="I25" s="157"/>
      <c r="J25" s="152">
        <v>10</v>
      </c>
      <c r="K25" s="160"/>
      <c r="L25" s="160">
        <v>20</v>
      </c>
      <c r="M25" s="160"/>
      <c r="N25" s="151"/>
      <c r="O25" s="150" t="s">
        <v>42</v>
      </c>
      <c r="P25" s="152">
        <v>3</v>
      </c>
      <c r="Q25" s="149"/>
      <c r="R25" s="160"/>
      <c r="S25" s="160"/>
      <c r="T25" s="160"/>
      <c r="U25" s="151"/>
      <c r="V25" s="150"/>
      <c r="W25" s="159"/>
      <c r="X25" s="152"/>
      <c r="Y25" s="156"/>
      <c r="Z25" s="156"/>
      <c r="AA25" s="156"/>
      <c r="AB25" s="151"/>
      <c r="AC25" s="151"/>
      <c r="AD25" s="152"/>
      <c r="AE25" s="158"/>
      <c r="AF25" s="156"/>
      <c r="AG25" s="156"/>
      <c r="AH25" s="156"/>
      <c r="AI25" s="151"/>
      <c r="AJ25" s="151"/>
      <c r="AK25" s="153"/>
      <c r="AL25" s="63"/>
      <c r="AM25" s="55"/>
    </row>
    <row r="26" spans="1:39" ht="17.25" thickBot="1">
      <c r="A26" s="28">
        <v>14</v>
      </c>
      <c r="B26" s="155" t="s">
        <v>57</v>
      </c>
      <c r="C26" s="148">
        <v>2</v>
      </c>
      <c r="D26" s="113">
        <v>30</v>
      </c>
      <c r="E26" s="152">
        <v>10</v>
      </c>
      <c r="F26" s="156"/>
      <c r="G26" s="156">
        <v>20</v>
      </c>
      <c r="H26" s="156"/>
      <c r="I26" s="157"/>
      <c r="J26" s="152"/>
      <c r="K26" s="160"/>
      <c r="L26" s="160"/>
      <c r="M26" s="160"/>
      <c r="N26" s="151"/>
      <c r="O26" s="150"/>
      <c r="P26" s="152"/>
      <c r="Q26" s="158">
        <v>10</v>
      </c>
      <c r="R26" s="156"/>
      <c r="S26" s="156">
        <v>20</v>
      </c>
      <c r="T26" s="156"/>
      <c r="U26" s="151"/>
      <c r="V26" s="151" t="s">
        <v>42</v>
      </c>
      <c r="W26" s="153">
        <v>2</v>
      </c>
      <c r="X26" s="152"/>
      <c r="Y26" s="156"/>
      <c r="Z26" s="156"/>
      <c r="AA26" s="151"/>
      <c r="AB26" s="151"/>
      <c r="AC26" s="151"/>
      <c r="AD26" s="152"/>
      <c r="AE26" s="158"/>
      <c r="AF26" s="156"/>
      <c r="AG26" s="156"/>
      <c r="AH26" s="156"/>
      <c r="AI26" s="151"/>
      <c r="AJ26" s="151"/>
      <c r="AK26" s="153"/>
      <c r="AL26" s="63"/>
      <c r="AM26" s="55"/>
    </row>
    <row r="27" spans="1:39" ht="17.25" thickBot="1">
      <c r="A27" s="28">
        <v>15</v>
      </c>
      <c r="B27" s="155" t="s">
        <v>58</v>
      </c>
      <c r="C27" s="148">
        <v>4</v>
      </c>
      <c r="D27" s="113">
        <v>40</v>
      </c>
      <c r="E27" s="152">
        <v>15</v>
      </c>
      <c r="F27" s="156"/>
      <c r="G27" s="156">
        <v>25</v>
      </c>
      <c r="H27" s="156"/>
      <c r="I27" s="157"/>
      <c r="J27" s="152"/>
      <c r="K27" s="162"/>
      <c r="L27" s="162"/>
      <c r="M27" s="156"/>
      <c r="N27" s="151"/>
      <c r="O27" s="150"/>
      <c r="P27" s="152"/>
      <c r="Q27" s="158">
        <v>15</v>
      </c>
      <c r="R27" s="156"/>
      <c r="S27" s="156">
        <v>25</v>
      </c>
      <c r="T27" s="156"/>
      <c r="U27" s="151"/>
      <c r="V27" s="151" t="s">
        <v>37</v>
      </c>
      <c r="W27" s="153">
        <v>4</v>
      </c>
      <c r="X27" s="152"/>
      <c r="Y27" s="156"/>
      <c r="Z27" s="156"/>
      <c r="AA27" s="163"/>
      <c r="AB27" s="151"/>
      <c r="AC27" s="151"/>
      <c r="AD27" s="152"/>
      <c r="AE27" s="158"/>
      <c r="AF27" s="156"/>
      <c r="AG27" s="156"/>
      <c r="AH27" s="156"/>
      <c r="AI27" s="151"/>
      <c r="AJ27" s="151"/>
      <c r="AK27" s="153"/>
      <c r="AL27" s="63"/>
      <c r="AM27" s="55"/>
    </row>
    <row r="28" spans="1:39" ht="17.25" thickBot="1">
      <c r="A28" s="17">
        <v>16</v>
      </c>
      <c r="B28" s="155" t="s">
        <v>133</v>
      </c>
      <c r="C28" s="148">
        <v>5</v>
      </c>
      <c r="D28" s="113">
        <v>30</v>
      </c>
      <c r="E28" s="152">
        <v>10</v>
      </c>
      <c r="F28" s="156"/>
      <c r="G28" s="156">
        <v>20</v>
      </c>
      <c r="H28" s="156"/>
      <c r="I28" s="157"/>
      <c r="J28" s="152"/>
      <c r="K28" s="156"/>
      <c r="L28" s="162"/>
      <c r="M28" s="162"/>
      <c r="N28" s="151"/>
      <c r="O28" s="150"/>
      <c r="P28" s="152"/>
      <c r="Q28" s="158"/>
      <c r="R28" s="156"/>
      <c r="S28" s="156"/>
      <c r="T28" s="156"/>
      <c r="U28" s="151"/>
      <c r="V28" s="151"/>
      <c r="W28" s="153"/>
      <c r="X28" s="152">
        <v>10</v>
      </c>
      <c r="Y28" s="156"/>
      <c r="Z28" s="156">
        <v>20</v>
      </c>
      <c r="AA28" s="156"/>
      <c r="AB28" s="151"/>
      <c r="AC28" s="151" t="s">
        <v>37</v>
      </c>
      <c r="AD28" s="152">
        <v>5</v>
      </c>
      <c r="AE28" s="158"/>
      <c r="AF28" s="156"/>
      <c r="AG28" s="156"/>
      <c r="AH28" s="156"/>
      <c r="AI28" s="151"/>
      <c r="AJ28" s="151"/>
      <c r="AK28" s="153"/>
      <c r="AL28" s="63"/>
      <c r="AM28" s="55"/>
    </row>
    <row r="29" spans="1:39" ht="17.25" thickBot="1">
      <c r="A29" s="17">
        <v>17</v>
      </c>
      <c r="B29" s="155" t="s">
        <v>60</v>
      </c>
      <c r="C29" s="148">
        <v>5</v>
      </c>
      <c r="D29" s="113">
        <v>35</v>
      </c>
      <c r="E29" s="152">
        <v>10</v>
      </c>
      <c r="F29" s="156"/>
      <c r="G29" s="156">
        <v>25</v>
      </c>
      <c r="H29" s="156"/>
      <c r="I29" s="157"/>
      <c r="J29" s="152"/>
      <c r="K29" s="156"/>
      <c r="L29" s="156"/>
      <c r="M29" s="156"/>
      <c r="N29" s="151"/>
      <c r="O29" s="150"/>
      <c r="P29" s="152"/>
      <c r="Q29" s="158"/>
      <c r="R29" s="156"/>
      <c r="S29" s="156"/>
      <c r="T29" s="156"/>
      <c r="U29" s="151"/>
      <c r="V29" s="151"/>
      <c r="W29" s="153"/>
      <c r="X29" s="152">
        <v>10</v>
      </c>
      <c r="Y29" s="156"/>
      <c r="Z29" s="156">
        <v>25</v>
      </c>
      <c r="AA29" s="160"/>
      <c r="AB29" s="151"/>
      <c r="AC29" s="151" t="s">
        <v>42</v>
      </c>
      <c r="AD29" s="152">
        <v>5</v>
      </c>
      <c r="AE29" s="158"/>
      <c r="AF29" s="156"/>
      <c r="AG29" s="156"/>
      <c r="AH29" s="347"/>
      <c r="AI29" s="151"/>
      <c r="AJ29" s="151"/>
      <c r="AK29" s="153"/>
      <c r="AL29" s="63"/>
      <c r="AM29" s="55"/>
    </row>
    <row r="30" spans="1:39" ht="17.25" thickBot="1">
      <c r="A30" s="28">
        <v>18</v>
      </c>
      <c r="B30" s="155" t="s">
        <v>61</v>
      </c>
      <c r="C30" s="148">
        <v>2</v>
      </c>
      <c r="D30" s="113">
        <v>35</v>
      </c>
      <c r="E30" s="152">
        <v>10</v>
      </c>
      <c r="F30" s="156"/>
      <c r="G30" s="156">
        <v>25</v>
      </c>
      <c r="H30" s="156"/>
      <c r="I30" s="157"/>
      <c r="J30" s="152"/>
      <c r="K30" s="156"/>
      <c r="L30" s="156"/>
      <c r="M30" s="156"/>
      <c r="N30" s="151"/>
      <c r="O30" s="150"/>
      <c r="P30" s="152"/>
      <c r="Q30" s="158"/>
      <c r="R30" s="156"/>
      <c r="S30" s="156"/>
      <c r="T30" s="156"/>
      <c r="U30" s="151"/>
      <c r="V30" s="151"/>
      <c r="W30" s="159"/>
      <c r="X30" s="152"/>
      <c r="Y30" s="156"/>
      <c r="Z30" s="156"/>
      <c r="AA30" s="160"/>
      <c r="AB30" s="151"/>
      <c r="AC30" s="151"/>
      <c r="AD30" s="152"/>
      <c r="AE30" s="158">
        <v>10</v>
      </c>
      <c r="AF30" s="156"/>
      <c r="AG30" s="156">
        <v>25</v>
      </c>
      <c r="AH30" s="348"/>
      <c r="AI30" s="151"/>
      <c r="AJ30" s="151" t="s">
        <v>42</v>
      </c>
      <c r="AK30" s="153">
        <v>2</v>
      </c>
      <c r="AL30" s="63"/>
      <c r="AM30" s="55"/>
    </row>
    <row r="31" spans="1:39" ht="17.25" thickBot="1">
      <c r="A31" s="28">
        <v>19</v>
      </c>
      <c r="B31" s="155" t="s">
        <v>62</v>
      </c>
      <c r="C31" s="148">
        <v>4</v>
      </c>
      <c r="D31" s="113">
        <v>40</v>
      </c>
      <c r="E31" s="152">
        <v>15</v>
      </c>
      <c r="F31" s="156"/>
      <c r="G31" s="156">
        <v>25</v>
      </c>
      <c r="H31" s="156"/>
      <c r="I31" s="157"/>
      <c r="J31" s="152"/>
      <c r="K31" s="156"/>
      <c r="L31" s="156"/>
      <c r="M31" s="156"/>
      <c r="N31" s="151"/>
      <c r="O31" s="150"/>
      <c r="P31" s="152"/>
      <c r="Q31" s="158"/>
      <c r="R31" s="156"/>
      <c r="S31" s="156"/>
      <c r="T31" s="156"/>
      <c r="U31" s="151"/>
      <c r="V31" s="151"/>
      <c r="W31" s="159"/>
      <c r="X31" s="152"/>
      <c r="Y31" s="156"/>
      <c r="Z31" s="156"/>
      <c r="AA31" s="160"/>
      <c r="AB31" s="151"/>
      <c r="AC31" s="151"/>
      <c r="AD31" s="152"/>
      <c r="AE31" s="158">
        <v>15</v>
      </c>
      <c r="AF31" s="156"/>
      <c r="AG31" s="156">
        <v>25</v>
      </c>
      <c r="AH31" s="348"/>
      <c r="AI31" s="151"/>
      <c r="AJ31" s="151" t="s">
        <v>37</v>
      </c>
      <c r="AK31" s="153">
        <v>4</v>
      </c>
      <c r="AL31" s="63"/>
      <c r="AM31" s="55"/>
    </row>
    <row r="32" spans="1:39" ht="17.25" thickBot="1">
      <c r="A32" s="17">
        <v>20</v>
      </c>
      <c r="B32" s="92" t="s">
        <v>76</v>
      </c>
      <c r="C32" s="93">
        <v>4</v>
      </c>
      <c r="D32" s="114">
        <f>SUM(E32:I32)</f>
        <v>30</v>
      </c>
      <c r="E32" s="94"/>
      <c r="F32" s="95"/>
      <c r="G32" s="95">
        <v>30</v>
      </c>
      <c r="H32" s="95"/>
      <c r="I32" s="96"/>
      <c r="J32" s="94"/>
      <c r="K32" s="95"/>
      <c r="L32" s="95">
        <v>15</v>
      </c>
      <c r="M32" s="95"/>
      <c r="N32" s="97"/>
      <c r="O32" s="98" t="s">
        <v>42</v>
      </c>
      <c r="P32" s="94">
        <v>2</v>
      </c>
      <c r="Q32" s="99"/>
      <c r="R32" s="95"/>
      <c r="S32" s="95">
        <v>15</v>
      </c>
      <c r="T32" s="97"/>
      <c r="U32" s="98"/>
      <c r="V32" s="98" t="s">
        <v>42</v>
      </c>
      <c r="W32" s="98">
        <v>2</v>
      </c>
      <c r="X32" s="100"/>
      <c r="Y32" s="101"/>
      <c r="Z32" s="101"/>
      <c r="AA32" s="101"/>
      <c r="AB32" s="102"/>
      <c r="AC32" s="102"/>
      <c r="AD32" s="103"/>
      <c r="AE32" s="94"/>
      <c r="AF32" s="95"/>
      <c r="AG32" s="95"/>
      <c r="AH32" s="95"/>
      <c r="AI32" s="97"/>
      <c r="AJ32" s="97"/>
      <c r="AK32" s="104"/>
      <c r="AL32" s="61"/>
      <c r="AM32" s="55"/>
    </row>
    <row r="33" spans="1:39" ht="17.25" thickBot="1">
      <c r="A33" s="17">
        <v>21</v>
      </c>
      <c r="B33" s="92" t="s">
        <v>105</v>
      </c>
      <c r="C33" s="93">
        <f aca="true" t="shared" si="2" ref="C33:C41">SUM(P33,W33,AD33,AK33,)</f>
        <v>3</v>
      </c>
      <c r="D33" s="114">
        <f aca="true" t="shared" si="3" ref="D33:D41">SUM(E33:I33)</f>
        <v>30</v>
      </c>
      <c r="E33" s="94">
        <v>15</v>
      </c>
      <c r="F33" s="95"/>
      <c r="G33" s="95"/>
      <c r="H33" s="95">
        <v>15</v>
      </c>
      <c r="I33" s="96"/>
      <c r="J33" s="94">
        <v>15</v>
      </c>
      <c r="K33" s="95"/>
      <c r="L33" s="95"/>
      <c r="M33" s="95">
        <v>15</v>
      </c>
      <c r="N33" s="97"/>
      <c r="O33" s="98" t="s">
        <v>37</v>
      </c>
      <c r="P33" s="94">
        <v>3</v>
      </c>
      <c r="Q33" s="99"/>
      <c r="R33" s="95"/>
      <c r="S33" s="95"/>
      <c r="T33" s="97"/>
      <c r="U33" s="98"/>
      <c r="V33" s="98"/>
      <c r="W33" s="98"/>
      <c r="X33" s="105"/>
      <c r="Y33" s="106"/>
      <c r="Z33" s="106"/>
      <c r="AA33" s="106"/>
      <c r="AB33" s="107"/>
      <c r="AC33" s="107"/>
      <c r="AD33" s="108"/>
      <c r="AE33" s="94"/>
      <c r="AF33" s="95"/>
      <c r="AG33" s="95"/>
      <c r="AH33" s="95"/>
      <c r="AI33" s="97"/>
      <c r="AJ33" s="97"/>
      <c r="AK33" s="109"/>
      <c r="AL33" s="61"/>
      <c r="AM33" s="55"/>
    </row>
    <row r="34" spans="1:39" ht="17.25" thickBot="1">
      <c r="A34" s="28">
        <v>22</v>
      </c>
      <c r="B34" s="92" t="s">
        <v>77</v>
      </c>
      <c r="C34" s="93">
        <f t="shared" si="2"/>
        <v>2</v>
      </c>
      <c r="D34" s="114">
        <f t="shared" si="3"/>
        <v>30</v>
      </c>
      <c r="E34" s="94">
        <v>15</v>
      </c>
      <c r="F34" s="95"/>
      <c r="G34" s="95"/>
      <c r="H34" s="95">
        <v>15</v>
      </c>
      <c r="I34" s="96"/>
      <c r="J34" s="94">
        <v>15</v>
      </c>
      <c r="K34" s="95"/>
      <c r="L34" s="95"/>
      <c r="M34" s="95">
        <v>15</v>
      </c>
      <c r="N34" s="97"/>
      <c r="O34" s="98" t="s">
        <v>42</v>
      </c>
      <c r="P34" s="94">
        <v>2</v>
      </c>
      <c r="Q34" s="99"/>
      <c r="R34" s="95"/>
      <c r="S34" s="95"/>
      <c r="T34" s="97"/>
      <c r="U34" s="98"/>
      <c r="V34" s="98"/>
      <c r="W34" s="98"/>
      <c r="X34" s="105"/>
      <c r="Y34" s="106"/>
      <c r="Z34" s="106"/>
      <c r="AA34" s="106"/>
      <c r="AB34" s="107"/>
      <c r="AC34" s="107"/>
      <c r="AD34" s="108"/>
      <c r="AE34" s="94"/>
      <c r="AF34" s="95"/>
      <c r="AG34" s="95"/>
      <c r="AH34" s="95"/>
      <c r="AI34" s="97"/>
      <c r="AJ34" s="97"/>
      <c r="AK34" s="109"/>
      <c r="AL34" s="61"/>
      <c r="AM34" s="55"/>
    </row>
    <row r="35" spans="1:39" ht="17.25" thickBot="1">
      <c r="A35" s="28">
        <v>23</v>
      </c>
      <c r="B35" s="92" t="s">
        <v>78</v>
      </c>
      <c r="C35" s="93">
        <f t="shared" si="2"/>
        <v>2</v>
      </c>
      <c r="D35" s="114">
        <f>SUM(E35:I35)</f>
        <v>30</v>
      </c>
      <c r="E35" s="94">
        <v>15</v>
      </c>
      <c r="F35" s="95"/>
      <c r="G35" s="95"/>
      <c r="H35" s="95">
        <v>15</v>
      </c>
      <c r="I35" s="96"/>
      <c r="J35" s="94">
        <v>15</v>
      </c>
      <c r="K35" s="95"/>
      <c r="L35" s="95"/>
      <c r="M35" s="95">
        <v>15</v>
      </c>
      <c r="N35" s="97"/>
      <c r="O35" s="98" t="s">
        <v>42</v>
      </c>
      <c r="P35" s="94">
        <v>2</v>
      </c>
      <c r="Q35" s="99"/>
      <c r="R35" s="95"/>
      <c r="S35" s="95"/>
      <c r="T35" s="97"/>
      <c r="U35" s="98"/>
      <c r="V35" s="98"/>
      <c r="W35" s="98"/>
      <c r="X35" s="105"/>
      <c r="Y35" s="106"/>
      <c r="Z35" s="106"/>
      <c r="AA35" s="106"/>
      <c r="AB35" s="107"/>
      <c r="AC35" s="107"/>
      <c r="AD35" s="108"/>
      <c r="AE35" s="94"/>
      <c r="AF35" s="95"/>
      <c r="AG35" s="95"/>
      <c r="AH35" s="95"/>
      <c r="AI35" s="97"/>
      <c r="AJ35" s="97"/>
      <c r="AK35" s="109"/>
      <c r="AL35" s="61"/>
      <c r="AM35" s="55"/>
    </row>
    <row r="36" spans="1:39" ht="17.25" thickBot="1">
      <c r="A36" s="17">
        <v>24</v>
      </c>
      <c r="B36" s="92" t="s">
        <v>79</v>
      </c>
      <c r="C36" s="93">
        <v>4</v>
      </c>
      <c r="D36" s="114">
        <f>SUM(E36:I36)</f>
        <v>30</v>
      </c>
      <c r="E36" s="94">
        <v>15</v>
      </c>
      <c r="F36" s="95"/>
      <c r="G36" s="95"/>
      <c r="H36" s="95">
        <v>15</v>
      </c>
      <c r="I36" s="96"/>
      <c r="J36" s="94"/>
      <c r="K36" s="95"/>
      <c r="L36" s="95"/>
      <c r="M36" s="95"/>
      <c r="N36" s="97"/>
      <c r="O36" s="98"/>
      <c r="P36" s="94"/>
      <c r="Q36" s="99">
        <v>15</v>
      </c>
      <c r="R36" s="95"/>
      <c r="S36" s="95"/>
      <c r="T36" s="97">
        <v>15</v>
      </c>
      <c r="U36" s="98"/>
      <c r="V36" s="98" t="s">
        <v>37</v>
      </c>
      <c r="W36" s="98">
        <v>4</v>
      </c>
      <c r="X36" s="105"/>
      <c r="Y36" s="106"/>
      <c r="Z36" s="106"/>
      <c r="AA36" s="106"/>
      <c r="AB36" s="107"/>
      <c r="AC36" s="107"/>
      <c r="AD36" s="108"/>
      <c r="AE36" s="94"/>
      <c r="AF36" s="95"/>
      <c r="AG36" s="95"/>
      <c r="AH36" s="95"/>
      <c r="AI36" s="97"/>
      <c r="AJ36" s="97"/>
      <c r="AK36" s="109"/>
      <c r="AL36" s="61"/>
      <c r="AM36" s="55"/>
    </row>
    <row r="37" spans="1:39" ht="17.25" thickBot="1">
      <c r="A37" s="17">
        <v>25</v>
      </c>
      <c r="B37" s="92" t="s">
        <v>80</v>
      </c>
      <c r="C37" s="93">
        <f t="shared" si="2"/>
        <v>4</v>
      </c>
      <c r="D37" s="114">
        <f t="shared" si="3"/>
        <v>30</v>
      </c>
      <c r="E37" s="94">
        <v>15</v>
      </c>
      <c r="F37" s="95"/>
      <c r="G37" s="95"/>
      <c r="H37" s="95">
        <v>15</v>
      </c>
      <c r="I37" s="96"/>
      <c r="J37" s="94"/>
      <c r="K37" s="95"/>
      <c r="L37" s="95"/>
      <c r="M37" s="95"/>
      <c r="N37" s="97"/>
      <c r="O37" s="98"/>
      <c r="P37" s="94"/>
      <c r="Q37" s="99"/>
      <c r="R37" s="95"/>
      <c r="S37" s="95"/>
      <c r="T37" s="97"/>
      <c r="U37" s="98"/>
      <c r="V37" s="98"/>
      <c r="W37" s="98"/>
      <c r="X37" s="99">
        <v>15</v>
      </c>
      <c r="Y37" s="95"/>
      <c r="Z37" s="95"/>
      <c r="AA37" s="97">
        <v>15</v>
      </c>
      <c r="AB37" s="98"/>
      <c r="AC37" s="98" t="s">
        <v>37</v>
      </c>
      <c r="AD37" s="98">
        <v>4</v>
      </c>
      <c r="AE37" s="94"/>
      <c r="AF37" s="95"/>
      <c r="AG37" s="95"/>
      <c r="AH37" s="95"/>
      <c r="AI37" s="97"/>
      <c r="AJ37" s="97"/>
      <c r="AK37" s="109"/>
      <c r="AL37" s="61"/>
      <c r="AM37" s="55"/>
    </row>
    <row r="38" spans="1:39" ht="17.25" thickBot="1">
      <c r="A38" s="28">
        <v>26</v>
      </c>
      <c r="B38" s="92" t="s">
        <v>81</v>
      </c>
      <c r="C38" s="93">
        <v>3</v>
      </c>
      <c r="D38" s="114">
        <f t="shared" si="3"/>
        <v>30</v>
      </c>
      <c r="E38" s="94">
        <v>15</v>
      </c>
      <c r="F38" s="95"/>
      <c r="G38" s="95"/>
      <c r="H38" s="95">
        <v>15</v>
      </c>
      <c r="I38" s="96"/>
      <c r="J38" s="94"/>
      <c r="K38" s="95"/>
      <c r="L38" s="95"/>
      <c r="M38" s="95"/>
      <c r="N38" s="97"/>
      <c r="O38" s="98"/>
      <c r="P38" s="94"/>
      <c r="Q38" s="99"/>
      <c r="R38" s="95"/>
      <c r="S38" s="95"/>
      <c r="T38" s="97"/>
      <c r="U38" s="98"/>
      <c r="V38" s="98"/>
      <c r="W38" s="98"/>
      <c r="X38" s="105">
        <v>15</v>
      </c>
      <c r="Y38" s="106"/>
      <c r="Z38" s="106"/>
      <c r="AA38" s="106">
        <v>15</v>
      </c>
      <c r="AB38" s="107"/>
      <c r="AC38" s="107" t="s">
        <v>37</v>
      </c>
      <c r="AD38" s="108">
        <v>3</v>
      </c>
      <c r="AE38" s="94"/>
      <c r="AF38" s="95"/>
      <c r="AG38" s="95"/>
      <c r="AH38" s="95"/>
      <c r="AI38" s="97"/>
      <c r="AJ38" s="97"/>
      <c r="AK38" s="109"/>
      <c r="AL38" s="53"/>
      <c r="AM38" s="55"/>
    </row>
    <row r="39" spans="1:39" ht="17.25" thickBot="1">
      <c r="A39" s="28">
        <v>27</v>
      </c>
      <c r="B39" s="92" t="s">
        <v>106</v>
      </c>
      <c r="C39" s="93">
        <v>3</v>
      </c>
      <c r="D39" s="114">
        <f>SUM(E39:I39)</f>
        <v>30</v>
      </c>
      <c r="E39" s="94">
        <v>15</v>
      </c>
      <c r="F39" s="95"/>
      <c r="G39" s="95"/>
      <c r="H39" s="95">
        <v>15</v>
      </c>
      <c r="I39" s="96"/>
      <c r="J39" s="94"/>
      <c r="K39" s="95"/>
      <c r="L39" s="95"/>
      <c r="M39" s="95"/>
      <c r="N39" s="97"/>
      <c r="O39" s="98"/>
      <c r="P39" s="94"/>
      <c r="Q39" s="99"/>
      <c r="R39" s="95"/>
      <c r="S39" s="95"/>
      <c r="T39" s="97"/>
      <c r="U39" s="98"/>
      <c r="V39" s="98"/>
      <c r="W39" s="98"/>
      <c r="X39" s="105">
        <v>15</v>
      </c>
      <c r="Y39" s="106"/>
      <c r="Z39" s="106"/>
      <c r="AA39" s="106">
        <v>15</v>
      </c>
      <c r="AB39" s="107"/>
      <c r="AC39" s="107" t="s">
        <v>42</v>
      </c>
      <c r="AD39" s="108">
        <v>3</v>
      </c>
      <c r="AE39" s="94"/>
      <c r="AF39" s="95"/>
      <c r="AG39" s="95"/>
      <c r="AH39" s="95"/>
      <c r="AI39" s="97"/>
      <c r="AJ39" s="97"/>
      <c r="AK39" s="109"/>
      <c r="AL39" s="53"/>
      <c r="AM39" s="55"/>
    </row>
    <row r="40" spans="1:39" ht="17.25" thickBot="1">
      <c r="A40" s="17">
        <v>28</v>
      </c>
      <c r="B40" s="92" t="s">
        <v>82</v>
      </c>
      <c r="C40" s="93">
        <f t="shared" si="2"/>
        <v>3</v>
      </c>
      <c r="D40" s="114">
        <f>SUM(E40:I40)</f>
        <v>30</v>
      </c>
      <c r="E40" s="94">
        <v>15</v>
      </c>
      <c r="F40" s="95"/>
      <c r="G40" s="95"/>
      <c r="H40" s="95">
        <v>15</v>
      </c>
      <c r="I40" s="96"/>
      <c r="J40" s="94"/>
      <c r="K40" s="95"/>
      <c r="L40" s="95"/>
      <c r="M40" s="95"/>
      <c r="N40" s="97"/>
      <c r="O40" s="98"/>
      <c r="P40" s="94"/>
      <c r="Q40" s="99"/>
      <c r="R40" s="95"/>
      <c r="S40" s="95"/>
      <c r="T40" s="97"/>
      <c r="U40" s="98"/>
      <c r="V40" s="98"/>
      <c r="W40" s="98"/>
      <c r="X40" s="105"/>
      <c r="Y40" s="106"/>
      <c r="Z40" s="106"/>
      <c r="AA40" s="106"/>
      <c r="AB40" s="107"/>
      <c r="AC40" s="107"/>
      <c r="AD40" s="108"/>
      <c r="AE40" s="105">
        <v>15</v>
      </c>
      <c r="AF40" s="106"/>
      <c r="AG40" s="106"/>
      <c r="AH40" s="106">
        <v>15</v>
      </c>
      <c r="AI40" s="107"/>
      <c r="AJ40" s="107" t="s">
        <v>37</v>
      </c>
      <c r="AK40" s="108">
        <v>3</v>
      </c>
      <c r="AL40" s="53"/>
      <c r="AM40" s="55"/>
    </row>
    <row r="41" spans="1:39" ht="17.25" thickBot="1">
      <c r="A41" s="17">
        <v>29</v>
      </c>
      <c r="B41" s="92" t="s">
        <v>83</v>
      </c>
      <c r="C41" s="93">
        <f t="shared" si="2"/>
        <v>3</v>
      </c>
      <c r="D41" s="114">
        <f t="shared" si="3"/>
        <v>30</v>
      </c>
      <c r="E41" s="94">
        <v>15</v>
      </c>
      <c r="F41" s="95"/>
      <c r="G41" s="95"/>
      <c r="H41" s="95">
        <v>15</v>
      </c>
      <c r="I41" s="96"/>
      <c r="J41" s="94"/>
      <c r="K41" s="95"/>
      <c r="L41" s="95"/>
      <c r="M41" s="95"/>
      <c r="N41" s="97"/>
      <c r="O41" s="98"/>
      <c r="P41" s="94"/>
      <c r="Q41" s="110"/>
      <c r="R41" s="95"/>
      <c r="S41" s="95"/>
      <c r="T41" s="95"/>
      <c r="U41" s="97"/>
      <c r="V41" s="97"/>
      <c r="W41" s="94"/>
      <c r="X41" s="111"/>
      <c r="Y41" s="95"/>
      <c r="Z41" s="95"/>
      <c r="AA41" s="95"/>
      <c r="AB41" s="97"/>
      <c r="AC41" s="97"/>
      <c r="AD41" s="109"/>
      <c r="AE41" s="94">
        <v>15</v>
      </c>
      <c r="AF41" s="95"/>
      <c r="AG41" s="95"/>
      <c r="AH41" s="95">
        <v>15</v>
      </c>
      <c r="AI41" s="97"/>
      <c r="AJ41" s="97" t="s">
        <v>42</v>
      </c>
      <c r="AK41" s="109">
        <v>3</v>
      </c>
      <c r="AL41" s="53"/>
      <c r="AM41" s="55"/>
    </row>
    <row r="42" spans="1:39" ht="17.25" thickBot="1">
      <c r="A42" s="371" t="s">
        <v>30</v>
      </c>
      <c r="B42" s="373"/>
      <c r="C42" s="349">
        <f>SUM(C13:C41)</f>
        <v>93</v>
      </c>
      <c r="D42" s="350">
        <f>SUM(D13:D41)</f>
        <v>900</v>
      </c>
      <c r="E42" s="371" t="s">
        <v>29</v>
      </c>
      <c r="F42" s="372"/>
      <c r="G42" s="372"/>
      <c r="H42" s="372"/>
      <c r="I42" s="395"/>
      <c r="J42" s="434"/>
      <c r="K42" s="372"/>
      <c r="L42" s="372"/>
      <c r="M42" s="372"/>
      <c r="N42" s="372"/>
      <c r="O42" s="351" t="s">
        <v>108</v>
      </c>
      <c r="P42" s="336">
        <f>SUM(P13:P41)</f>
        <v>27</v>
      </c>
      <c r="Q42" s="371" t="s">
        <v>48</v>
      </c>
      <c r="R42" s="372"/>
      <c r="S42" s="372"/>
      <c r="T42" s="372"/>
      <c r="U42" s="372"/>
      <c r="V42" s="357" t="s">
        <v>45</v>
      </c>
      <c r="W42" s="336">
        <f>SUM(W13:W41)</f>
        <v>18</v>
      </c>
      <c r="X42" s="371"/>
      <c r="Y42" s="372"/>
      <c r="Z42" s="372"/>
      <c r="AA42" s="372"/>
      <c r="AB42" s="372"/>
      <c r="AC42" s="357" t="s">
        <v>100</v>
      </c>
      <c r="AD42" s="336">
        <f>SUM(AD13:AD41)</f>
        <v>30</v>
      </c>
      <c r="AE42" s="371"/>
      <c r="AF42" s="372"/>
      <c r="AG42" s="372"/>
      <c r="AH42" s="372"/>
      <c r="AI42" s="372"/>
      <c r="AJ42" s="357" t="s">
        <v>100</v>
      </c>
      <c r="AK42" s="336">
        <f>SUM(AK13:AK41)</f>
        <v>18</v>
      </c>
      <c r="AL42" s="171"/>
      <c r="AM42" s="48"/>
    </row>
    <row r="43" ht="16.5">
      <c r="AM43" s="55"/>
    </row>
    <row r="44" spans="2:39" ht="16.5">
      <c r="B44" s="205" t="s">
        <v>101</v>
      </c>
      <c r="C44" s="206"/>
      <c r="D44" s="207"/>
      <c r="E44" s="207"/>
      <c r="F44" s="207"/>
      <c r="G44" s="207"/>
      <c r="H44" s="207"/>
      <c r="I44" s="207"/>
      <c r="J44" s="207"/>
      <c r="K44" s="207"/>
      <c r="L44" s="207"/>
      <c r="M44" s="207"/>
      <c r="N44" s="207"/>
      <c r="O44" s="207"/>
      <c r="P44" s="207"/>
      <c r="Q44" s="207"/>
      <c r="R44" s="207"/>
      <c r="S44" s="207"/>
      <c r="T44" s="207"/>
      <c r="U44" s="207"/>
      <c r="AM44" s="55"/>
    </row>
    <row r="45" spans="2:39" ht="16.5">
      <c r="B45" s="205" t="s">
        <v>109</v>
      </c>
      <c r="C45" s="206"/>
      <c r="D45" s="207"/>
      <c r="E45" s="207"/>
      <c r="F45" s="207"/>
      <c r="G45" s="207"/>
      <c r="H45" s="207"/>
      <c r="I45" s="207"/>
      <c r="J45" s="207"/>
      <c r="K45" s="207"/>
      <c r="L45" s="207"/>
      <c r="M45" s="207"/>
      <c r="N45" s="207"/>
      <c r="O45" s="207"/>
      <c r="P45" s="207"/>
      <c r="Q45" s="207"/>
      <c r="R45" s="207"/>
      <c r="S45" s="207"/>
      <c r="T45" s="207"/>
      <c r="U45" s="207"/>
      <c r="AM45" s="55"/>
    </row>
    <row r="46" spans="2:39" ht="16.5" customHeight="1">
      <c r="B46" s="205" t="s">
        <v>110</v>
      </c>
      <c r="C46" s="206"/>
      <c r="D46" s="207"/>
      <c r="E46" s="207"/>
      <c r="F46" s="207"/>
      <c r="G46" s="207"/>
      <c r="H46" s="207"/>
      <c r="I46" s="207"/>
      <c r="J46" s="207"/>
      <c r="K46" s="207"/>
      <c r="L46" s="207"/>
      <c r="M46" s="207"/>
      <c r="N46" s="207"/>
      <c r="O46" s="207"/>
      <c r="P46" s="207"/>
      <c r="Q46" s="207"/>
      <c r="R46" s="207"/>
      <c r="S46" s="207"/>
      <c r="T46" s="207"/>
      <c r="U46" s="207"/>
      <c r="AM46" s="55"/>
    </row>
    <row r="47" spans="2:39" ht="16.5" customHeight="1">
      <c r="B47" s="205" t="s">
        <v>111</v>
      </c>
      <c r="C47" s="206"/>
      <c r="D47" s="207"/>
      <c r="E47" s="207"/>
      <c r="F47" s="207"/>
      <c r="G47" s="207"/>
      <c r="H47" s="207"/>
      <c r="I47" s="207"/>
      <c r="J47" s="207"/>
      <c r="K47" s="207"/>
      <c r="L47" s="207"/>
      <c r="M47" s="207"/>
      <c r="N47" s="207"/>
      <c r="O47" s="207"/>
      <c r="P47" s="207"/>
      <c r="Q47" s="207"/>
      <c r="R47" s="207"/>
      <c r="S47" s="207"/>
      <c r="T47" s="207"/>
      <c r="U47" s="207"/>
      <c r="AM47" s="55"/>
    </row>
    <row r="48" spans="2:39" ht="16.5">
      <c r="B48" s="205"/>
      <c r="C48" s="206"/>
      <c r="D48" s="207"/>
      <c r="E48" s="207"/>
      <c r="F48" s="207"/>
      <c r="G48" s="207"/>
      <c r="H48" s="207"/>
      <c r="I48" s="207"/>
      <c r="J48" s="207"/>
      <c r="K48" s="207"/>
      <c r="L48" s="207"/>
      <c r="M48" s="207"/>
      <c r="N48" s="207"/>
      <c r="O48" s="207"/>
      <c r="P48" s="207"/>
      <c r="Q48" s="207"/>
      <c r="R48" s="207"/>
      <c r="S48" s="207"/>
      <c r="T48" s="207"/>
      <c r="U48" s="207"/>
      <c r="AM48" s="55"/>
    </row>
    <row r="49" spans="1:39" ht="16.5" customHeight="1">
      <c r="A49" s="368"/>
      <c r="B49" s="368"/>
      <c r="C49" s="368"/>
      <c r="D49" s="368"/>
      <c r="E49" s="368"/>
      <c r="F49" s="368"/>
      <c r="G49" s="368"/>
      <c r="H49" s="368"/>
      <c r="I49" s="368"/>
      <c r="J49" s="368"/>
      <c r="K49" s="368"/>
      <c r="L49" s="368"/>
      <c r="M49" s="368"/>
      <c r="N49" s="368"/>
      <c r="O49" s="67"/>
      <c r="P49" s="67"/>
      <c r="Q49" s="3"/>
      <c r="R49" s="3"/>
      <c r="S49" s="3"/>
      <c r="T49" s="3"/>
      <c r="U49" s="3"/>
      <c r="V49" s="3"/>
      <c r="W49" s="3"/>
      <c r="X49" s="369"/>
      <c r="Y49" s="369"/>
      <c r="Z49" s="369"/>
      <c r="AA49" s="369"/>
      <c r="AB49" s="369"/>
      <c r="AC49" s="369"/>
      <c r="AD49" s="369"/>
      <c r="AE49" s="369"/>
      <c r="AF49" s="369"/>
      <c r="AG49" s="369"/>
      <c r="AH49" s="369"/>
      <c r="AI49" s="369"/>
      <c r="AJ49" s="43"/>
      <c r="AK49" s="43"/>
      <c r="AM49" s="55"/>
    </row>
    <row r="50" spans="1:39" ht="16.5" customHeight="1">
      <c r="A50" s="368" t="s">
        <v>135</v>
      </c>
      <c r="B50" s="368"/>
      <c r="C50" s="368"/>
      <c r="D50" s="368"/>
      <c r="E50" s="368"/>
      <c r="F50" s="368"/>
      <c r="G50" s="370"/>
      <c r="H50" s="523" t="s">
        <v>136</v>
      </c>
      <c r="I50" s="524"/>
      <c r="J50" s="524"/>
      <c r="K50" s="524"/>
      <c r="L50" s="524"/>
      <c r="M50" s="524"/>
      <c r="N50" s="525"/>
      <c r="O50" s="68"/>
      <c r="P50" s="68"/>
      <c r="Q50" s="3"/>
      <c r="R50" s="3"/>
      <c r="S50" s="3"/>
      <c r="T50" s="3"/>
      <c r="U50" s="3"/>
      <c r="V50" s="3"/>
      <c r="W50" s="3"/>
      <c r="X50" s="369"/>
      <c r="Y50" s="369"/>
      <c r="Z50" s="369"/>
      <c r="AA50" s="369"/>
      <c r="AB50" s="369"/>
      <c r="AC50" s="369"/>
      <c r="AD50" s="369"/>
      <c r="AE50" s="369"/>
      <c r="AF50" s="369"/>
      <c r="AG50" s="369"/>
      <c r="AH50" s="369"/>
      <c r="AI50" s="369"/>
      <c r="AJ50" s="67"/>
      <c r="AK50" s="67"/>
      <c r="AM50" s="55"/>
    </row>
    <row r="51" spans="1:39" ht="16.5" customHeight="1">
      <c r="A51" s="3"/>
      <c r="B51" s="68"/>
      <c r="C51" s="69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3"/>
      <c r="R51" s="3"/>
      <c r="S51" s="3"/>
      <c r="T51" s="3"/>
      <c r="U51" s="3"/>
      <c r="V51" s="3"/>
      <c r="W51" s="3"/>
      <c r="X51" s="3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M51" s="55"/>
    </row>
    <row r="52" spans="2:39" ht="16.5">
      <c r="B52" s="251"/>
      <c r="AM52" s="55"/>
    </row>
    <row r="53" spans="2:39" ht="16.5">
      <c r="B53" s="55" t="s">
        <v>107</v>
      </c>
      <c r="AM53" s="55"/>
    </row>
    <row r="54" spans="2:39" ht="16.5">
      <c r="B54" s="470"/>
      <c r="C54" s="470"/>
      <c r="D54" s="470"/>
      <c r="E54" s="470"/>
      <c r="F54" s="470"/>
      <c r="G54" s="470"/>
      <c r="H54" s="470"/>
      <c r="I54" s="470"/>
      <c r="J54" s="470"/>
      <c r="K54" s="470"/>
      <c r="L54" s="470"/>
      <c r="M54" s="470"/>
      <c r="N54" s="470"/>
      <c r="O54" s="470"/>
      <c r="P54" s="470"/>
      <c r="Q54" s="470"/>
      <c r="R54" s="470"/>
      <c r="S54" s="470"/>
      <c r="T54" s="470"/>
      <c r="U54" s="470"/>
      <c r="V54" s="470"/>
      <c r="W54" s="470"/>
      <c r="X54" s="470"/>
      <c r="Y54" s="470"/>
      <c r="Z54" s="470"/>
      <c r="AA54" s="470"/>
      <c r="AB54" s="470"/>
      <c r="AC54" s="470"/>
      <c r="AD54" s="470"/>
      <c r="AE54" s="470"/>
      <c r="AF54" s="470"/>
      <c r="AG54" s="470"/>
      <c r="AH54" s="470"/>
      <c r="AI54" s="470"/>
      <c r="AJ54" s="470"/>
      <c r="AK54" s="470"/>
      <c r="AM54" s="55"/>
    </row>
    <row r="55" spans="2:39" ht="16.5">
      <c r="B55" s="44"/>
      <c r="AL55" s="57"/>
      <c r="AM55" s="57"/>
    </row>
  </sheetData>
  <sheetProtection/>
  <mergeCells count="33">
    <mergeCell ref="B1:M1"/>
    <mergeCell ref="U1:AL1"/>
    <mergeCell ref="A49:N49"/>
    <mergeCell ref="X49:AI49"/>
    <mergeCell ref="A50:G50"/>
    <mergeCell ref="H50:N50"/>
    <mergeCell ref="X50:AI50"/>
    <mergeCell ref="B54:AK54"/>
    <mergeCell ref="D9:I9"/>
    <mergeCell ref="J9:W9"/>
    <mergeCell ref="X9:AK9"/>
    <mergeCell ref="AF7:AL7"/>
    <mergeCell ref="C3:AE3"/>
    <mergeCell ref="C4:AE4"/>
    <mergeCell ref="C5:Q5"/>
    <mergeCell ref="C6:Q6"/>
    <mergeCell ref="C7:Q7"/>
    <mergeCell ref="A42:B42"/>
    <mergeCell ref="E42:I42"/>
    <mergeCell ref="J42:N42"/>
    <mergeCell ref="Q10:W10"/>
    <mergeCell ref="X10:AD10"/>
    <mergeCell ref="AE10:AK10"/>
    <mergeCell ref="A12:AK12"/>
    <mergeCell ref="A9:A11"/>
    <mergeCell ref="B9:B11"/>
    <mergeCell ref="C9:C11"/>
    <mergeCell ref="Q42:U42"/>
    <mergeCell ref="X42:AB42"/>
    <mergeCell ref="AE42:AI42"/>
    <mergeCell ref="D10:D11"/>
    <mergeCell ref="E10:I10"/>
    <mergeCell ref="J10:P10"/>
  </mergeCells>
  <printOptions/>
  <pageMargins left="1.1811023622047245" right="0.7086614173228347" top="0.1968503937007874" bottom="0.1968503937007874" header="0.31496062992125984" footer="0.31496062992125984"/>
  <pageSetup fitToHeight="1" fitToWidth="1" horizontalDpi="600" verticalDpi="600" orientation="landscape" paperSize="8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CS54"/>
  <sheetViews>
    <sheetView zoomScale="90" zoomScaleNormal="90" zoomScalePageLayoutView="0" workbookViewId="0" topLeftCell="A22">
      <selection activeCell="G59" sqref="G59"/>
    </sheetView>
  </sheetViews>
  <sheetFormatPr defaultColWidth="8.796875" defaultRowHeight="14.25"/>
  <cols>
    <col min="1" max="1" width="3.19921875" style="55" customWidth="1"/>
    <col min="2" max="2" width="45.09765625" style="55" customWidth="1"/>
    <col min="3" max="3" width="4.8984375" style="56" customWidth="1"/>
    <col min="4" max="4" width="5.59765625" style="57" customWidth="1"/>
    <col min="5" max="37" width="3.3984375" style="57" customWidth="1"/>
    <col min="38" max="38" width="0.59375" style="55" customWidth="1"/>
    <col min="39" max="16384" width="9" style="55" customWidth="1"/>
  </cols>
  <sheetData>
    <row r="1" spans="2:37" ht="16.5">
      <c r="B1" s="409" t="s">
        <v>128</v>
      </c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522"/>
      <c r="P1" s="522"/>
      <c r="Q1" s="522"/>
      <c r="R1" s="522"/>
      <c r="S1" s="522"/>
      <c r="T1" s="409" t="s">
        <v>134</v>
      </c>
      <c r="U1" s="409"/>
      <c r="V1" s="409"/>
      <c r="W1" s="409"/>
      <c r="X1" s="409"/>
      <c r="Y1" s="409"/>
      <c r="Z1" s="409"/>
      <c r="AA1" s="409"/>
      <c r="AB1" s="409"/>
      <c r="AC1" s="409"/>
      <c r="AD1" s="409"/>
      <c r="AE1" s="409"/>
      <c r="AF1" s="409"/>
      <c r="AG1" s="409"/>
      <c r="AH1" s="409"/>
      <c r="AI1" s="409"/>
      <c r="AJ1" s="409"/>
      <c r="AK1" s="409"/>
    </row>
    <row r="2" spans="2:31" ht="16.5">
      <c r="B2" s="59"/>
      <c r="C2" s="60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8"/>
      <c r="Y2" s="58"/>
      <c r="Z2" s="58"/>
      <c r="AA2" s="58"/>
      <c r="AB2" s="58"/>
      <c r="AC2" s="58"/>
      <c r="AD2" s="58"/>
      <c r="AE2" s="58"/>
    </row>
    <row r="3" spans="1:38" ht="16.5">
      <c r="A3" s="61"/>
      <c r="B3" s="58" t="s">
        <v>11</v>
      </c>
      <c r="C3" s="410" t="s">
        <v>33</v>
      </c>
      <c r="D3" s="410"/>
      <c r="E3" s="410"/>
      <c r="F3" s="410"/>
      <c r="G3" s="410"/>
      <c r="H3" s="410"/>
      <c r="I3" s="410"/>
      <c r="J3" s="410"/>
      <c r="K3" s="410"/>
      <c r="L3" s="410"/>
      <c r="M3" s="410"/>
      <c r="N3" s="410"/>
      <c r="O3" s="410"/>
      <c r="P3" s="410"/>
      <c r="Q3" s="410"/>
      <c r="R3" s="410"/>
      <c r="S3" s="410"/>
      <c r="T3" s="410"/>
      <c r="U3" s="410"/>
      <c r="V3" s="410"/>
      <c r="W3" s="410"/>
      <c r="X3" s="410"/>
      <c r="Y3" s="410"/>
      <c r="Z3" s="410"/>
      <c r="AA3" s="410"/>
      <c r="AB3" s="410"/>
      <c r="AC3" s="410"/>
      <c r="AD3" s="410"/>
      <c r="AE3" s="410"/>
      <c r="AF3" s="1"/>
      <c r="AG3" s="1"/>
      <c r="AH3" s="1"/>
      <c r="AI3" s="1"/>
      <c r="AJ3" s="1"/>
      <c r="AK3" s="1"/>
      <c r="AL3" s="61"/>
    </row>
    <row r="4" spans="1:38" ht="15.75" customHeight="1">
      <c r="A4" s="2"/>
      <c r="B4" s="58" t="s">
        <v>12</v>
      </c>
      <c r="C4" s="411" t="s">
        <v>55</v>
      </c>
      <c r="D4" s="411"/>
      <c r="E4" s="411"/>
      <c r="F4" s="411"/>
      <c r="G4" s="411"/>
      <c r="H4" s="411"/>
      <c r="I4" s="411"/>
      <c r="J4" s="411"/>
      <c r="K4" s="411"/>
      <c r="L4" s="411"/>
      <c r="M4" s="411"/>
      <c r="N4" s="411"/>
      <c r="O4" s="411"/>
      <c r="P4" s="411"/>
      <c r="Q4" s="411"/>
      <c r="R4" s="411"/>
      <c r="S4" s="411"/>
      <c r="T4" s="411"/>
      <c r="U4" s="411"/>
      <c r="V4" s="411"/>
      <c r="W4" s="411"/>
      <c r="X4" s="411"/>
      <c r="Y4" s="411"/>
      <c r="Z4" s="411"/>
      <c r="AA4" s="411"/>
      <c r="AB4" s="411"/>
      <c r="AC4" s="411"/>
      <c r="AD4" s="411"/>
      <c r="AE4" s="411"/>
      <c r="AF4" s="3"/>
      <c r="AG4" s="3"/>
      <c r="AH4" s="3"/>
      <c r="AI4" s="3"/>
      <c r="AJ4" s="3"/>
      <c r="AK4" s="3"/>
      <c r="AL4" s="2"/>
    </row>
    <row r="5" spans="1:38" ht="15.75" customHeight="1">
      <c r="A5" s="2"/>
      <c r="B5" s="58" t="s">
        <v>13</v>
      </c>
      <c r="C5" s="411" t="s">
        <v>34</v>
      </c>
      <c r="D5" s="411"/>
      <c r="E5" s="411"/>
      <c r="F5" s="411"/>
      <c r="G5" s="411"/>
      <c r="H5" s="411"/>
      <c r="I5" s="411"/>
      <c r="J5" s="411"/>
      <c r="K5" s="411"/>
      <c r="L5" s="411"/>
      <c r="M5" s="411"/>
      <c r="N5" s="411"/>
      <c r="O5" s="411"/>
      <c r="P5" s="411"/>
      <c r="Q5" s="411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3"/>
      <c r="AG5" s="3"/>
      <c r="AH5" s="3"/>
      <c r="AI5" s="3"/>
      <c r="AJ5" s="3"/>
      <c r="AK5" s="3"/>
      <c r="AL5" s="2"/>
    </row>
    <row r="6" spans="1:38" ht="16.5">
      <c r="A6" s="61"/>
      <c r="B6" s="58" t="s">
        <v>14</v>
      </c>
      <c r="C6" s="412" t="s">
        <v>72</v>
      </c>
      <c r="D6" s="412"/>
      <c r="E6" s="412"/>
      <c r="F6" s="412"/>
      <c r="G6" s="412"/>
      <c r="H6" s="412"/>
      <c r="I6" s="412"/>
      <c r="J6" s="412"/>
      <c r="K6" s="412"/>
      <c r="L6" s="412"/>
      <c r="M6" s="412"/>
      <c r="N6" s="412"/>
      <c r="O6" s="412"/>
      <c r="P6" s="412"/>
      <c r="Q6" s="412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1"/>
      <c r="AG6" s="1"/>
      <c r="AH6" s="1"/>
      <c r="AI6" s="1"/>
      <c r="AJ6" s="1"/>
      <c r="AK6" s="1"/>
      <c r="AL6" s="61"/>
    </row>
    <row r="7" spans="1:38" ht="18" customHeight="1">
      <c r="A7" s="61"/>
      <c r="B7" s="58" t="s">
        <v>15</v>
      </c>
      <c r="C7" s="411" t="s">
        <v>31</v>
      </c>
      <c r="D7" s="411"/>
      <c r="E7" s="411"/>
      <c r="F7" s="411"/>
      <c r="G7" s="411"/>
      <c r="H7" s="411"/>
      <c r="I7" s="411"/>
      <c r="J7" s="411"/>
      <c r="K7" s="411"/>
      <c r="L7" s="411"/>
      <c r="M7" s="411"/>
      <c r="N7" s="411"/>
      <c r="O7" s="411"/>
      <c r="P7" s="411"/>
      <c r="Q7" s="411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147"/>
      <c r="AF7" s="473" t="s">
        <v>98</v>
      </c>
      <c r="AG7" s="474"/>
      <c r="AH7" s="474"/>
      <c r="AI7" s="474"/>
      <c r="AJ7" s="474"/>
      <c r="AK7" s="474"/>
      <c r="AL7" s="475"/>
    </row>
    <row r="8" spans="1:38" ht="11.25" customHeight="1" thickBot="1">
      <c r="A8" s="61"/>
      <c r="B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4"/>
      <c r="AG8" s="4"/>
      <c r="AH8" s="4"/>
      <c r="AI8" s="4"/>
      <c r="AJ8" s="4"/>
      <c r="AK8" s="4"/>
      <c r="AL8" s="4"/>
    </row>
    <row r="9" spans="1:38" ht="18.75" customHeight="1" thickBot="1">
      <c r="A9" s="426" t="s">
        <v>0</v>
      </c>
      <c r="B9" s="386" t="s">
        <v>19</v>
      </c>
      <c r="C9" s="389" t="s">
        <v>2</v>
      </c>
      <c r="D9" s="392" t="s">
        <v>23</v>
      </c>
      <c r="E9" s="393"/>
      <c r="F9" s="393"/>
      <c r="G9" s="393"/>
      <c r="H9" s="393"/>
      <c r="I9" s="394"/>
      <c r="J9" s="372" t="s">
        <v>3</v>
      </c>
      <c r="K9" s="372"/>
      <c r="L9" s="372"/>
      <c r="M9" s="372"/>
      <c r="N9" s="372"/>
      <c r="O9" s="372"/>
      <c r="P9" s="372"/>
      <c r="Q9" s="372"/>
      <c r="R9" s="372"/>
      <c r="S9" s="372"/>
      <c r="T9" s="372"/>
      <c r="U9" s="372"/>
      <c r="V9" s="372"/>
      <c r="W9" s="373"/>
      <c r="X9" s="371" t="s">
        <v>4</v>
      </c>
      <c r="Y9" s="372"/>
      <c r="Z9" s="372"/>
      <c r="AA9" s="372"/>
      <c r="AB9" s="372"/>
      <c r="AC9" s="372"/>
      <c r="AD9" s="372"/>
      <c r="AE9" s="372"/>
      <c r="AF9" s="372"/>
      <c r="AG9" s="372"/>
      <c r="AH9" s="372"/>
      <c r="AI9" s="372"/>
      <c r="AJ9" s="372"/>
      <c r="AK9" s="373"/>
      <c r="AL9" s="4"/>
    </row>
    <row r="10" spans="1:38" ht="18.75" thickBot="1">
      <c r="A10" s="427"/>
      <c r="B10" s="387"/>
      <c r="C10" s="390"/>
      <c r="D10" s="402" t="s">
        <v>5</v>
      </c>
      <c r="E10" s="371" t="s">
        <v>26</v>
      </c>
      <c r="F10" s="372"/>
      <c r="G10" s="372"/>
      <c r="H10" s="372"/>
      <c r="I10" s="395"/>
      <c r="J10" s="393">
        <v>1</v>
      </c>
      <c r="K10" s="393"/>
      <c r="L10" s="393"/>
      <c r="M10" s="393"/>
      <c r="N10" s="393"/>
      <c r="O10" s="393"/>
      <c r="P10" s="396"/>
      <c r="Q10" s="392">
        <v>2</v>
      </c>
      <c r="R10" s="393"/>
      <c r="S10" s="393"/>
      <c r="T10" s="393"/>
      <c r="U10" s="393"/>
      <c r="V10" s="393"/>
      <c r="W10" s="396"/>
      <c r="X10" s="371">
        <v>3</v>
      </c>
      <c r="Y10" s="372"/>
      <c r="Z10" s="372"/>
      <c r="AA10" s="372"/>
      <c r="AB10" s="372"/>
      <c r="AC10" s="372"/>
      <c r="AD10" s="373"/>
      <c r="AE10" s="371">
        <v>4</v>
      </c>
      <c r="AF10" s="372"/>
      <c r="AG10" s="372"/>
      <c r="AH10" s="372"/>
      <c r="AI10" s="372"/>
      <c r="AJ10" s="372"/>
      <c r="AK10" s="373"/>
      <c r="AL10" s="4"/>
    </row>
    <row r="11" spans="1:38" ht="64.5" customHeight="1" thickBot="1">
      <c r="A11" s="428"/>
      <c r="B11" s="388"/>
      <c r="C11" s="391"/>
      <c r="D11" s="403"/>
      <c r="E11" s="5" t="s">
        <v>6</v>
      </c>
      <c r="F11" s="6" t="s">
        <v>7</v>
      </c>
      <c r="G11" s="6" t="s">
        <v>8</v>
      </c>
      <c r="H11" s="6" t="s">
        <v>9</v>
      </c>
      <c r="I11" s="7" t="s">
        <v>10</v>
      </c>
      <c r="J11" s="8" t="s">
        <v>6</v>
      </c>
      <c r="K11" s="9" t="s">
        <v>7</v>
      </c>
      <c r="L11" s="10" t="s">
        <v>8</v>
      </c>
      <c r="M11" s="10" t="s">
        <v>9</v>
      </c>
      <c r="N11" s="11" t="s">
        <v>10</v>
      </c>
      <c r="O11" s="12" t="s">
        <v>1</v>
      </c>
      <c r="P11" s="13" t="s">
        <v>2</v>
      </c>
      <c r="Q11" s="14" t="s">
        <v>6</v>
      </c>
      <c r="R11" s="9" t="s">
        <v>7</v>
      </c>
      <c r="S11" s="10" t="s">
        <v>8</v>
      </c>
      <c r="T11" s="10" t="s">
        <v>9</v>
      </c>
      <c r="U11" s="11" t="s">
        <v>10</v>
      </c>
      <c r="V11" s="12" t="s">
        <v>1</v>
      </c>
      <c r="W11" s="15" t="s">
        <v>2</v>
      </c>
      <c r="X11" s="14" t="s">
        <v>6</v>
      </c>
      <c r="Y11" s="9" t="s">
        <v>7</v>
      </c>
      <c r="Z11" s="10" t="s">
        <v>8</v>
      </c>
      <c r="AA11" s="10" t="s">
        <v>9</v>
      </c>
      <c r="AB11" s="11" t="s">
        <v>10</v>
      </c>
      <c r="AC11" s="12" t="s">
        <v>1</v>
      </c>
      <c r="AD11" s="15" t="s">
        <v>2</v>
      </c>
      <c r="AE11" s="14" t="s">
        <v>6</v>
      </c>
      <c r="AF11" s="10" t="s">
        <v>7</v>
      </c>
      <c r="AG11" s="10" t="s">
        <v>8</v>
      </c>
      <c r="AH11" s="10" t="s">
        <v>9</v>
      </c>
      <c r="AI11" s="16" t="s">
        <v>10</v>
      </c>
      <c r="AJ11" s="12" t="s">
        <v>1</v>
      </c>
      <c r="AK11" s="15" t="s">
        <v>2</v>
      </c>
      <c r="AL11" s="61"/>
    </row>
    <row r="12" spans="1:38" ht="17.25" thickBot="1">
      <c r="A12" s="476" t="s">
        <v>20</v>
      </c>
      <c r="B12" s="477"/>
      <c r="C12" s="477"/>
      <c r="D12" s="477"/>
      <c r="E12" s="477"/>
      <c r="F12" s="477"/>
      <c r="G12" s="477"/>
      <c r="H12" s="477"/>
      <c r="I12" s="477"/>
      <c r="J12" s="477"/>
      <c r="K12" s="477"/>
      <c r="L12" s="477"/>
      <c r="M12" s="477"/>
      <c r="N12" s="477"/>
      <c r="O12" s="477"/>
      <c r="P12" s="477"/>
      <c r="Q12" s="477"/>
      <c r="R12" s="477"/>
      <c r="S12" s="477"/>
      <c r="T12" s="477"/>
      <c r="U12" s="477"/>
      <c r="V12" s="477"/>
      <c r="W12" s="477"/>
      <c r="X12" s="477"/>
      <c r="Y12" s="477"/>
      <c r="Z12" s="477"/>
      <c r="AA12" s="477"/>
      <c r="AB12" s="477"/>
      <c r="AC12" s="477"/>
      <c r="AD12" s="477"/>
      <c r="AE12" s="477"/>
      <c r="AF12" s="477"/>
      <c r="AG12" s="477"/>
      <c r="AH12" s="477"/>
      <c r="AI12" s="477"/>
      <c r="AJ12" s="477"/>
      <c r="AK12" s="478"/>
      <c r="AL12" s="61"/>
    </row>
    <row r="13" spans="1:38" ht="17.25" thickBot="1">
      <c r="A13" s="208">
        <v>1</v>
      </c>
      <c r="B13" s="209" t="s">
        <v>87</v>
      </c>
      <c r="C13" s="210">
        <v>3</v>
      </c>
      <c r="D13" s="211">
        <v>30</v>
      </c>
      <c r="E13" s="212"/>
      <c r="F13" s="213"/>
      <c r="G13" s="213"/>
      <c r="H13" s="213">
        <v>30</v>
      </c>
      <c r="I13" s="214"/>
      <c r="J13" s="212"/>
      <c r="K13" s="213"/>
      <c r="L13" s="213"/>
      <c r="M13" s="213">
        <v>30</v>
      </c>
      <c r="N13" s="213"/>
      <c r="O13" s="215" t="s">
        <v>37</v>
      </c>
      <c r="P13" s="216">
        <v>3</v>
      </c>
      <c r="Q13" s="217"/>
      <c r="R13" s="215"/>
      <c r="S13" s="213"/>
      <c r="T13" s="213"/>
      <c r="U13" s="215"/>
      <c r="V13" s="212"/>
      <c r="W13" s="216"/>
      <c r="X13" s="217"/>
      <c r="Y13" s="215"/>
      <c r="Z13" s="213"/>
      <c r="AA13" s="213"/>
      <c r="AB13" s="215"/>
      <c r="AC13" s="215"/>
      <c r="AD13" s="218"/>
      <c r="AE13" s="217"/>
      <c r="AF13" s="215"/>
      <c r="AG13" s="213"/>
      <c r="AH13" s="213"/>
      <c r="AI13" s="126"/>
      <c r="AJ13" s="127"/>
      <c r="AK13" s="219"/>
      <c r="AL13" s="62"/>
    </row>
    <row r="14" spans="1:38" ht="17.25" thickBot="1">
      <c r="A14" s="220">
        <v>2</v>
      </c>
      <c r="B14" s="119" t="s">
        <v>84</v>
      </c>
      <c r="C14" s="221">
        <v>3</v>
      </c>
      <c r="D14" s="79">
        <v>30</v>
      </c>
      <c r="E14" s="123"/>
      <c r="F14" s="124"/>
      <c r="G14" s="124"/>
      <c r="H14" s="124">
        <v>30</v>
      </c>
      <c r="I14" s="125"/>
      <c r="J14" s="222"/>
      <c r="K14" s="124"/>
      <c r="L14" s="126"/>
      <c r="M14" s="123">
        <v>30</v>
      </c>
      <c r="N14" s="124"/>
      <c r="O14" s="126" t="s">
        <v>42</v>
      </c>
      <c r="P14" s="123">
        <v>3</v>
      </c>
      <c r="Q14" s="128"/>
      <c r="R14" s="126"/>
      <c r="S14" s="126"/>
      <c r="T14" s="126"/>
      <c r="U14" s="126"/>
      <c r="V14" s="127"/>
      <c r="W14" s="123"/>
      <c r="X14" s="128"/>
      <c r="Y14" s="124"/>
      <c r="Z14" s="124"/>
      <c r="AA14" s="124"/>
      <c r="AB14" s="126"/>
      <c r="AC14" s="126"/>
      <c r="AD14" s="223"/>
      <c r="AE14" s="128"/>
      <c r="AF14" s="124"/>
      <c r="AG14" s="124"/>
      <c r="AH14" s="124"/>
      <c r="AI14" s="126"/>
      <c r="AJ14" s="127"/>
      <c r="AK14" s="219"/>
      <c r="AL14" s="63"/>
    </row>
    <row r="15" spans="1:38" ht="14.25" customHeight="1" thickBot="1">
      <c r="A15" s="28">
        <v>3</v>
      </c>
      <c r="B15" s="76" t="s">
        <v>85</v>
      </c>
      <c r="C15" s="221">
        <v>3</v>
      </c>
      <c r="D15" s="79">
        <v>30</v>
      </c>
      <c r="E15" s="123"/>
      <c r="F15" s="124"/>
      <c r="G15" s="124"/>
      <c r="H15" s="124">
        <v>30</v>
      </c>
      <c r="I15" s="125"/>
      <c r="J15" s="123"/>
      <c r="K15" s="124"/>
      <c r="L15" s="124"/>
      <c r="M15" s="124"/>
      <c r="N15" s="124"/>
      <c r="O15" s="126"/>
      <c r="P15" s="123"/>
      <c r="Q15" s="128"/>
      <c r="R15" s="126"/>
      <c r="S15" s="126"/>
      <c r="T15" s="123">
        <v>30</v>
      </c>
      <c r="U15" s="124"/>
      <c r="V15" s="126" t="s">
        <v>42</v>
      </c>
      <c r="W15" s="123">
        <v>3</v>
      </c>
      <c r="X15" s="128"/>
      <c r="Y15" s="124"/>
      <c r="Z15" s="124"/>
      <c r="AA15" s="124"/>
      <c r="AB15" s="126"/>
      <c r="AC15" s="126"/>
      <c r="AD15" s="223"/>
      <c r="AE15" s="128"/>
      <c r="AF15" s="124"/>
      <c r="AG15" s="124"/>
      <c r="AH15" s="124"/>
      <c r="AI15" s="126"/>
      <c r="AJ15" s="127"/>
      <c r="AK15" s="219"/>
      <c r="AL15" s="63"/>
    </row>
    <row r="16" spans="1:38" ht="14.25" customHeight="1" thickBot="1">
      <c r="A16" s="28">
        <v>4</v>
      </c>
      <c r="B16" s="76" t="s">
        <v>86</v>
      </c>
      <c r="C16" s="221">
        <v>4</v>
      </c>
      <c r="D16" s="79">
        <v>30</v>
      </c>
      <c r="E16" s="123">
        <v>15</v>
      </c>
      <c r="F16" s="124"/>
      <c r="G16" s="124"/>
      <c r="H16" s="124">
        <v>15</v>
      </c>
      <c r="I16" s="125"/>
      <c r="J16" s="123"/>
      <c r="K16" s="124"/>
      <c r="L16" s="124"/>
      <c r="M16" s="124"/>
      <c r="N16" s="124"/>
      <c r="O16" s="126"/>
      <c r="P16" s="123"/>
      <c r="Q16" s="128">
        <v>15</v>
      </c>
      <c r="R16" s="124"/>
      <c r="S16" s="124"/>
      <c r="T16" s="124">
        <v>15</v>
      </c>
      <c r="U16" s="126"/>
      <c r="V16" s="127" t="s">
        <v>42</v>
      </c>
      <c r="W16" s="219">
        <v>4</v>
      </c>
      <c r="X16" s="128"/>
      <c r="Y16" s="124"/>
      <c r="Z16" s="124"/>
      <c r="AA16" s="124"/>
      <c r="AB16" s="126"/>
      <c r="AC16" s="127"/>
      <c r="AD16" s="219"/>
      <c r="AE16" s="128"/>
      <c r="AF16" s="124"/>
      <c r="AG16" s="124"/>
      <c r="AH16" s="124"/>
      <c r="AI16" s="126"/>
      <c r="AJ16" s="127"/>
      <c r="AK16" s="219"/>
      <c r="AL16" s="63"/>
    </row>
    <row r="17" spans="1:38" ht="17.25" thickBot="1">
      <c r="A17" s="28">
        <v>5</v>
      </c>
      <c r="B17" s="18" t="s">
        <v>36</v>
      </c>
      <c r="C17" s="221">
        <v>1</v>
      </c>
      <c r="D17" s="79">
        <v>15</v>
      </c>
      <c r="E17" s="123">
        <v>15</v>
      </c>
      <c r="F17" s="124"/>
      <c r="G17" s="124"/>
      <c r="H17" s="124"/>
      <c r="I17" s="125"/>
      <c r="J17" s="123"/>
      <c r="K17" s="124"/>
      <c r="L17" s="124"/>
      <c r="M17" s="124"/>
      <c r="N17" s="124"/>
      <c r="O17" s="126"/>
      <c r="P17" s="123"/>
      <c r="Q17" s="128">
        <v>15</v>
      </c>
      <c r="R17" s="124"/>
      <c r="S17" s="124"/>
      <c r="T17" s="124"/>
      <c r="U17" s="126"/>
      <c r="V17" s="126" t="s">
        <v>42</v>
      </c>
      <c r="W17" s="223">
        <v>1</v>
      </c>
      <c r="X17" s="128"/>
      <c r="Y17" s="124"/>
      <c r="Z17" s="124"/>
      <c r="AA17" s="124"/>
      <c r="AB17" s="126"/>
      <c r="AC17" s="126"/>
      <c r="AD17" s="223"/>
      <c r="AE17" s="128"/>
      <c r="AF17" s="124"/>
      <c r="AG17" s="124"/>
      <c r="AH17" s="124"/>
      <c r="AI17" s="126"/>
      <c r="AJ17" s="127"/>
      <c r="AK17" s="219"/>
      <c r="AL17" s="63"/>
    </row>
    <row r="18" spans="1:38" s="48" customFormat="1" ht="17.25" thickBot="1">
      <c r="A18" s="421" t="s">
        <v>17</v>
      </c>
      <c r="B18" s="422"/>
      <c r="C18" s="224">
        <f aca="true" t="shared" si="0" ref="C18:N18">SUM(C13:C17)</f>
        <v>14</v>
      </c>
      <c r="D18" s="225">
        <f t="shared" si="0"/>
        <v>135</v>
      </c>
      <c r="E18" s="226">
        <f t="shared" si="0"/>
        <v>30</v>
      </c>
      <c r="F18" s="227">
        <f t="shared" si="0"/>
        <v>0</v>
      </c>
      <c r="G18" s="227">
        <f t="shared" si="0"/>
        <v>0</v>
      </c>
      <c r="H18" s="227">
        <f t="shared" si="0"/>
        <v>105</v>
      </c>
      <c r="I18" s="228">
        <f t="shared" si="0"/>
        <v>0</v>
      </c>
      <c r="J18" s="226">
        <f t="shared" si="0"/>
        <v>0</v>
      </c>
      <c r="K18" s="229">
        <f t="shared" si="0"/>
        <v>0</v>
      </c>
      <c r="L18" s="227">
        <f t="shared" si="0"/>
        <v>0</v>
      </c>
      <c r="M18" s="227">
        <f t="shared" si="0"/>
        <v>60</v>
      </c>
      <c r="N18" s="227">
        <f t="shared" si="0"/>
        <v>0</v>
      </c>
      <c r="O18" s="229" t="s">
        <v>43</v>
      </c>
      <c r="P18" s="230">
        <f aca="true" t="shared" si="1" ref="P18:U18">SUM(P13:P17)</f>
        <v>6</v>
      </c>
      <c r="Q18" s="231">
        <f t="shared" si="1"/>
        <v>30</v>
      </c>
      <c r="R18" s="229">
        <f t="shared" si="1"/>
        <v>0</v>
      </c>
      <c r="S18" s="227">
        <f t="shared" si="1"/>
        <v>0</v>
      </c>
      <c r="T18" s="227">
        <f t="shared" si="1"/>
        <v>45</v>
      </c>
      <c r="U18" s="229">
        <f t="shared" si="1"/>
        <v>0</v>
      </c>
      <c r="V18" s="229" t="s">
        <v>29</v>
      </c>
      <c r="W18" s="232">
        <f aca="true" t="shared" si="2" ref="W18:AB18">SUM(W13:W17)</f>
        <v>8</v>
      </c>
      <c r="X18" s="231">
        <f t="shared" si="2"/>
        <v>0</v>
      </c>
      <c r="Y18" s="229">
        <f t="shared" si="2"/>
        <v>0</v>
      </c>
      <c r="Z18" s="227">
        <f t="shared" si="2"/>
        <v>0</v>
      </c>
      <c r="AA18" s="227">
        <f t="shared" si="2"/>
        <v>0</v>
      </c>
      <c r="AB18" s="229">
        <f t="shared" si="2"/>
        <v>0</v>
      </c>
      <c r="AC18" s="229" t="s">
        <v>29</v>
      </c>
      <c r="AD18" s="230">
        <f>SUM(AD16:AD17)</f>
        <v>0</v>
      </c>
      <c r="AE18" s="231">
        <f>SUM(AE13:AE17)</f>
        <v>0</v>
      </c>
      <c r="AF18" s="229">
        <f>SUM(AF13:AF17)</f>
        <v>0</v>
      </c>
      <c r="AG18" s="227">
        <f>SUM(AG13:AG17)</f>
        <v>0</v>
      </c>
      <c r="AH18" s="227">
        <f>SUM(AH13:AH17)</f>
        <v>0</v>
      </c>
      <c r="AI18" s="229">
        <f>SUM(AI13:AI17)</f>
        <v>0</v>
      </c>
      <c r="AJ18" s="229" t="s">
        <v>29</v>
      </c>
      <c r="AK18" s="233">
        <v>0</v>
      </c>
      <c r="AL18" s="47"/>
    </row>
    <row r="19" spans="1:38" ht="17.25" thickBot="1">
      <c r="A19" s="442" t="s">
        <v>21</v>
      </c>
      <c r="B19" s="443"/>
      <c r="C19" s="443"/>
      <c r="D19" s="443"/>
      <c r="E19" s="443"/>
      <c r="F19" s="443"/>
      <c r="G19" s="443"/>
      <c r="H19" s="443"/>
      <c r="I19" s="443"/>
      <c r="J19" s="443"/>
      <c r="K19" s="443"/>
      <c r="L19" s="443"/>
      <c r="M19" s="443"/>
      <c r="N19" s="443"/>
      <c r="O19" s="443"/>
      <c r="P19" s="443"/>
      <c r="Q19" s="443"/>
      <c r="R19" s="443"/>
      <c r="S19" s="443"/>
      <c r="T19" s="443"/>
      <c r="U19" s="443"/>
      <c r="V19" s="443"/>
      <c r="W19" s="443"/>
      <c r="X19" s="443"/>
      <c r="Y19" s="443"/>
      <c r="Z19" s="443"/>
      <c r="AA19" s="443"/>
      <c r="AB19" s="443"/>
      <c r="AC19" s="443"/>
      <c r="AD19" s="443"/>
      <c r="AE19" s="443"/>
      <c r="AF19" s="443"/>
      <c r="AG19" s="443"/>
      <c r="AH19" s="443"/>
      <c r="AI19" s="443"/>
      <c r="AJ19" s="443"/>
      <c r="AK19" s="444"/>
      <c r="AL19" s="61"/>
    </row>
    <row r="20" spans="1:38" ht="17.25" thickBot="1">
      <c r="A20" s="492" t="s">
        <v>124</v>
      </c>
      <c r="B20" s="463"/>
      <c r="C20" s="463"/>
      <c r="D20" s="463"/>
      <c r="E20" s="463"/>
      <c r="F20" s="463"/>
      <c r="G20" s="463"/>
      <c r="H20" s="463"/>
      <c r="I20" s="463"/>
      <c r="J20" s="463"/>
      <c r="K20" s="463"/>
      <c r="L20" s="463"/>
      <c r="M20" s="463"/>
      <c r="N20" s="463"/>
      <c r="O20" s="463"/>
      <c r="P20" s="463"/>
      <c r="Q20" s="463"/>
      <c r="R20" s="463"/>
      <c r="S20" s="463"/>
      <c r="T20" s="463"/>
      <c r="U20" s="463"/>
      <c r="V20" s="463"/>
      <c r="W20" s="463"/>
      <c r="X20" s="463"/>
      <c r="Y20" s="463"/>
      <c r="Z20" s="463"/>
      <c r="AA20" s="463"/>
      <c r="AB20" s="463"/>
      <c r="AC20" s="463"/>
      <c r="AD20" s="463"/>
      <c r="AE20" s="463"/>
      <c r="AF20" s="463"/>
      <c r="AG20" s="463"/>
      <c r="AH20" s="463"/>
      <c r="AI20" s="463"/>
      <c r="AJ20" s="463"/>
      <c r="AK20" s="493"/>
      <c r="AL20" s="61"/>
    </row>
    <row r="21" spans="1:97" s="64" customFormat="1" ht="17.25" thickBot="1">
      <c r="A21" s="28">
        <v>6</v>
      </c>
      <c r="B21" s="119" t="s">
        <v>74</v>
      </c>
      <c r="C21" s="221">
        <v>3</v>
      </c>
      <c r="D21" s="79">
        <v>30</v>
      </c>
      <c r="E21" s="123">
        <v>20</v>
      </c>
      <c r="F21" s="124"/>
      <c r="G21" s="124">
        <v>10</v>
      </c>
      <c r="H21" s="124"/>
      <c r="I21" s="125"/>
      <c r="J21" s="123">
        <v>20</v>
      </c>
      <c r="K21" s="126"/>
      <c r="L21" s="126">
        <v>10</v>
      </c>
      <c r="M21" s="126"/>
      <c r="N21" s="126"/>
      <c r="O21" s="127" t="s">
        <v>37</v>
      </c>
      <c r="P21" s="123">
        <v>3</v>
      </c>
      <c r="Q21" s="128"/>
      <c r="R21" s="124"/>
      <c r="S21" s="124"/>
      <c r="T21" s="124"/>
      <c r="U21" s="126"/>
      <c r="V21" s="126"/>
      <c r="W21" s="223"/>
      <c r="X21" s="123"/>
      <c r="Y21" s="124"/>
      <c r="Z21" s="124"/>
      <c r="AA21" s="124"/>
      <c r="AB21" s="126"/>
      <c r="AC21" s="126"/>
      <c r="AD21" s="123"/>
      <c r="AE21" s="128"/>
      <c r="AF21" s="124"/>
      <c r="AG21" s="124"/>
      <c r="AH21" s="124"/>
      <c r="AI21" s="126"/>
      <c r="AJ21" s="126"/>
      <c r="AK21" s="219"/>
      <c r="AL21" s="61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</row>
    <row r="22" spans="1:97" s="64" customFormat="1" ht="17.25" thickBot="1">
      <c r="A22" s="28">
        <v>7</v>
      </c>
      <c r="B22" s="119" t="s">
        <v>75</v>
      </c>
      <c r="C22" s="221">
        <v>3</v>
      </c>
      <c r="D22" s="79">
        <v>30</v>
      </c>
      <c r="E22" s="123">
        <v>15</v>
      </c>
      <c r="F22" s="124"/>
      <c r="G22" s="124">
        <v>15</v>
      </c>
      <c r="H22" s="124"/>
      <c r="I22" s="125"/>
      <c r="J22" s="123">
        <v>15</v>
      </c>
      <c r="K22" s="273"/>
      <c r="L22" s="273">
        <v>15</v>
      </c>
      <c r="M22" s="273"/>
      <c r="N22" s="126"/>
      <c r="O22" s="127" t="s">
        <v>37</v>
      </c>
      <c r="P22" s="123">
        <v>3</v>
      </c>
      <c r="Q22" s="118"/>
      <c r="R22" s="273"/>
      <c r="S22" s="273"/>
      <c r="T22" s="273"/>
      <c r="U22" s="126"/>
      <c r="V22" s="127"/>
      <c r="W22" s="219"/>
      <c r="X22" s="123"/>
      <c r="Y22" s="124"/>
      <c r="Z22" s="124"/>
      <c r="AA22" s="124"/>
      <c r="AB22" s="126"/>
      <c r="AC22" s="126"/>
      <c r="AD22" s="123"/>
      <c r="AE22" s="128"/>
      <c r="AF22" s="124"/>
      <c r="AG22" s="124"/>
      <c r="AH22" s="124"/>
      <c r="AI22" s="126"/>
      <c r="AJ22" s="126"/>
      <c r="AK22" s="223"/>
      <c r="AL22" s="61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</row>
    <row r="23" spans="1:97" s="64" customFormat="1" ht="17.25" thickBot="1">
      <c r="A23" s="28">
        <v>8</v>
      </c>
      <c r="B23" s="119" t="s">
        <v>56</v>
      </c>
      <c r="C23" s="221">
        <v>3</v>
      </c>
      <c r="D23" s="79">
        <v>30</v>
      </c>
      <c r="E23" s="123">
        <v>10</v>
      </c>
      <c r="F23" s="124"/>
      <c r="G23" s="124">
        <v>20</v>
      </c>
      <c r="H23" s="124"/>
      <c r="I23" s="125"/>
      <c r="J23" s="123">
        <v>10</v>
      </c>
      <c r="K23" s="273"/>
      <c r="L23" s="273">
        <v>20</v>
      </c>
      <c r="M23" s="273"/>
      <c r="N23" s="126"/>
      <c r="O23" s="127" t="s">
        <v>42</v>
      </c>
      <c r="P23" s="123">
        <v>3</v>
      </c>
      <c r="Q23" s="118"/>
      <c r="R23" s="273"/>
      <c r="S23" s="273"/>
      <c r="T23" s="273"/>
      <c r="U23" s="126"/>
      <c r="V23" s="127"/>
      <c r="W23" s="219"/>
      <c r="X23" s="123"/>
      <c r="Y23" s="124"/>
      <c r="Z23" s="124"/>
      <c r="AA23" s="124"/>
      <c r="AB23" s="126"/>
      <c r="AC23" s="126"/>
      <c r="AD23" s="123"/>
      <c r="AE23" s="128"/>
      <c r="AF23" s="124"/>
      <c r="AG23" s="124"/>
      <c r="AH23" s="124"/>
      <c r="AI23" s="126"/>
      <c r="AJ23" s="126"/>
      <c r="AK23" s="223"/>
      <c r="AL23" s="61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CN23" s="55"/>
      <c r="CO23" s="55"/>
      <c r="CP23" s="55"/>
      <c r="CQ23" s="55"/>
      <c r="CR23" s="55"/>
      <c r="CS23" s="55"/>
    </row>
    <row r="24" spans="1:97" s="64" customFormat="1" ht="17.25" thickBot="1">
      <c r="A24" s="28">
        <v>9</v>
      </c>
      <c r="B24" s="119" t="s">
        <v>57</v>
      </c>
      <c r="C24" s="221">
        <v>2</v>
      </c>
      <c r="D24" s="79">
        <v>30</v>
      </c>
      <c r="E24" s="123">
        <v>10</v>
      </c>
      <c r="F24" s="124"/>
      <c r="G24" s="124">
        <v>20</v>
      </c>
      <c r="H24" s="124"/>
      <c r="I24" s="125"/>
      <c r="J24" s="123"/>
      <c r="K24" s="273"/>
      <c r="L24" s="273"/>
      <c r="M24" s="273"/>
      <c r="N24" s="126"/>
      <c r="O24" s="127"/>
      <c r="P24" s="123"/>
      <c r="Q24" s="128">
        <v>10</v>
      </c>
      <c r="R24" s="124"/>
      <c r="S24" s="124">
        <v>20</v>
      </c>
      <c r="T24" s="124"/>
      <c r="U24" s="126"/>
      <c r="V24" s="126" t="s">
        <v>42</v>
      </c>
      <c r="W24" s="223">
        <v>2</v>
      </c>
      <c r="X24" s="123"/>
      <c r="Y24" s="124"/>
      <c r="Z24" s="124"/>
      <c r="AA24" s="126"/>
      <c r="AB24" s="126"/>
      <c r="AC24" s="126"/>
      <c r="AD24" s="123"/>
      <c r="AE24" s="128"/>
      <c r="AF24" s="124"/>
      <c r="AG24" s="124"/>
      <c r="AH24" s="124"/>
      <c r="AI24" s="126"/>
      <c r="AJ24" s="126"/>
      <c r="AK24" s="223"/>
      <c r="AL24" s="61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5"/>
      <c r="CQ24" s="55"/>
      <c r="CR24" s="55"/>
      <c r="CS24" s="55"/>
    </row>
    <row r="25" spans="1:97" s="64" customFormat="1" ht="17.25" thickBot="1">
      <c r="A25" s="28">
        <v>10</v>
      </c>
      <c r="B25" s="119" t="s">
        <v>58</v>
      </c>
      <c r="C25" s="221">
        <v>4</v>
      </c>
      <c r="D25" s="79">
        <v>40</v>
      </c>
      <c r="E25" s="123">
        <v>15</v>
      </c>
      <c r="F25" s="124"/>
      <c r="G25" s="124">
        <v>25</v>
      </c>
      <c r="H25" s="124"/>
      <c r="I25" s="125"/>
      <c r="J25" s="123"/>
      <c r="K25" s="274"/>
      <c r="L25" s="274"/>
      <c r="M25" s="124"/>
      <c r="N25" s="126"/>
      <c r="O25" s="127"/>
      <c r="P25" s="123"/>
      <c r="Q25" s="128">
        <v>15</v>
      </c>
      <c r="R25" s="124"/>
      <c r="S25" s="124">
        <v>25</v>
      </c>
      <c r="T25" s="124"/>
      <c r="U25" s="126"/>
      <c r="V25" s="126" t="s">
        <v>37</v>
      </c>
      <c r="W25" s="223">
        <v>4</v>
      </c>
      <c r="X25" s="123"/>
      <c r="Y25" s="124"/>
      <c r="Z25" s="124"/>
      <c r="AA25" s="275"/>
      <c r="AB25" s="126"/>
      <c r="AC25" s="126"/>
      <c r="AD25" s="123"/>
      <c r="AE25" s="128"/>
      <c r="AF25" s="124"/>
      <c r="AG25" s="124"/>
      <c r="AH25" s="124"/>
      <c r="AI25" s="126"/>
      <c r="AJ25" s="126"/>
      <c r="AK25" s="223"/>
      <c r="AL25" s="61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</row>
    <row r="26" spans="1:97" s="64" customFormat="1" ht="17.25" thickBot="1">
      <c r="A26" s="17">
        <v>11</v>
      </c>
      <c r="B26" s="119" t="s">
        <v>59</v>
      </c>
      <c r="C26" s="221">
        <v>5</v>
      </c>
      <c r="D26" s="79">
        <v>30</v>
      </c>
      <c r="E26" s="123">
        <v>10</v>
      </c>
      <c r="F26" s="124"/>
      <c r="G26" s="124">
        <v>20</v>
      </c>
      <c r="H26" s="124"/>
      <c r="I26" s="125"/>
      <c r="J26" s="123"/>
      <c r="K26" s="124"/>
      <c r="L26" s="274"/>
      <c r="M26" s="274"/>
      <c r="N26" s="126"/>
      <c r="O26" s="127"/>
      <c r="P26" s="123"/>
      <c r="Q26" s="128"/>
      <c r="R26" s="124"/>
      <c r="S26" s="124"/>
      <c r="T26" s="124"/>
      <c r="U26" s="126"/>
      <c r="V26" s="126"/>
      <c r="W26" s="223"/>
      <c r="X26" s="123">
        <v>10</v>
      </c>
      <c r="Y26" s="124"/>
      <c r="Z26" s="124">
        <v>20</v>
      </c>
      <c r="AA26" s="124"/>
      <c r="AB26" s="126"/>
      <c r="AC26" s="126" t="s">
        <v>37</v>
      </c>
      <c r="AD26" s="123">
        <v>5</v>
      </c>
      <c r="AE26" s="128"/>
      <c r="AF26" s="124"/>
      <c r="AG26" s="124"/>
      <c r="AH26" s="124"/>
      <c r="AI26" s="126"/>
      <c r="AJ26" s="126"/>
      <c r="AK26" s="223"/>
      <c r="AL26" s="61"/>
      <c r="AM26" s="55" t="s">
        <v>48</v>
      </c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</row>
    <row r="27" spans="1:97" s="64" customFormat="1" ht="17.25" thickBot="1">
      <c r="A27" s="28">
        <v>12</v>
      </c>
      <c r="B27" s="119" t="s">
        <v>60</v>
      </c>
      <c r="C27" s="221">
        <v>5</v>
      </c>
      <c r="D27" s="79">
        <v>35</v>
      </c>
      <c r="E27" s="123">
        <v>10</v>
      </c>
      <c r="F27" s="124"/>
      <c r="G27" s="124">
        <v>25</v>
      </c>
      <c r="H27" s="124"/>
      <c r="I27" s="125"/>
      <c r="J27" s="123"/>
      <c r="K27" s="124"/>
      <c r="L27" s="124"/>
      <c r="M27" s="124"/>
      <c r="N27" s="126"/>
      <c r="O27" s="127"/>
      <c r="P27" s="123"/>
      <c r="Q27" s="128"/>
      <c r="R27" s="124"/>
      <c r="S27" s="124"/>
      <c r="T27" s="124"/>
      <c r="U27" s="126"/>
      <c r="V27" s="126"/>
      <c r="W27" s="223"/>
      <c r="X27" s="123">
        <v>10</v>
      </c>
      <c r="Y27" s="124"/>
      <c r="Z27" s="124">
        <v>25</v>
      </c>
      <c r="AA27" s="273"/>
      <c r="AB27" s="126"/>
      <c r="AC27" s="126" t="s">
        <v>42</v>
      </c>
      <c r="AD27" s="123">
        <v>5</v>
      </c>
      <c r="AE27" s="128"/>
      <c r="AF27" s="124"/>
      <c r="AG27" s="124"/>
      <c r="AH27" s="276"/>
      <c r="AI27" s="126"/>
      <c r="AJ27" s="126"/>
      <c r="AK27" s="223"/>
      <c r="AL27" s="61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  <c r="CM27" s="55"/>
      <c r="CN27" s="55"/>
      <c r="CO27" s="55"/>
      <c r="CP27" s="55"/>
      <c r="CQ27" s="55"/>
      <c r="CR27" s="55"/>
      <c r="CS27" s="55"/>
    </row>
    <row r="28" spans="1:97" s="64" customFormat="1" ht="17.25" thickBot="1">
      <c r="A28" s="28">
        <v>13</v>
      </c>
      <c r="B28" s="119" t="s">
        <v>61</v>
      </c>
      <c r="C28" s="221">
        <v>2</v>
      </c>
      <c r="D28" s="79">
        <v>35</v>
      </c>
      <c r="E28" s="123">
        <v>10</v>
      </c>
      <c r="F28" s="124"/>
      <c r="G28" s="124">
        <v>25</v>
      </c>
      <c r="H28" s="124"/>
      <c r="I28" s="125"/>
      <c r="J28" s="123"/>
      <c r="K28" s="124"/>
      <c r="L28" s="124"/>
      <c r="M28" s="124"/>
      <c r="N28" s="126"/>
      <c r="O28" s="127"/>
      <c r="P28" s="123"/>
      <c r="Q28" s="128"/>
      <c r="R28" s="124"/>
      <c r="S28" s="124"/>
      <c r="T28" s="124"/>
      <c r="U28" s="126"/>
      <c r="V28" s="126"/>
      <c r="W28" s="219"/>
      <c r="X28" s="123"/>
      <c r="Y28" s="124"/>
      <c r="Z28" s="124"/>
      <c r="AA28" s="273"/>
      <c r="AB28" s="126"/>
      <c r="AC28" s="126"/>
      <c r="AD28" s="123"/>
      <c r="AE28" s="128">
        <v>10</v>
      </c>
      <c r="AF28" s="124"/>
      <c r="AG28" s="124">
        <v>25</v>
      </c>
      <c r="AH28" s="277"/>
      <c r="AI28" s="126"/>
      <c r="AJ28" s="126" t="s">
        <v>42</v>
      </c>
      <c r="AK28" s="223">
        <v>3</v>
      </c>
      <c r="AL28" s="61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5"/>
      <c r="CM28" s="55"/>
      <c r="CN28" s="55"/>
      <c r="CO28" s="55"/>
      <c r="CP28" s="55"/>
      <c r="CQ28" s="55"/>
      <c r="CR28" s="55"/>
      <c r="CS28" s="55"/>
    </row>
    <row r="29" spans="1:97" s="64" customFormat="1" ht="17.25" thickBot="1">
      <c r="A29" s="28">
        <v>14</v>
      </c>
      <c r="B29" s="119" t="s">
        <v>62</v>
      </c>
      <c r="C29" s="221">
        <v>4</v>
      </c>
      <c r="D29" s="79">
        <v>40</v>
      </c>
      <c r="E29" s="123">
        <v>15</v>
      </c>
      <c r="F29" s="124"/>
      <c r="G29" s="124">
        <v>25</v>
      </c>
      <c r="H29" s="124"/>
      <c r="I29" s="125"/>
      <c r="J29" s="123"/>
      <c r="K29" s="124"/>
      <c r="L29" s="124"/>
      <c r="M29" s="124"/>
      <c r="N29" s="126"/>
      <c r="O29" s="127"/>
      <c r="P29" s="123"/>
      <c r="Q29" s="128"/>
      <c r="R29" s="124"/>
      <c r="S29" s="124"/>
      <c r="T29" s="124"/>
      <c r="U29" s="126"/>
      <c r="V29" s="126"/>
      <c r="W29" s="219"/>
      <c r="X29" s="123"/>
      <c r="Y29" s="124"/>
      <c r="Z29" s="124"/>
      <c r="AA29" s="273"/>
      <c r="AB29" s="126"/>
      <c r="AC29" s="126"/>
      <c r="AD29" s="123"/>
      <c r="AE29" s="128">
        <v>15</v>
      </c>
      <c r="AF29" s="124"/>
      <c r="AG29" s="124">
        <v>25</v>
      </c>
      <c r="AH29" s="277"/>
      <c r="AI29" s="126"/>
      <c r="AJ29" s="126" t="s">
        <v>37</v>
      </c>
      <c r="AK29" s="223">
        <v>3</v>
      </c>
      <c r="AL29" s="61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55"/>
      <c r="CD29" s="55"/>
      <c r="CE29" s="55"/>
      <c r="CF29" s="55"/>
      <c r="CG29" s="55"/>
      <c r="CH29" s="55"/>
      <c r="CI29" s="55"/>
      <c r="CJ29" s="55"/>
      <c r="CK29" s="55"/>
      <c r="CL29" s="55"/>
      <c r="CM29" s="55"/>
      <c r="CN29" s="55"/>
      <c r="CO29" s="55"/>
      <c r="CP29" s="55"/>
      <c r="CQ29" s="55"/>
      <c r="CR29" s="55"/>
      <c r="CS29" s="55"/>
    </row>
    <row r="30" spans="1:38" s="54" customFormat="1" ht="17.25" thickBot="1">
      <c r="A30" s="17">
        <v>15</v>
      </c>
      <c r="B30" s="119" t="s">
        <v>38</v>
      </c>
      <c r="C30" s="221">
        <v>20</v>
      </c>
      <c r="D30" s="79">
        <v>105</v>
      </c>
      <c r="E30" s="123"/>
      <c r="F30" s="124"/>
      <c r="G30" s="124"/>
      <c r="H30" s="124"/>
      <c r="I30" s="125">
        <v>105</v>
      </c>
      <c r="J30" s="123"/>
      <c r="K30" s="124"/>
      <c r="L30" s="124"/>
      <c r="M30" s="124"/>
      <c r="N30" s="126">
        <v>15</v>
      </c>
      <c r="O30" s="127" t="s">
        <v>42</v>
      </c>
      <c r="P30" s="123">
        <v>2</v>
      </c>
      <c r="Q30" s="128"/>
      <c r="R30" s="124"/>
      <c r="S30" s="124"/>
      <c r="T30" s="124"/>
      <c r="U30" s="126">
        <v>30</v>
      </c>
      <c r="V30" s="126" t="s">
        <v>42</v>
      </c>
      <c r="W30" s="123">
        <v>4</v>
      </c>
      <c r="X30" s="128"/>
      <c r="Y30" s="124"/>
      <c r="Z30" s="124"/>
      <c r="AA30" s="124"/>
      <c r="AB30" s="126">
        <v>30</v>
      </c>
      <c r="AC30" s="126" t="s">
        <v>42</v>
      </c>
      <c r="AD30" s="223">
        <v>6</v>
      </c>
      <c r="AE30" s="128"/>
      <c r="AF30" s="124"/>
      <c r="AG30" s="124"/>
      <c r="AH30" s="124"/>
      <c r="AI30" s="126">
        <v>30</v>
      </c>
      <c r="AJ30" s="126" t="s">
        <v>42</v>
      </c>
      <c r="AK30" s="223">
        <v>8</v>
      </c>
      <c r="AL30" s="53"/>
    </row>
    <row r="31" spans="1:38" s="54" customFormat="1" ht="17.25" thickBot="1">
      <c r="A31" s="464" t="s">
        <v>126</v>
      </c>
      <c r="B31" s="494"/>
      <c r="C31" s="494"/>
      <c r="D31" s="494"/>
      <c r="E31" s="494"/>
      <c r="F31" s="494"/>
      <c r="G31" s="494"/>
      <c r="H31" s="494"/>
      <c r="I31" s="494"/>
      <c r="J31" s="494"/>
      <c r="K31" s="494"/>
      <c r="L31" s="494"/>
      <c r="M31" s="494"/>
      <c r="N31" s="494"/>
      <c r="O31" s="494"/>
      <c r="P31" s="494"/>
      <c r="Q31" s="494"/>
      <c r="R31" s="494"/>
      <c r="S31" s="494"/>
      <c r="T31" s="494"/>
      <c r="U31" s="494"/>
      <c r="V31" s="494"/>
      <c r="W31" s="494"/>
      <c r="X31" s="494"/>
      <c r="Y31" s="494"/>
      <c r="Z31" s="494"/>
      <c r="AA31" s="494"/>
      <c r="AB31" s="494"/>
      <c r="AC31" s="494"/>
      <c r="AD31" s="494"/>
      <c r="AE31" s="494"/>
      <c r="AF31" s="494"/>
      <c r="AG31" s="494"/>
      <c r="AH31" s="494"/>
      <c r="AI31" s="494"/>
      <c r="AJ31" s="494"/>
      <c r="AK31" s="495"/>
      <c r="AL31" s="53"/>
    </row>
    <row r="32" spans="1:38" s="52" customFormat="1" ht="17.25" thickBot="1">
      <c r="A32" s="318">
        <v>16</v>
      </c>
      <c r="B32" s="317" t="s">
        <v>118</v>
      </c>
      <c r="C32" s="172">
        <v>33</v>
      </c>
      <c r="D32" s="235">
        <v>300</v>
      </c>
      <c r="E32" s="236"/>
      <c r="F32" s="237"/>
      <c r="G32" s="237"/>
      <c r="H32" s="237"/>
      <c r="I32" s="238"/>
      <c r="J32" s="236"/>
      <c r="K32" s="239"/>
      <c r="L32" s="237"/>
      <c r="M32" s="237"/>
      <c r="N32" s="239"/>
      <c r="O32" s="236"/>
      <c r="P32" s="278">
        <v>9</v>
      </c>
      <c r="Q32" s="279"/>
      <c r="R32" s="280"/>
      <c r="S32" s="281"/>
      <c r="T32" s="281"/>
      <c r="U32" s="280"/>
      <c r="V32" s="282"/>
      <c r="W32" s="223">
        <v>6</v>
      </c>
      <c r="X32" s="283"/>
      <c r="Y32" s="284"/>
      <c r="Z32" s="285"/>
      <c r="AA32" s="285"/>
      <c r="AB32" s="284"/>
      <c r="AC32" s="283"/>
      <c r="AD32" s="278">
        <v>10</v>
      </c>
      <c r="AE32" s="286"/>
      <c r="AF32" s="284"/>
      <c r="AG32" s="285"/>
      <c r="AH32" s="285"/>
      <c r="AI32" s="284"/>
      <c r="AJ32" s="283"/>
      <c r="AK32" s="287">
        <v>8</v>
      </c>
      <c r="AL32" s="51"/>
    </row>
    <row r="33" spans="1:38" s="52" customFormat="1" ht="17.25" thickBot="1">
      <c r="A33" s="496" t="s">
        <v>122</v>
      </c>
      <c r="B33" s="497"/>
      <c r="C33" s="497"/>
      <c r="D33" s="497"/>
      <c r="E33" s="497"/>
      <c r="F33" s="497"/>
      <c r="G33" s="497"/>
      <c r="H33" s="497"/>
      <c r="I33" s="497"/>
      <c r="J33" s="497"/>
      <c r="K33" s="497"/>
      <c r="L33" s="497"/>
      <c r="M33" s="497"/>
      <c r="N33" s="497"/>
      <c r="O33" s="497"/>
      <c r="P33" s="497"/>
      <c r="Q33" s="497"/>
      <c r="R33" s="497"/>
      <c r="S33" s="497"/>
      <c r="T33" s="497"/>
      <c r="U33" s="497"/>
      <c r="V33" s="497"/>
      <c r="W33" s="497"/>
      <c r="X33" s="497"/>
      <c r="Y33" s="497"/>
      <c r="Z33" s="497"/>
      <c r="AA33" s="497"/>
      <c r="AB33" s="497"/>
      <c r="AC33" s="497"/>
      <c r="AD33" s="497"/>
      <c r="AE33" s="497"/>
      <c r="AF33" s="497"/>
      <c r="AG33" s="497"/>
      <c r="AH33" s="497"/>
      <c r="AI33" s="497"/>
      <c r="AJ33" s="497"/>
      <c r="AK33" s="498"/>
      <c r="AL33" s="51"/>
    </row>
    <row r="34" spans="1:38" ht="15" customHeight="1" thickBot="1">
      <c r="A34" s="17">
        <v>17</v>
      </c>
      <c r="B34" s="78" t="s">
        <v>129</v>
      </c>
      <c r="C34" s="29">
        <v>4</v>
      </c>
      <c r="D34" s="115">
        <v>30</v>
      </c>
      <c r="E34" s="26">
        <v>30</v>
      </c>
      <c r="F34" s="26"/>
      <c r="G34" s="35"/>
      <c r="H34" s="35"/>
      <c r="I34" s="36"/>
      <c r="J34" s="37"/>
      <c r="K34" s="35"/>
      <c r="L34" s="35"/>
      <c r="M34" s="35"/>
      <c r="N34" s="38"/>
      <c r="O34" s="39"/>
      <c r="P34" s="37"/>
      <c r="Q34" s="40">
        <v>15</v>
      </c>
      <c r="R34" s="26"/>
      <c r="S34" s="35"/>
      <c r="T34" s="35"/>
      <c r="U34" s="38"/>
      <c r="V34" s="38" t="s">
        <v>42</v>
      </c>
      <c r="W34" s="41">
        <v>2</v>
      </c>
      <c r="X34" s="26">
        <v>15</v>
      </c>
      <c r="Y34" s="26"/>
      <c r="Z34" s="35"/>
      <c r="AA34" s="35"/>
      <c r="AB34" s="38"/>
      <c r="AC34" s="38" t="s">
        <v>42</v>
      </c>
      <c r="AD34" s="37">
        <v>2</v>
      </c>
      <c r="AE34" s="42"/>
      <c r="AF34" s="35"/>
      <c r="AG34" s="35"/>
      <c r="AH34" s="35"/>
      <c r="AI34" s="25"/>
      <c r="AJ34" s="25"/>
      <c r="AK34" s="34"/>
      <c r="AL34" s="61"/>
    </row>
    <row r="35" spans="1:38" ht="17.25" thickBot="1">
      <c r="A35" s="28">
        <v>18</v>
      </c>
      <c r="B35" s="18" t="s">
        <v>32</v>
      </c>
      <c r="C35" s="29">
        <v>4</v>
      </c>
      <c r="D35" s="113">
        <v>60</v>
      </c>
      <c r="E35" s="30"/>
      <c r="F35" s="31"/>
      <c r="G35" s="31"/>
      <c r="H35" s="31">
        <v>60</v>
      </c>
      <c r="I35" s="32"/>
      <c r="J35" s="30"/>
      <c r="K35" s="31"/>
      <c r="L35" s="31"/>
      <c r="M35" s="31">
        <v>30</v>
      </c>
      <c r="N35" s="31"/>
      <c r="O35" s="25" t="s">
        <v>42</v>
      </c>
      <c r="P35" s="30">
        <v>2</v>
      </c>
      <c r="Q35" s="33"/>
      <c r="R35" s="31"/>
      <c r="S35" s="31"/>
      <c r="T35" s="31">
        <v>30</v>
      </c>
      <c r="U35" s="25"/>
      <c r="V35" s="26" t="s">
        <v>37</v>
      </c>
      <c r="W35" s="34">
        <v>2</v>
      </c>
      <c r="X35" s="30"/>
      <c r="Y35" s="31"/>
      <c r="Z35" s="31"/>
      <c r="AA35" s="31"/>
      <c r="AB35" s="25"/>
      <c r="AC35" s="25"/>
      <c r="AD35" s="30"/>
      <c r="AE35" s="33"/>
      <c r="AF35" s="31"/>
      <c r="AG35" s="31"/>
      <c r="AH35" s="31"/>
      <c r="AI35" s="25"/>
      <c r="AJ35" s="26"/>
      <c r="AK35" s="27"/>
      <c r="AL35" s="63"/>
    </row>
    <row r="36" spans="1:38" s="52" customFormat="1" ht="17.25" thickBot="1">
      <c r="A36" s="479" t="s">
        <v>18</v>
      </c>
      <c r="B36" s="480"/>
      <c r="C36" s="172">
        <f aca="true" t="shared" si="3" ref="C36:N36">SUM(C21:C35)</f>
        <v>92</v>
      </c>
      <c r="D36" s="235">
        <f t="shared" si="3"/>
        <v>795</v>
      </c>
      <c r="E36" s="236">
        <f t="shared" si="3"/>
        <v>145</v>
      </c>
      <c r="F36" s="237">
        <f t="shared" si="3"/>
        <v>0</v>
      </c>
      <c r="G36" s="237">
        <f t="shared" si="3"/>
        <v>185</v>
      </c>
      <c r="H36" s="237">
        <f t="shared" si="3"/>
        <v>60</v>
      </c>
      <c r="I36" s="238">
        <f t="shared" si="3"/>
        <v>105</v>
      </c>
      <c r="J36" s="236">
        <f t="shared" si="3"/>
        <v>45</v>
      </c>
      <c r="K36" s="239">
        <f t="shared" si="3"/>
        <v>0</v>
      </c>
      <c r="L36" s="237">
        <f t="shared" si="3"/>
        <v>45</v>
      </c>
      <c r="M36" s="237">
        <f t="shared" si="3"/>
        <v>30</v>
      </c>
      <c r="N36" s="239">
        <f t="shared" si="3"/>
        <v>15</v>
      </c>
      <c r="O36" s="236" t="s">
        <v>44</v>
      </c>
      <c r="P36" s="240">
        <f aca="true" t="shared" si="4" ref="P36:U36">SUM(P21:P35)</f>
        <v>22</v>
      </c>
      <c r="Q36" s="241">
        <f t="shared" si="4"/>
        <v>40</v>
      </c>
      <c r="R36" s="239">
        <f t="shared" si="4"/>
        <v>0</v>
      </c>
      <c r="S36" s="237">
        <f t="shared" si="4"/>
        <v>45</v>
      </c>
      <c r="T36" s="237">
        <f t="shared" si="4"/>
        <v>30</v>
      </c>
      <c r="U36" s="239">
        <f t="shared" si="4"/>
        <v>30</v>
      </c>
      <c r="V36" s="236" t="s">
        <v>44</v>
      </c>
      <c r="W36" s="242">
        <f aca="true" t="shared" si="5" ref="W36:AB36">SUM(W21:W35)</f>
        <v>20</v>
      </c>
      <c r="X36" s="236">
        <f t="shared" si="5"/>
        <v>35</v>
      </c>
      <c r="Y36" s="239">
        <f t="shared" si="5"/>
        <v>0</v>
      </c>
      <c r="Z36" s="237">
        <f t="shared" si="5"/>
        <v>45</v>
      </c>
      <c r="AA36" s="237">
        <f t="shared" si="5"/>
        <v>0</v>
      </c>
      <c r="AB36" s="239">
        <f t="shared" si="5"/>
        <v>30</v>
      </c>
      <c r="AC36" s="236" t="s">
        <v>43</v>
      </c>
      <c r="AD36" s="240">
        <f aca="true" t="shared" si="6" ref="AD36:AI36">SUM(AD21:AD35)</f>
        <v>28</v>
      </c>
      <c r="AE36" s="243">
        <f t="shared" si="6"/>
        <v>25</v>
      </c>
      <c r="AF36" s="239">
        <f t="shared" si="6"/>
        <v>0</v>
      </c>
      <c r="AG36" s="237">
        <f t="shared" si="6"/>
        <v>50</v>
      </c>
      <c r="AH36" s="237">
        <f t="shared" si="6"/>
        <v>0</v>
      </c>
      <c r="AI36" s="239">
        <f t="shared" si="6"/>
        <v>30</v>
      </c>
      <c r="AJ36" s="236" t="s">
        <v>43</v>
      </c>
      <c r="AK36" s="242">
        <f>SUM(AK21:AK35)</f>
        <v>22</v>
      </c>
      <c r="AL36" s="51"/>
    </row>
    <row r="37" spans="1:38" s="52" customFormat="1" ht="16.5" thickBot="1">
      <c r="A37" s="447" t="s">
        <v>16</v>
      </c>
      <c r="B37" s="481"/>
      <c r="C37" s="182">
        <f aca="true" t="shared" si="7" ref="C37:N37">SUM(C18,C36)</f>
        <v>106</v>
      </c>
      <c r="D37" s="183">
        <f t="shared" si="7"/>
        <v>930</v>
      </c>
      <c r="E37" s="174">
        <f t="shared" si="7"/>
        <v>175</v>
      </c>
      <c r="F37" s="175">
        <f t="shared" si="7"/>
        <v>0</v>
      </c>
      <c r="G37" s="175">
        <f t="shared" si="7"/>
        <v>185</v>
      </c>
      <c r="H37" s="175">
        <f t="shared" si="7"/>
        <v>165</v>
      </c>
      <c r="I37" s="176">
        <f t="shared" si="7"/>
        <v>105</v>
      </c>
      <c r="J37" s="174">
        <f t="shared" si="7"/>
        <v>45</v>
      </c>
      <c r="K37" s="177">
        <f t="shared" si="7"/>
        <v>0</v>
      </c>
      <c r="L37" s="175">
        <f t="shared" si="7"/>
        <v>45</v>
      </c>
      <c r="M37" s="175">
        <f t="shared" si="7"/>
        <v>90</v>
      </c>
      <c r="N37" s="177">
        <f t="shared" si="7"/>
        <v>15</v>
      </c>
      <c r="O37" s="174" t="s">
        <v>44</v>
      </c>
      <c r="P37" s="178">
        <f>P18+P36</f>
        <v>28</v>
      </c>
      <c r="Q37" s="184">
        <f>SUM(Q18,Q36)</f>
        <v>70</v>
      </c>
      <c r="R37" s="185">
        <f>SUM(R18,R36)</f>
        <v>0</v>
      </c>
      <c r="S37" s="186">
        <f>SUM(S18,S36)</f>
        <v>45</v>
      </c>
      <c r="T37" s="186">
        <f>SUM(T18,T36)</f>
        <v>75</v>
      </c>
      <c r="U37" s="185">
        <f>SUM(U18,U36)</f>
        <v>30</v>
      </c>
      <c r="V37" s="187" t="s">
        <v>44</v>
      </c>
      <c r="W37" s="244">
        <f aca="true" t="shared" si="8" ref="W37:AB37">SUM(W18,W36)</f>
        <v>28</v>
      </c>
      <c r="X37" s="174">
        <f t="shared" si="8"/>
        <v>35</v>
      </c>
      <c r="Y37" s="177">
        <f t="shared" si="8"/>
        <v>0</v>
      </c>
      <c r="Z37" s="175">
        <f t="shared" si="8"/>
        <v>45</v>
      </c>
      <c r="AA37" s="175">
        <f t="shared" si="8"/>
        <v>0</v>
      </c>
      <c r="AB37" s="177">
        <f t="shared" si="8"/>
        <v>30</v>
      </c>
      <c r="AC37" s="174" t="s">
        <v>43</v>
      </c>
      <c r="AD37" s="188">
        <f aca="true" t="shared" si="9" ref="AD37:AI37">SUM(AD18,AD36)</f>
        <v>28</v>
      </c>
      <c r="AE37" s="181">
        <f t="shared" si="9"/>
        <v>25</v>
      </c>
      <c r="AF37" s="177">
        <f t="shared" si="9"/>
        <v>0</v>
      </c>
      <c r="AG37" s="175">
        <f t="shared" si="9"/>
        <v>50</v>
      </c>
      <c r="AH37" s="175">
        <f t="shared" si="9"/>
        <v>0</v>
      </c>
      <c r="AI37" s="177">
        <f t="shared" si="9"/>
        <v>30</v>
      </c>
      <c r="AJ37" s="174" t="s">
        <v>43</v>
      </c>
      <c r="AK37" s="180">
        <f>SUM(AK18,AK36)</f>
        <v>22</v>
      </c>
      <c r="AL37" s="51"/>
    </row>
    <row r="38" spans="1:38" ht="17.25" thickBot="1">
      <c r="A38" s="442" t="s">
        <v>28</v>
      </c>
      <c r="B38" s="482"/>
      <c r="C38" s="482"/>
      <c r="D38" s="482"/>
      <c r="E38" s="482"/>
      <c r="F38" s="482"/>
      <c r="G38" s="482"/>
      <c r="H38" s="482"/>
      <c r="I38" s="482"/>
      <c r="J38" s="482"/>
      <c r="K38" s="482"/>
      <c r="L38" s="482"/>
      <c r="M38" s="482"/>
      <c r="N38" s="482"/>
      <c r="O38" s="482"/>
      <c r="P38" s="482"/>
      <c r="Q38" s="482"/>
      <c r="R38" s="482"/>
      <c r="S38" s="482"/>
      <c r="T38" s="482"/>
      <c r="U38" s="482"/>
      <c r="V38" s="482"/>
      <c r="W38" s="482"/>
      <c r="X38" s="482"/>
      <c r="Y38" s="482"/>
      <c r="Z38" s="482"/>
      <c r="AA38" s="482"/>
      <c r="AB38" s="482"/>
      <c r="AC38" s="482"/>
      <c r="AD38" s="482"/>
      <c r="AE38" s="482"/>
      <c r="AF38" s="482"/>
      <c r="AG38" s="482"/>
      <c r="AH38" s="482"/>
      <c r="AI38" s="482"/>
      <c r="AJ38" s="482"/>
      <c r="AK38" s="483"/>
      <c r="AL38" s="61"/>
    </row>
    <row r="39" spans="1:38" ht="16.5" customHeight="1">
      <c r="A39" s="84" t="s">
        <v>73</v>
      </c>
      <c r="B39" s="234"/>
      <c r="C39" s="142">
        <v>4</v>
      </c>
      <c r="D39" s="189">
        <v>60</v>
      </c>
      <c r="E39" s="190"/>
      <c r="F39" s="191"/>
      <c r="G39" s="191"/>
      <c r="H39" s="191"/>
      <c r="I39" s="192"/>
      <c r="J39" s="193"/>
      <c r="K39" s="194"/>
      <c r="L39" s="194"/>
      <c r="M39" s="194"/>
      <c r="N39" s="194"/>
      <c r="O39" s="195"/>
      <c r="P39" s="191"/>
      <c r="Q39" s="196"/>
      <c r="R39" s="194"/>
      <c r="S39" s="194"/>
      <c r="T39" s="194"/>
      <c r="U39" s="194"/>
      <c r="V39" s="288" t="s">
        <v>42</v>
      </c>
      <c r="W39" s="289">
        <v>4</v>
      </c>
      <c r="X39" s="196"/>
      <c r="Y39" s="194"/>
      <c r="Z39" s="194"/>
      <c r="AA39" s="194"/>
      <c r="AB39" s="194"/>
      <c r="AC39" s="197"/>
      <c r="AD39" s="137"/>
      <c r="AE39" s="196"/>
      <c r="AF39" s="194"/>
      <c r="AG39" s="194"/>
      <c r="AH39" s="194"/>
      <c r="AI39" s="194"/>
      <c r="AJ39" s="197"/>
      <c r="AK39" s="137"/>
      <c r="AL39" s="61"/>
    </row>
    <row r="40" spans="1:38" s="50" customFormat="1" ht="17.25" customHeight="1">
      <c r="A40" s="379" t="s">
        <v>94</v>
      </c>
      <c r="B40" s="490"/>
      <c r="C40" s="142">
        <v>5</v>
      </c>
      <c r="D40" s="129"/>
      <c r="E40" s="130"/>
      <c r="F40" s="131"/>
      <c r="G40" s="131"/>
      <c r="H40" s="131"/>
      <c r="I40" s="132"/>
      <c r="J40" s="133"/>
      <c r="K40" s="131"/>
      <c r="L40" s="131"/>
      <c r="M40" s="131"/>
      <c r="N40" s="131"/>
      <c r="O40" s="134"/>
      <c r="P40" s="131"/>
      <c r="Q40" s="130"/>
      <c r="R40" s="131"/>
      <c r="S40" s="131"/>
      <c r="T40" s="131"/>
      <c r="U40" s="131"/>
      <c r="V40" s="135"/>
      <c r="W40" s="136"/>
      <c r="X40" s="130"/>
      <c r="Y40" s="131"/>
      <c r="Z40" s="131"/>
      <c r="AA40" s="131"/>
      <c r="AB40" s="131"/>
      <c r="AC40" s="135"/>
      <c r="AD40" s="136"/>
      <c r="AE40" s="130"/>
      <c r="AF40" s="131"/>
      <c r="AG40" s="131"/>
      <c r="AH40" s="131"/>
      <c r="AI40" s="131"/>
      <c r="AJ40" s="135"/>
      <c r="AK40" s="289">
        <v>5</v>
      </c>
      <c r="AL40" s="49"/>
    </row>
    <row r="41" spans="1:38" ht="24" customHeight="1" thickBot="1">
      <c r="A41" s="484" t="s">
        <v>95</v>
      </c>
      <c r="B41" s="485"/>
      <c r="C41" s="143">
        <v>5</v>
      </c>
      <c r="D41" s="117" t="s">
        <v>29</v>
      </c>
      <c r="E41" s="486" t="s">
        <v>29</v>
      </c>
      <c r="F41" s="487"/>
      <c r="G41" s="487"/>
      <c r="H41" s="487"/>
      <c r="I41" s="488"/>
      <c r="J41" s="489"/>
      <c r="K41" s="487"/>
      <c r="L41" s="487"/>
      <c r="M41" s="487"/>
      <c r="N41" s="487"/>
      <c r="O41" s="45" t="s">
        <v>29</v>
      </c>
      <c r="P41" s="65"/>
      <c r="Q41" s="486"/>
      <c r="R41" s="487"/>
      <c r="S41" s="487"/>
      <c r="T41" s="487"/>
      <c r="U41" s="487"/>
      <c r="V41" s="46" t="s">
        <v>29</v>
      </c>
      <c r="W41" s="66"/>
      <c r="X41" s="486"/>
      <c r="Y41" s="487"/>
      <c r="Z41" s="487"/>
      <c r="AA41" s="487"/>
      <c r="AB41" s="487"/>
      <c r="AC41" s="46" t="s">
        <v>29</v>
      </c>
      <c r="AD41" s="66"/>
      <c r="AE41" s="486"/>
      <c r="AF41" s="487"/>
      <c r="AG41" s="487"/>
      <c r="AH41" s="487"/>
      <c r="AI41" s="487"/>
      <c r="AJ41" s="46" t="s">
        <v>29</v>
      </c>
      <c r="AK41" s="141">
        <v>5</v>
      </c>
      <c r="AL41" s="61"/>
    </row>
    <row r="42" spans="1:37" s="48" customFormat="1" ht="23.25" customHeight="1" thickBot="1">
      <c r="A42" s="363" t="s">
        <v>30</v>
      </c>
      <c r="B42" s="491"/>
      <c r="C42" s="166">
        <v>120</v>
      </c>
      <c r="D42" s="167">
        <v>990</v>
      </c>
      <c r="E42" s="363" t="s">
        <v>29</v>
      </c>
      <c r="F42" s="365"/>
      <c r="G42" s="365"/>
      <c r="H42" s="365"/>
      <c r="I42" s="366"/>
      <c r="J42" s="459">
        <f>SUM(J37,L37,M37,N37)</f>
        <v>195</v>
      </c>
      <c r="K42" s="365"/>
      <c r="L42" s="365"/>
      <c r="M42" s="365"/>
      <c r="N42" s="365"/>
      <c r="O42" s="168" t="s">
        <v>44</v>
      </c>
      <c r="P42" s="169">
        <v>28</v>
      </c>
      <c r="Q42" s="461">
        <f>SUM(Q37,R37,S37,T37,U37,D39)</f>
        <v>280</v>
      </c>
      <c r="R42" s="365"/>
      <c r="S42" s="365"/>
      <c r="T42" s="365"/>
      <c r="U42" s="365"/>
      <c r="V42" s="170" t="s">
        <v>44</v>
      </c>
      <c r="W42" s="169">
        <f>SUM(W37,W39)</f>
        <v>32</v>
      </c>
      <c r="X42" s="363">
        <f>SUM(X37,Z37,Y37,AA37,AB37)</f>
        <v>110</v>
      </c>
      <c r="Y42" s="365"/>
      <c r="Z42" s="365"/>
      <c r="AA42" s="365"/>
      <c r="AB42" s="365"/>
      <c r="AC42" s="170" t="s">
        <v>43</v>
      </c>
      <c r="AD42" s="169">
        <v>28</v>
      </c>
      <c r="AE42" s="363">
        <f>SUM(AE37,AF37,AG37,AH37,AI37)</f>
        <v>105</v>
      </c>
      <c r="AF42" s="365"/>
      <c r="AG42" s="365"/>
      <c r="AH42" s="365"/>
      <c r="AI42" s="365"/>
      <c r="AJ42" s="170" t="s">
        <v>43</v>
      </c>
      <c r="AK42" s="169">
        <f>SUM(AK40:AK41,AK37,AK18)</f>
        <v>32</v>
      </c>
    </row>
    <row r="44" ht="16.5">
      <c r="B44" s="55" t="s">
        <v>130</v>
      </c>
    </row>
    <row r="46" spans="1:37" ht="9" customHeight="1">
      <c r="A46" s="368"/>
      <c r="B46" s="368"/>
      <c r="C46" s="368"/>
      <c r="D46" s="368"/>
      <c r="E46" s="368"/>
      <c r="F46" s="368"/>
      <c r="G46" s="368"/>
      <c r="H46" s="368"/>
      <c r="I46" s="368"/>
      <c r="J46" s="368"/>
      <c r="K46" s="368"/>
      <c r="L46" s="368"/>
      <c r="M46" s="368"/>
      <c r="N46" s="368"/>
      <c r="O46" s="67"/>
      <c r="P46" s="67"/>
      <c r="Q46" s="3"/>
      <c r="R46" s="3"/>
      <c r="S46" s="3"/>
      <c r="T46" s="3"/>
      <c r="U46" s="3"/>
      <c r="V46" s="3"/>
      <c r="W46" s="3"/>
      <c r="X46" s="369" t="s">
        <v>24</v>
      </c>
      <c r="Y46" s="369"/>
      <c r="Z46" s="369"/>
      <c r="AA46" s="369"/>
      <c r="AB46" s="369"/>
      <c r="AC46" s="369"/>
      <c r="AD46" s="369"/>
      <c r="AE46" s="369"/>
      <c r="AF46" s="369"/>
      <c r="AG46" s="369"/>
      <c r="AH46" s="369"/>
      <c r="AI46" s="369"/>
      <c r="AJ46" s="43"/>
      <c r="AK46" s="43"/>
    </row>
    <row r="47" spans="1:37" ht="27" customHeight="1">
      <c r="A47" s="368" t="s">
        <v>135</v>
      </c>
      <c r="B47" s="368"/>
      <c r="C47" s="368"/>
      <c r="D47" s="368"/>
      <c r="E47" s="368"/>
      <c r="F47" s="368"/>
      <c r="G47" s="370"/>
      <c r="H47" s="523" t="s">
        <v>136</v>
      </c>
      <c r="I47" s="524"/>
      <c r="J47" s="524"/>
      <c r="K47" s="524"/>
      <c r="L47" s="524"/>
      <c r="M47" s="524"/>
      <c r="N47" s="525"/>
      <c r="O47" s="68"/>
      <c r="P47" s="68"/>
      <c r="Q47" s="3"/>
      <c r="R47" s="3"/>
      <c r="S47" s="3"/>
      <c r="T47" s="3"/>
      <c r="U47" s="3"/>
      <c r="V47" s="3"/>
      <c r="W47" s="3"/>
      <c r="X47" s="369"/>
      <c r="Y47" s="369"/>
      <c r="Z47" s="369"/>
      <c r="AA47" s="369"/>
      <c r="AB47" s="369"/>
      <c r="AC47" s="369"/>
      <c r="AD47" s="369"/>
      <c r="AE47" s="369"/>
      <c r="AF47" s="369"/>
      <c r="AG47" s="369"/>
      <c r="AH47" s="369"/>
      <c r="AI47" s="369"/>
      <c r="AJ47" s="67"/>
      <c r="AK47" s="67"/>
    </row>
    <row r="48" spans="1:37" ht="18" customHeight="1">
      <c r="A48" s="3"/>
      <c r="B48" s="68"/>
      <c r="C48" s="69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3"/>
      <c r="R48" s="3"/>
      <c r="S48" s="3"/>
      <c r="T48" s="3"/>
      <c r="U48" s="3"/>
      <c r="V48" s="3"/>
      <c r="W48" s="3"/>
      <c r="X48" s="3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</row>
    <row r="49" ht="16.5">
      <c r="B49" s="55" t="s">
        <v>22</v>
      </c>
    </row>
    <row r="50" ht="16.5">
      <c r="B50" s="55" t="s">
        <v>27</v>
      </c>
    </row>
    <row r="51" spans="2:37" ht="16.5">
      <c r="B51" s="471"/>
      <c r="C51" s="472"/>
      <c r="D51" s="472"/>
      <c r="E51" s="472"/>
      <c r="F51" s="472"/>
      <c r="G51" s="472"/>
      <c r="H51" s="472"/>
      <c r="I51" s="472"/>
      <c r="J51" s="472"/>
      <c r="K51" s="472"/>
      <c r="L51" s="472"/>
      <c r="M51" s="472"/>
      <c r="N51" s="472"/>
      <c r="O51" s="472"/>
      <c r="P51" s="472"/>
      <c r="Q51" s="472"/>
      <c r="R51" s="472"/>
      <c r="S51" s="472"/>
      <c r="T51" s="472"/>
      <c r="U51" s="472"/>
      <c r="V51" s="472"/>
      <c r="W51" s="472"/>
      <c r="X51" s="472"/>
      <c r="Y51" s="472"/>
      <c r="Z51" s="472"/>
      <c r="AA51" s="472"/>
      <c r="AB51" s="472"/>
      <c r="AC51" s="472"/>
      <c r="AD51" s="472"/>
      <c r="AE51" s="472"/>
      <c r="AF51" s="472"/>
      <c r="AG51" s="472"/>
      <c r="AH51" s="472"/>
      <c r="AI51" s="472"/>
      <c r="AJ51" s="472"/>
      <c r="AK51" s="472"/>
    </row>
    <row r="52" spans="2:37" ht="16.5">
      <c r="B52" s="470" t="s">
        <v>25</v>
      </c>
      <c r="C52" s="470"/>
      <c r="D52" s="470"/>
      <c r="E52" s="470"/>
      <c r="F52" s="470"/>
      <c r="G52" s="470"/>
      <c r="H52" s="470"/>
      <c r="I52" s="470"/>
      <c r="J52" s="470"/>
      <c r="K52" s="470"/>
      <c r="L52" s="470"/>
      <c r="M52" s="470"/>
      <c r="N52" s="470"/>
      <c r="O52" s="470"/>
      <c r="P52" s="470"/>
      <c r="Q52" s="470"/>
      <c r="R52" s="470"/>
      <c r="S52" s="470"/>
      <c r="T52" s="470"/>
      <c r="U52" s="470"/>
      <c r="V52" s="470"/>
      <c r="W52" s="470"/>
      <c r="X52" s="470"/>
      <c r="Y52" s="470"/>
      <c r="Z52" s="470"/>
      <c r="AA52" s="470"/>
      <c r="AB52" s="470"/>
      <c r="AC52" s="470"/>
      <c r="AD52" s="470"/>
      <c r="AE52" s="470"/>
      <c r="AF52" s="470"/>
      <c r="AG52" s="470"/>
      <c r="AH52" s="470"/>
      <c r="AI52" s="470"/>
      <c r="AJ52" s="470"/>
      <c r="AK52" s="470"/>
    </row>
    <row r="53" spans="2:51" ht="16.5">
      <c r="B53" s="44" t="s">
        <v>41</v>
      </c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</row>
    <row r="54" ht="16.5">
      <c r="B54" s="70"/>
    </row>
    <row r="75" ht="15.75" customHeight="1"/>
    <row r="76" ht="15.75" customHeight="1"/>
    <row r="81" ht="26.25" customHeight="1"/>
    <row r="102" ht="15.75" customHeight="1"/>
    <row r="103" ht="15.75" customHeight="1"/>
    <row r="107" ht="24.75" customHeight="1"/>
    <row r="127" ht="13.5" customHeight="1"/>
    <row r="128" ht="13.5" customHeight="1"/>
    <row r="132" ht="26.25" customHeight="1"/>
    <row r="133" ht="21.75" customHeight="1"/>
    <row r="142" ht="13.5" customHeight="1"/>
  </sheetData>
  <sheetProtection/>
  <mergeCells count="49">
    <mergeCell ref="A20:AK20"/>
    <mergeCell ref="A31:AK31"/>
    <mergeCell ref="A33:AK33"/>
    <mergeCell ref="B52:AK52"/>
    <mergeCell ref="A46:N46"/>
    <mergeCell ref="X46:AI46"/>
    <mergeCell ref="A47:G47"/>
    <mergeCell ref="H47:N47"/>
    <mergeCell ref="X47:AI47"/>
    <mergeCell ref="B51:AK51"/>
    <mergeCell ref="J42:N42"/>
    <mergeCell ref="Q42:U42"/>
    <mergeCell ref="X42:AB42"/>
    <mergeCell ref="AE42:AI42"/>
    <mergeCell ref="A42:B42"/>
    <mergeCell ref="E42:I42"/>
    <mergeCell ref="A37:B37"/>
    <mergeCell ref="A38:AK38"/>
    <mergeCell ref="A41:B41"/>
    <mergeCell ref="E41:I41"/>
    <mergeCell ref="J41:N41"/>
    <mergeCell ref="Q41:U41"/>
    <mergeCell ref="X41:AB41"/>
    <mergeCell ref="AE41:AI41"/>
    <mergeCell ref="A40:B40"/>
    <mergeCell ref="A12:AK12"/>
    <mergeCell ref="A18:B18"/>
    <mergeCell ref="A19:AK19"/>
    <mergeCell ref="A36:B36"/>
    <mergeCell ref="A9:A11"/>
    <mergeCell ref="B9:B11"/>
    <mergeCell ref="C9:C11"/>
    <mergeCell ref="D9:I9"/>
    <mergeCell ref="J9:W9"/>
    <mergeCell ref="X9:AK9"/>
    <mergeCell ref="D10:D11"/>
    <mergeCell ref="E10:I10"/>
    <mergeCell ref="J10:P10"/>
    <mergeCell ref="Q10:W10"/>
    <mergeCell ref="X10:AD10"/>
    <mergeCell ref="AE10:AK10"/>
    <mergeCell ref="AF7:AL7"/>
    <mergeCell ref="C3:AE3"/>
    <mergeCell ref="C4:AE4"/>
    <mergeCell ref="C5:Q5"/>
    <mergeCell ref="C6:Q6"/>
    <mergeCell ref="C7:Q7"/>
    <mergeCell ref="B1:N1"/>
    <mergeCell ref="T1:AK1"/>
  </mergeCells>
  <printOptions/>
  <pageMargins left="1.1811023622047245" right="0.7086614173228347" top="0.1968503937007874" bottom="0.1968503937007874" header="0.31496062992125984" footer="0.31496062992125984"/>
  <pageSetup fitToHeight="1" fitToWidth="1" horizontalDpi="600" verticalDpi="600" orientation="landscape" paperSize="8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3"/>
  <sheetViews>
    <sheetView showGridLines="0" zoomScale="90" zoomScaleNormal="90" zoomScalePageLayoutView="0" workbookViewId="0" topLeftCell="A16">
      <selection activeCell="H48" sqref="H48:N48"/>
    </sheetView>
  </sheetViews>
  <sheetFormatPr defaultColWidth="8.796875" defaultRowHeight="14.25"/>
  <cols>
    <col min="1" max="1" width="3.19921875" style="55" customWidth="1"/>
    <col min="2" max="2" width="38.19921875" style="55" customWidth="1"/>
    <col min="3" max="3" width="4.8984375" style="56" customWidth="1"/>
    <col min="4" max="4" width="5.59765625" style="57" customWidth="1"/>
    <col min="5" max="37" width="3.3984375" style="57" customWidth="1"/>
  </cols>
  <sheetData>
    <row r="1" spans="2:36" ht="16.5">
      <c r="B1" s="409" t="s">
        <v>128</v>
      </c>
      <c r="C1" s="409"/>
      <c r="D1" s="409"/>
      <c r="E1" s="409"/>
      <c r="F1" s="409"/>
      <c r="G1" s="409"/>
      <c r="H1" s="409"/>
      <c r="I1" s="409"/>
      <c r="J1" s="409"/>
      <c r="K1" s="409"/>
      <c r="L1" s="522"/>
      <c r="M1" s="522"/>
      <c r="N1" s="522"/>
      <c r="O1" s="522"/>
      <c r="P1" s="522"/>
      <c r="Q1" s="522"/>
      <c r="R1" s="522"/>
      <c r="S1" s="409" t="s">
        <v>134</v>
      </c>
      <c r="T1" s="409"/>
      <c r="U1" s="409"/>
      <c r="V1" s="409"/>
      <c r="W1" s="409"/>
      <c r="X1" s="409"/>
      <c r="Y1" s="409"/>
      <c r="Z1" s="409"/>
      <c r="AA1" s="409"/>
      <c r="AB1" s="409"/>
      <c r="AC1" s="409"/>
      <c r="AD1" s="409"/>
      <c r="AE1" s="409"/>
      <c r="AF1" s="409"/>
      <c r="AG1" s="409"/>
      <c r="AH1" s="409"/>
      <c r="AI1" s="409"/>
      <c r="AJ1" s="409"/>
    </row>
    <row r="2" spans="2:31" ht="16.5">
      <c r="B2" s="59"/>
      <c r="C2" s="60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8"/>
      <c r="Y2" s="58"/>
      <c r="Z2" s="58"/>
      <c r="AA2" s="58"/>
      <c r="AB2" s="58"/>
      <c r="AC2" s="58"/>
      <c r="AD2" s="58"/>
      <c r="AE2" s="58"/>
    </row>
    <row r="3" spans="1:37" ht="16.5">
      <c r="A3" s="61"/>
      <c r="B3" s="58" t="s">
        <v>11</v>
      </c>
      <c r="C3" s="410" t="s">
        <v>33</v>
      </c>
      <c r="D3" s="410"/>
      <c r="E3" s="410"/>
      <c r="F3" s="410"/>
      <c r="G3" s="410"/>
      <c r="H3" s="410"/>
      <c r="I3" s="410"/>
      <c r="J3" s="410"/>
      <c r="K3" s="410"/>
      <c r="L3" s="410"/>
      <c r="M3" s="410"/>
      <c r="N3" s="410"/>
      <c r="O3" s="410"/>
      <c r="P3" s="410"/>
      <c r="Q3" s="410"/>
      <c r="R3" s="410"/>
      <c r="S3" s="410"/>
      <c r="T3" s="410"/>
      <c r="U3" s="410"/>
      <c r="V3" s="410"/>
      <c r="W3" s="410"/>
      <c r="X3" s="410"/>
      <c r="Y3" s="410"/>
      <c r="Z3" s="410"/>
      <c r="AA3" s="410"/>
      <c r="AB3" s="410"/>
      <c r="AC3" s="410"/>
      <c r="AD3" s="410"/>
      <c r="AE3" s="410"/>
      <c r="AF3" s="1"/>
      <c r="AG3" s="1"/>
      <c r="AH3" s="1"/>
      <c r="AI3" s="1"/>
      <c r="AJ3" s="1"/>
      <c r="AK3" s="1"/>
    </row>
    <row r="4" spans="1:37" ht="16.5">
      <c r="A4" s="2"/>
      <c r="B4" s="58" t="s">
        <v>12</v>
      </c>
      <c r="C4" s="411" t="s">
        <v>55</v>
      </c>
      <c r="D4" s="411"/>
      <c r="E4" s="411"/>
      <c r="F4" s="411"/>
      <c r="G4" s="411"/>
      <c r="H4" s="411"/>
      <c r="I4" s="411"/>
      <c r="J4" s="411"/>
      <c r="K4" s="411"/>
      <c r="L4" s="411"/>
      <c r="M4" s="411"/>
      <c r="N4" s="411"/>
      <c r="O4" s="411"/>
      <c r="P4" s="411"/>
      <c r="Q4" s="411"/>
      <c r="R4" s="411"/>
      <c r="S4" s="411"/>
      <c r="T4" s="411"/>
      <c r="U4" s="411"/>
      <c r="V4" s="411"/>
      <c r="W4" s="411"/>
      <c r="X4" s="411"/>
      <c r="Y4" s="411"/>
      <c r="Z4" s="411"/>
      <c r="AA4" s="411"/>
      <c r="AB4" s="411"/>
      <c r="AC4" s="411"/>
      <c r="AD4" s="411"/>
      <c r="AE4" s="411"/>
      <c r="AF4" s="3"/>
      <c r="AG4" s="3"/>
      <c r="AH4" s="3"/>
      <c r="AI4" s="3"/>
      <c r="AJ4" s="3"/>
      <c r="AK4" s="3"/>
    </row>
    <row r="5" spans="1:37" ht="16.5">
      <c r="A5" s="2"/>
      <c r="B5" s="58" t="s">
        <v>13</v>
      </c>
      <c r="C5" s="411" t="s">
        <v>34</v>
      </c>
      <c r="D5" s="411"/>
      <c r="E5" s="411"/>
      <c r="F5" s="411"/>
      <c r="G5" s="411"/>
      <c r="H5" s="411"/>
      <c r="I5" s="411"/>
      <c r="J5" s="411"/>
      <c r="K5" s="411"/>
      <c r="L5" s="411"/>
      <c r="M5" s="411"/>
      <c r="N5" s="411"/>
      <c r="O5" s="411"/>
      <c r="P5" s="411"/>
      <c r="Q5" s="411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3"/>
      <c r="AG5" s="3"/>
      <c r="AH5" s="3"/>
      <c r="AI5" s="3"/>
      <c r="AJ5" s="3"/>
      <c r="AK5" s="3"/>
    </row>
    <row r="6" spans="1:37" ht="16.5">
      <c r="A6" s="61"/>
      <c r="B6" s="58" t="s">
        <v>14</v>
      </c>
      <c r="C6" s="499" t="s">
        <v>72</v>
      </c>
      <c r="D6" s="499"/>
      <c r="E6" s="499"/>
      <c r="F6" s="499"/>
      <c r="G6" s="499"/>
      <c r="H6" s="499"/>
      <c r="I6" s="499"/>
      <c r="J6" s="499"/>
      <c r="K6" s="499"/>
      <c r="L6" s="499"/>
      <c r="M6" s="499"/>
      <c r="N6" s="499"/>
      <c r="O6" s="499"/>
      <c r="P6" s="499"/>
      <c r="Q6" s="499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1"/>
      <c r="AG6" s="1"/>
      <c r="AH6" s="1"/>
      <c r="AI6" s="1"/>
      <c r="AJ6" s="1"/>
      <c r="AK6" s="1"/>
    </row>
    <row r="7" spans="1:37" ht="16.5">
      <c r="A7" s="61"/>
      <c r="B7" s="58" t="s">
        <v>15</v>
      </c>
      <c r="C7" s="411" t="s">
        <v>31</v>
      </c>
      <c r="D7" s="411"/>
      <c r="E7" s="411"/>
      <c r="F7" s="411"/>
      <c r="G7" s="411"/>
      <c r="H7" s="411"/>
      <c r="I7" s="411"/>
      <c r="J7" s="411"/>
      <c r="K7" s="411"/>
      <c r="L7" s="411"/>
      <c r="M7" s="411"/>
      <c r="N7" s="411"/>
      <c r="O7" s="411"/>
      <c r="P7" s="411"/>
      <c r="Q7" s="411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473" t="s">
        <v>99</v>
      </c>
      <c r="AF7" s="474"/>
      <c r="AG7" s="474"/>
      <c r="AH7" s="474"/>
      <c r="AI7" s="474"/>
      <c r="AJ7" s="474"/>
      <c r="AK7" s="475"/>
    </row>
    <row r="8" spans="1:37" ht="18.75" thickBot="1">
      <c r="A8" s="61"/>
      <c r="B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4"/>
      <c r="AG8" s="4"/>
      <c r="AH8" s="4"/>
      <c r="AI8" s="4"/>
      <c r="AJ8" s="4"/>
      <c r="AK8" s="4"/>
    </row>
    <row r="9" spans="1:37" ht="17.25" thickBot="1">
      <c r="A9" s="426" t="s">
        <v>0</v>
      </c>
      <c r="B9" s="386" t="s">
        <v>19</v>
      </c>
      <c r="C9" s="389" t="s">
        <v>2</v>
      </c>
      <c r="D9" s="392" t="s">
        <v>23</v>
      </c>
      <c r="E9" s="393"/>
      <c r="F9" s="393"/>
      <c r="G9" s="393"/>
      <c r="H9" s="393"/>
      <c r="I9" s="394"/>
      <c r="J9" s="372" t="s">
        <v>3</v>
      </c>
      <c r="K9" s="372"/>
      <c r="L9" s="372"/>
      <c r="M9" s="372"/>
      <c r="N9" s="372"/>
      <c r="O9" s="372"/>
      <c r="P9" s="372"/>
      <c r="Q9" s="372"/>
      <c r="R9" s="372"/>
      <c r="S9" s="372"/>
      <c r="T9" s="372"/>
      <c r="U9" s="372"/>
      <c r="V9" s="372"/>
      <c r="W9" s="373"/>
      <c r="X9" s="371" t="s">
        <v>4</v>
      </c>
      <c r="Y9" s="372"/>
      <c r="Z9" s="372"/>
      <c r="AA9" s="372"/>
      <c r="AB9" s="372"/>
      <c r="AC9" s="372"/>
      <c r="AD9" s="372"/>
      <c r="AE9" s="372"/>
      <c r="AF9" s="372"/>
      <c r="AG9" s="372"/>
      <c r="AH9" s="372"/>
      <c r="AI9" s="372"/>
      <c r="AJ9" s="372"/>
      <c r="AK9" s="373"/>
    </row>
    <row r="10" spans="1:37" ht="17.25" thickBot="1">
      <c r="A10" s="427"/>
      <c r="B10" s="387"/>
      <c r="C10" s="390"/>
      <c r="D10" s="402" t="s">
        <v>5</v>
      </c>
      <c r="E10" s="371" t="s">
        <v>26</v>
      </c>
      <c r="F10" s="372"/>
      <c r="G10" s="372"/>
      <c r="H10" s="372"/>
      <c r="I10" s="395"/>
      <c r="J10" s="393">
        <v>1</v>
      </c>
      <c r="K10" s="393"/>
      <c r="L10" s="393"/>
      <c r="M10" s="393"/>
      <c r="N10" s="393"/>
      <c r="O10" s="393"/>
      <c r="P10" s="396"/>
      <c r="Q10" s="392">
        <v>2</v>
      </c>
      <c r="R10" s="393"/>
      <c r="S10" s="393"/>
      <c r="T10" s="393"/>
      <c r="U10" s="393"/>
      <c r="V10" s="393"/>
      <c r="W10" s="396"/>
      <c r="X10" s="371">
        <v>3</v>
      </c>
      <c r="Y10" s="372"/>
      <c r="Z10" s="372"/>
      <c r="AA10" s="372"/>
      <c r="AB10" s="372"/>
      <c r="AC10" s="372"/>
      <c r="AD10" s="373"/>
      <c r="AE10" s="371">
        <v>4</v>
      </c>
      <c r="AF10" s="372"/>
      <c r="AG10" s="372"/>
      <c r="AH10" s="372"/>
      <c r="AI10" s="372"/>
      <c r="AJ10" s="372"/>
      <c r="AK10" s="373"/>
    </row>
    <row r="11" spans="1:37" ht="64.5" thickBot="1">
      <c r="A11" s="428"/>
      <c r="B11" s="388"/>
      <c r="C11" s="391"/>
      <c r="D11" s="435"/>
      <c r="E11" s="5" t="s">
        <v>6</v>
      </c>
      <c r="F11" s="6" t="s">
        <v>7</v>
      </c>
      <c r="G11" s="6" t="s">
        <v>8</v>
      </c>
      <c r="H11" s="6" t="s">
        <v>9</v>
      </c>
      <c r="I11" s="7" t="s">
        <v>10</v>
      </c>
      <c r="J11" s="8" t="s">
        <v>6</v>
      </c>
      <c r="K11" s="9" t="s">
        <v>7</v>
      </c>
      <c r="L11" s="10" t="s">
        <v>8</v>
      </c>
      <c r="M11" s="10" t="s">
        <v>9</v>
      </c>
      <c r="N11" s="11" t="s">
        <v>10</v>
      </c>
      <c r="O11" s="12" t="s">
        <v>1</v>
      </c>
      <c r="P11" s="13" t="s">
        <v>2</v>
      </c>
      <c r="Q11" s="14" t="s">
        <v>6</v>
      </c>
      <c r="R11" s="9" t="s">
        <v>7</v>
      </c>
      <c r="S11" s="10" t="s">
        <v>8</v>
      </c>
      <c r="T11" s="10" t="s">
        <v>9</v>
      </c>
      <c r="U11" s="11" t="s">
        <v>10</v>
      </c>
      <c r="V11" s="12" t="s">
        <v>1</v>
      </c>
      <c r="W11" s="15" t="s">
        <v>2</v>
      </c>
      <c r="X11" s="14" t="s">
        <v>6</v>
      </c>
      <c r="Y11" s="9" t="s">
        <v>7</v>
      </c>
      <c r="Z11" s="10" t="s">
        <v>8</v>
      </c>
      <c r="AA11" s="10" t="s">
        <v>9</v>
      </c>
      <c r="AB11" s="11" t="s">
        <v>10</v>
      </c>
      <c r="AC11" s="12" t="s">
        <v>1</v>
      </c>
      <c r="AD11" s="15" t="s">
        <v>2</v>
      </c>
      <c r="AE11" s="14" t="s">
        <v>6</v>
      </c>
      <c r="AF11" s="10" t="s">
        <v>7</v>
      </c>
      <c r="AG11" s="10" t="s">
        <v>8</v>
      </c>
      <c r="AH11" s="10" t="s">
        <v>9</v>
      </c>
      <c r="AI11" s="16" t="s">
        <v>10</v>
      </c>
      <c r="AJ11" s="12" t="s">
        <v>1</v>
      </c>
      <c r="AK11" s="15" t="s">
        <v>2</v>
      </c>
    </row>
    <row r="12" spans="1:37" ht="15" thickBot="1">
      <c r="A12" s="436" t="s">
        <v>118</v>
      </c>
      <c r="B12" s="437"/>
      <c r="C12" s="437"/>
      <c r="D12" s="437"/>
      <c r="E12" s="437"/>
      <c r="F12" s="437"/>
      <c r="G12" s="437"/>
      <c r="H12" s="437"/>
      <c r="I12" s="437"/>
      <c r="J12" s="437"/>
      <c r="K12" s="437"/>
      <c r="L12" s="437"/>
      <c r="M12" s="437"/>
      <c r="N12" s="437"/>
      <c r="O12" s="437"/>
      <c r="P12" s="437"/>
      <c r="Q12" s="437"/>
      <c r="R12" s="437"/>
      <c r="S12" s="437"/>
      <c r="T12" s="437"/>
      <c r="U12" s="437"/>
      <c r="V12" s="437"/>
      <c r="W12" s="437"/>
      <c r="X12" s="437"/>
      <c r="Y12" s="437"/>
      <c r="Z12" s="437"/>
      <c r="AA12" s="437"/>
      <c r="AB12" s="437"/>
      <c r="AC12" s="437"/>
      <c r="AD12" s="437"/>
      <c r="AE12" s="437"/>
      <c r="AF12" s="437"/>
      <c r="AG12" s="437"/>
      <c r="AH12" s="437"/>
      <c r="AI12" s="437"/>
      <c r="AJ12" s="437"/>
      <c r="AK12" s="438"/>
    </row>
    <row r="13" spans="1:37" ht="15" thickBot="1">
      <c r="A13" s="17">
        <v>1</v>
      </c>
      <c r="B13" s="76" t="s">
        <v>63</v>
      </c>
      <c r="C13" s="29">
        <v>2</v>
      </c>
      <c r="D13" s="113">
        <f aca="true" t="shared" si="0" ref="D13:D21">SUM(E13:I13)</f>
        <v>20</v>
      </c>
      <c r="E13" s="30">
        <f aca="true" t="shared" si="1" ref="E13:G21">J13+Q13+X13+AE13</f>
        <v>15</v>
      </c>
      <c r="F13" s="31"/>
      <c r="G13" s="31">
        <f t="shared" si="1"/>
        <v>5</v>
      </c>
      <c r="H13" s="31"/>
      <c r="I13" s="32"/>
      <c r="J13" s="30">
        <v>15</v>
      </c>
      <c r="K13" s="31"/>
      <c r="L13" s="31">
        <v>5</v>
      </c>
      <c r="M13" s="31"/>
      <c r="N13" s="25"/>
      <c r="O13" s="26" t="s">
        <v>37</v>
      </c>
      <c r="P13" s="30">
        <v>2</v>
      </c>
      <c r="Q13" s="33"/>
      <c r="R13" s="31"/>
      <c r="S13" s="31"/>
      <c r="T13" s="31"/>
      <c r="U13" s="25"/>
      <c r="V13" s="25"/>
      <c r="W13" s="34"/>
      <c r="X13" s="30"/>
      <c r="Y13" s="31"/>
      <c r="Z13" s="31"/>
      <c r="AA13" s="31"/>
      <c r="AB13" s="25"/>
      <c r="AC13" s="25"/>
      <c r="AD13" s="30"/>
      <c r="AE13" s="33"/>
      <c r="AF13" s="31"/>
      <c r="AG13" s="31"/>
      <c r="AH13" s="31"/>
      <c r="AI13" s="25"/>
      <c r="AJ13" s="25"/>
      <c r="AK13" s="120"/>
    </row>
    <row r="14" spans="1:37" ht="15" thickBot="1">
      <c r="A14" s="28">
        <v>2</v>
      </c>
      <c r="B14" s="76" t="s">
        <v>64</v>
      </c>
      <c r="C14" s="29">
        <v>3</v>
      </c>
      <c r="D14" s="113">
        <f t="shared" si="0"/>
        <v>25</v>
      </c>
      <c r="E14" s="30">
        <f t="shared" si="1"/>
        <v>25</v>
      </c>
      <c r="F14" s="31"/>
      <c r="G14" s="31"/>
      <c r="H14" s="31"/>
      <c r="I14" s="32"/>
      <c r="J14" s="30">
        <v>25</v>
      </c>
      <c r="K14" s="31"/>
      <c r="L14" s="31"/>
      <c r="M14" s="31"/>
      <c r="N14" s="25"/>
      <c r="O14" s="26" t="s">
        <v>37</v>
      </c>
      <c r="P14" s="30">
        <v>3</v>
      </c>
      <c r="Q14" s="33"/>
      <c r="R14" s="31"/>
      <c r="S14" s="31"/>
      <c r="T14" s="31"/>
      <c r="U14" s="25"/>
      <c r="V14" s="25"/>
      <c r="W14" s="34"/>
      <c r="X14" s="30"/>
      <c r="Y14" s="31"/>
      <c r="Z14" s="31"/>
      <c r="AA14" s="31"/>
      <c r="AB14" s="25"/>
      <c r="AC14" s="25"/>
      <c r="AD14" s="30"/>
      <c r="AE14" s="33"/>
      <c r="AF14" s="31"/>
      <c r="AG14" s="31"/>
      <c r="AH14" s="31"/>
      <c r="AI14" s="25"/>
      <c r="AJ14" s="25"/>
      <c r="AK14" s="120"/>
    </row>
    <row r="15" spans="1:37" ht="15" thickBot="1">
      <c r="A15" s="28">
        <v>3</v>
      </c>
      <c r="B15" s="76" t="s">
        <v>65</v>
      </c>
      <c r="C15" s="29">
        <v>4</v>
      </c>
      <c r="D15" s="113">
        <f t="shared" si="0"/>
        <v>45</v>
      </c>
      <c r="E15" s="30">
        <f t="shared" si="1"/>
        <v>10</v>
      </c>
      <c r="F15" s="31"/>
      <c r="G15" s="31">
        <f t="shared" si="1"/>
        <v>35</v>
      </c>
      <c r="H15" s="31"/>
      <c r="I15" s="32"/>
      <c r="J15" s="30">
        <v>10</v>
      </c>
      <c r="K15" s="31"/>
      <c r="L15" s="31">
        <v>35</v>
      </c>
      <c r="M15" s="31"/>
      <c r="N15" s="25"/>
      <c r="O15" s="26" t="s">
        <v>42</v>
      </c>
      <c r="P15" s="30">
        <v>4</v>
      </c>
      <c r="Q15" s="33"/>
      <c r="R15" s="31"/>
      <c r="S15" s="31"/>
      <c r="T15" s="31"/>
      <c r="U15" s="25"/>
      <c r="V15" s="25"/>
      <c r="W15" s="34"/>
      <c r="X15" s="30"/>
      <c r="Y15" s="31"/>
      <c r="Z15" s="31"/>
      <c r="AA15" s="31"/>
      <c r="AB15" s="25"/>
      <c r="AC15" s="25"/>
      <c r="AD15" s="30"/>
      <c r="AE15" s="33"/>
      <c r="AF15" s="31"/>
      <c r="AG15" s="31"/>
      <c r="AH15" s="31"/>
      <c r="AI15" s="25"/>
      <c r="AJ15" s="25"/>
      <c r="AK15" s="120"/>
    </row>
    <row r="16" spans="1:37" ht="15" thickBot="1">
      <c r="A16" s="17">
        <v>4</v>
      </c>
      <c r="B16" s="76" t="s">
        <v>66</v>
      </c>
      <c r="C16" s="29">
        <v>2</v>
      </c>
      <c r="D16" s="113">
        <f t="shared" si="0"/>
        <v>25</v>
      </c>
      <c r="E16" s="30">
        <f t="shared" si="1"/>
        <v>10</v>
      </c>
      <c r="F16" s="31"/>
      <c r="G16" s="31">
        <f t="shared" si="1"/>
        <v>15</v>
      </c>
      <c r="H16" s="31"/>
      <c r="I16" s="32"/>
      <c r="J16" s="30"/>
      <c r="K16" s="31"/>
      <c r="L16" s="31"/>
      <c r="M16" s="31"/>
      <c r="N16" s="25"/>
      <c r="O16" s="26"/>
      <c r="P16" s="30"/>
      <c r="Q16" s="33">
        <v>10</v>
      </c>
      <c r="R16" s="31"/>
      <c r="S16" s="31">
        <v>15</v>
      </c>
      <c r="T16" s="31"/>
      <c r="U16" s="25"/>
      <c r="V16" s="25" t="s">
        <v>42</v>
      </c>
      <c r="W16" s="34">
        <v>2</v>
      </c>
      <c r="X16" s="30"/>
      <c r="Y16" s="31"/>
      <c r="Z16" s="31"/>
      <c r="AA16" s="31"/>
      <c r="AB16" s="25"/>
      <c r="AC16" s="25"/>
      <c r="AD16" s="30"/>
      <c r="AE16" s="33"/>
      <c r="AF16" s="31"/>
      <c r="AG16" s="31"/>
      <c r="AH16" s="31"/>
      <c r="AI16" s="25"/>
      <c r="AJ16" s="25"/>
      <c r="AK16" s="120"/>
    </row>
    <row r="17" spans="1:37" ht="15" thickBot="1">
      <c r="A17" s="17">
        <v>5</v>
      </c>
      <c r="B17" s="76" t="s">
        <v>67</v>
      </c>
      <c r="C17" s="29">
        <v>2</v>
      </c>
      <c r="D17" s="113">
        <f t="shared" si="0"/>
        <v>25</v>
      </c>
      <c r="E17" s="30">
        <f t="shared" si="1"/>
        <v>10</v>
      </c>
      <c r="F17" s="31"/>
      <c r="G17" s="31">
        <f t="shared" si="1"/>
        <v>15</v>
      </c>
      <c r="H17" s="31"/>
      <c r="I17" s="32"/>
      <c r="J17" s="30"/>
      <c r="K17" s="31"/>
      <c r="L17" s="31"/>
      <c r="M17" s="31"/>
      <c r="N17" s="25"/>
      <c r="O17" s="26"/>
      <c r="P17" s="30"/>
      <c r="Q17" s="33">
        <v>10</v>
      </c>
      <c r="R17" s="31"/>
      <c r="S17" s="31">
        <v>15</v>
      </c>
      <c r="T17" s="31"/>
      <c r="U17" s="25"/>
      <c r="V17" s="25" t="s">
        <v>37</v>
      </c>
      <c r="W17" s="34">
        <v>2</v>
      </c>
      <c r="X17" s="30"/>
      <c r="Y17" s="31"/>
      <c r="Z17" s="31"/>
      <c r="AA17" s="31"/>
      <c r="AB17" s="25"/>
      <c r="AC17" s="25"/>
      <c r="AD17" s="30"/>
      <c r="AE17" s="33"/>
      <c r="AF17" s="31"/>
      <c r="AG17" s="31"/>
      <c r="AH17" s="31"/>
      <c r="AI17" s="25"/>
      <c r="AJ17" s="25"/>
      <c r="AK17" s="120"/>
    </row>
    <row r="18" spans="1:37" ht="15" thickBot="1">
      <c r="A18" s="28">
        <v>6</v>
      </c>
      <c r="B18" s="76" t="s">
        <v>68</v>
      </c>
      <c r="C18" s="29">
        <v>2</v>
      </c>
      <c r="D18" s="113">
        <f t="shared" si="0"/>
        <v>25</v>
      </c>
      <c r="E18" s="30">
        <f t="shared" si="1"/>
        <v>10</v>
      </c>
      <c r="F18" s="31"/>
      <c r="G18" s="31">
        <f t="shared" si="1"/>
        <v>15</v>
      </c>
      <c r="H18" s="31"/>
      <c r="I18" s="32"/>
      <c r="J18" s="30"/>
      <c r="K18" s="31"/>
      <c r="L18" s="31"/>
      <c r="M18" s="31"/>
      <c r="N18" s="25"/>
      <c r="O18" s="26"/>
      <c r="P18" s="30"/>
      <c r="Q18" s="33">
        <v>10</v>
      </c>
      <c r="R18" s="31"/>
      <c r="S18" s="31">
        <v>15</v>
      </c>
      <c r="T18" s="31"/>
      <c r="U18" s="25"/>
      <c r="V18" s="25" t="s">
        <v>42</v>
      </c>
      <c r="W18" s="34">
        <v>2</v>
      </c>
      <c r="X18" s="30"/>
      <c r="Y18" s="31"/>
      <c r="Z18" s="31"/>
      <c r="AA18" s="31"/>
      <c r="AB18" s="25"/>
      <c r="AC18" s="25"/>
      <c r="AD18" s="30"/>
      <c r="AE18" s="33"/>
      <c r="AF18" s="31"/>
      <c r="AG18" s="31"/>
      <c r="AH18" s="31"/>
      <c r="AI18" s="25"/>
      <c r="AJ18" s="25"/>
      <c r="AK18" s="120"/>
    </row>
    <row r="19" spans="1:37" ht="15" thickBot="1">
      <c r="A19" s="28">
        <v>7</v>
      </c>
      <c r="B19" s="76" t="s">
        <v>69</v>
      </c>
      <c r="C19" s="29">
        <v>4</v>
      </c>
      <c r="D19" s="113">
        <f t="shared" si="0"/>
        <v>35</v>
      </c>
      <c r="E19" s="30">
        <f t="shared" si="1"/>
        <v>15</v>
      </c>
      <c r="F19" s="31"/>
      <c r="G19" s="31">
        <f t="shared" si="1"/>
        <v>20</v>
      </c>
      <c r="H19" s="31"/>
      <c r="I19" s="32"/>
      <c r="J19" s="30"/>
      <c r="K19" s="31"/>
      <c r="L19" s="31"/>
      <c r="M19" s="31"/>
      <c r="N19" s="25"/>
      <c r="O19" s="26"/>
      <c r="P19" s="30"/>
      <c r="Q19" s="33"/>
      <c r="R19" s="31"/>
      <c r="S19" s="31"/>
      <c r="T19" s="31"/>
      <c r="U19" s="25"/>
      <c r="V19" s="25"/>
      <c r="W19" s="34"/>
      <c r="X19" s="30">
        <v>15</v>
      </c>
      <c r="Y19" s="31"/>
      <c r="Z19" s="31">
        <v>20</v>
      </c>
      <c r="AA19" s="31"/>
      <c r="AB19" s="25"/>
      <c r="AC19" s="25" t="s">
        <v>37</v>
      </c>
      <c r="AD19" s="30">
        <v>4</v>
      </c>
      <c r="AE19" s="33"/>
      <c r="AF19" s="31"/>
      <c r="AG19" s="31"/>
      <c r="AH19" s="31"/>
      <c r="AI19" s="25"/>
      <c r="AJ19" s="25"/>
      <c r="AK19" s="120"/>
    </row>
    <row r="20" spans="1:37" ht="15" thickBot="1">
      <c r="A20" s="17">
        <v>8</v>
      </c>
      <c r="B20" s="76" t="s">
        <v>70</v>
      </c>
      <c r="C20" s="29">
        <v>6</v>
      </c>
      <c r="D20" s="113">
        <f t="shared" si="0"/>
        <v>50</v>
      </c>
      <c r="E20" s="30">
        <f t="shared" si="1"/>
        <v>20</v>
      </c>
      <c r="F20" s="31"/>
      <c r="G20" s="31">
        <f t="shared" si="1"/>
        <v>30</v>
      </c>
      <c r="H20" s="31"/>
      <c r="I20" s="32"/>
      <c r="J20" s="30"/>
      <c r="K20" s="31"/>
      <c r="L20" s="31"/>
      <c r="M20" s="31"/>
      <c r="N20" s="25"/>
      <c r="O20" s="26"/>
      <c r="P20" s="30"/>
      <c r="Q20" s="33"/>
      <c r="R20" s="31"/>
      <c r="S20" s="31"/>
      <c r="T20" s="31"/>
      <c r="U20" s="25"/>
      <c r="V20" s="25"/>
      <c r="W20" s="34"/>
      <c r="X20" s="30">
        <v>20</v>
      </c>
      <c r="Y20" s="31"/>
      <c r="Z20" s="31">
        <v>30</v>
      </c>
      <c r="AA20" s="31"/>
      <c r="AB20" s="25"/>
      <c r="AC20" s="25" t="s">
        <v>42</v>
      </c>
      <c r="AD20" s="30">
        <v>6</v>
      </c>
      <c r="AE20" s="33"/>
      <c r="AF20" s="31"/>
      <c r="AG20" s="31"/>
      <c r="AH20" s="31"/>
      <c r="AI20" s="25"/>
      <c r="AJ20" s="25"/>
      <c r="AK20" s="120"/>
    </row>
    <row r="21" spans="1:37" ht="15" thickBot="1">
      <c r="A21" s="17">
        <v>9</v>
      </c>
      <c r="B21" s="76" t="s">
        <v>71</v>
      </c>
      <c r="C21" s="29">
        <v>2</v>
      </c>
      <c r="D21" s="113">
        <f t="shared" si="0"/>
        <v>20</v>
      </c>
      <c r="E21" s="30">
        <f t="shared" si="1"/>
        <v>15</v>
      </c>
      <c r="F21" s="31"/>
      <c r="G21" s="31">
        <f t="shared" si="1"/>
        <v>5</v>
      </c>
      <c r="H21" s="31"/>
      <c r="I21" s="32"/>
      <c r="J21" s="30"/>
      <c r="K21" s="31"/>
      <c r="L21" s="31"/>
      <c r="M21" s="31"/>
      <c r="N21" s="25"/>
      <c r="O21" s="26"/>
      <c r="P21" s="30"/>
      <c r="Q21" s="33"/>
      <c r="R21" s="31"/>
      <c r="S21" s="31"/>
      <c r="T21" s="31"/>
      <c r="U21" s="25"/>
      <c r="V21" s="25"/>
      <c r="W21" s="34"/>
      <c r="X21" s="30"/>
      <c r="Y21" s="31"/>
      <c r="Z21" s="31"/>
      <c r="AA21" s="31"/>
      <c r="AB21" s="25"/>
      <c r="AC21" s="25"/>
      <c r="AD21" s="30"/>
      <c r="AE21" s="121">
        <v>15</v>
      </c>
      <c r="AF21" s="80"/>
      <c r="AG21" s="80">
        <v>5</v>
      </c>
      <c r="AH21" s="80"/>
      <c r="AI21" s="82"/>
      <c r="AJ21" s="82" t="s">
        <v>37</v>
      </c>
      <c r="AK21" s="122">
        <v>2</v>
      </c>
    </row>
    <row r="22" spans="1:37" ht="15" thickBot="1">
      <c r="A22" s="28">
        <v>10</v>
      </c>
      <c r="B22" s="76" t="s">
        <v>40</v>
      </c>
      <c r="C22" s="29">
        <v>4</v>
      </c>
      <c r="D22" s="113">
        <f>SUM(E22:I22)</f>
        <v>30</v>
      </c>
      <c r="E22" s="30">
        <f>J22+Q22+X22+AE22</f>
        <v>15</v>
      </c>
      <c r="F22" s="31"/>
      <c r="G22" s="31">
        <f>L22+S22+Z22+AG22</f>
        <v>15</v>
      </c>
      <c r="H22" s="31"/>
      <c r="I22" s="32"/>
      <c r="J22" s="30"/>
      <c r="K22" s="31"/>
      <c r="L22" s="31"/>
      <c r="M22" s="31"/>
      <c r="N22" s="25"/>
      <c r="O22" s="26"/>
      <c r="P22" s="30"/>
      <c r="Q22" s="33"/>
      <c r="R22" s="31"/>
      <c r="S22" s="31"/>
      <c r="T22" s="31"/>
      <c r="U22" s="25"/>
      <c r="V22" s="25"/>
      <c r="W22" s="34"/>
      <c r="X22" s="30"/>
      <c r="Y22" s="31"/>
      <c r="Z22" s="31"/>
      <c r="AA22" s="31"/>
      <c r="AB22" s="25"/>
      <c r="AC22" s="25"/>
      <c r="AD22" s="30"/>
      <c r="AE22" s="33">
        <v>15</v>
      </c>
      <c r="AF22" s="31"/>
      <c r="AG22" s="31">
        <v>15</v>
      </c>
      <c r="AH22" s="31"/>
      <c r="AI22" s="25"/>
      <c r="AJ22" s="25" t="s">
        <v>37</v>
      </c>
      <c r="AK22" s="120">
        <v>4</v>
      </c>
    </row>
    <row r="23" spans="1:37" ht="15" thickBot="1">
      <c r="A23" s="28">
        <v>11</v>
      </c>
      <c r="B23" s="92" t="s">
        <v>76</v>
      </c>
      <c r="C23" s="93">
        <v>4</v>
      </c>
      <c r="D23" s="114">
        <f>SUM(E23:I23)</f>
        <v>30</v>
      </c>
      <c r="E23" s="94"/>
      <c r="F23" s="95"/>
      <c r="G23" s="95">
        <v>30</v>
      </c>
      <c r="H23" s="95"/>
      <c r="I23" s="96"/>
      <c r="J23" s="94"/>
      <c r="K23" s="95"/>
      <c r="L23" s="95">
        <v>15</v>
      </c>
      <c r="M23" s="95"/>
      <c r="N23" s="97"/>
      <c r="O23" s="98" t="s">
        <v>42</v>
      </c>
      <c r="P23" s="94">
        <v>2</v>
      </c>
      <c r="Q23" s="99"/>
      <c r="R23" s="95"/>
      <c r="S23" s="95">
        <v>15</v>
      </c>
      <c r="T23" s="97"/>
      <c r="U23" s="98"/>
      <c r="V23" s="98" t="s">
        <v>42</v>
      </c>
      <c r="W23" s="98">
        <v>2</v>
      </c>
      <c r="X23" s="100"/>
      <c r="Y23" s="101"/>
      <c r="Z23" s="101"/>
      <c r="AA23" s="101"/>
      <c r="AB23" s="102"/>
      <c r="AC23" s="102"/>
      <c r="AD23" s="103"/>
      <c r="AE23" s="94"/>
      <c r="AF23" s="95"/>
      <c r="AG23" s="95"/>
      <c r="AH23" s="95"/>
      <c r="AI23" s="97"/>
      <c r="AJ23" s="97"/>
      <c r="AK23" s="104"/>
    </row>
    <row r="24" spans="1:37" ht="15" thickBot="1">
      <c r="A24" s="17">
        <v>12</v>
      </c>
      <c r="B24" s="92" t="s">
        <v>105</v>
      </c>
      <c r="C24" s="93">
        <f aca="true" t="shared" si="2" ref="C24:C31">SUM(P24,W24,AD24,AK24,)</f>
        <v>3</v>
      </c>
      <c r="D24" s="114">
        <f aca="true" t="shared" si="3" ref="D24:D32">SUM(E24:I24)</f>
        <v>30</v>
      </c>
      <c r="E24" s="94">
        <v>15</v>
      </c>
      <c r="F24" s="95"/>
      <c r="G24" s="95"/>
      <c r="H24" s="95">
        <v>15</v>
      </c>
      <c r="I24" s="96"/>
      <c r="J24" s="94">
        <v>15</v>
      </c>
      <c r="K24" s="95"/>
      <c r="L24" s="95"/>
      <c r="M24" s="95">
        <v>15</v>
      </c>
      <c r="N24" s="97"/>
      <c r="O24" s="98" t="s">
        <v>37</v>
      </c>
      <c r="P24" s="94">
        <v>3</v>
      </c>
      <c r="Q24" s="99"/>
      <c r="R24" s="95"/>
      <c r="S24" s="95"/>
      <c r="T24" s="97"/>
      <c r="U24" s="98"/>
      <c r="V24" s="98"/>
      <c r="W24" s="98"/>
      <c r="X24" s="105"/>
      <c r="Y24" s="106"/>
      <c r="Z24" s="106"/>
      <c r="AA24" s="106"/>
      <c r="AB24" s="107"/>
      <c r="AC24" s="107"/>
      <c r="AD24" s="108"/>
      <c r="AE24" s="94"/>
      <c r="AF24" s="95"/>
      <c r="AG24" s="95"/>
      <c r="AH24" s="95"/>
      <c r="AI24" s="97"/>
      <c r="AJ24" s="97"/>
      <c r="AK24" s="109"/>
    </row>
    <row r="25" spans="1:37" ht="15" thickBot="1">
      <c r="A25" s="17">
        <v>13</v>
      </c>
      <c r="B25" s="92" t="s">
        <v>77</v>
      </c>
      <c r="C25" s="93">
        <f t="shared" si="2"/>
        <v>2</v>
      </c>
      <c r="D25" s="114">
        <f t="shared" si="3"/>
        <v>30</v>
      </c>
      <c r="E25" s="94">
        <v>15</v>
      </c>
      <c r="F25" s="95"/>
      <c r="G25" s="95"/>
      <c r="H25" s="95">
        <v>15</v>
      </c>
      <c r="I25" s="96"/>
      <c r="J25" s="94">
        <v>15</v>
      </c>
      <c r="K25" s="95"/>
      <c r="L25" s="95"/>
      <c r="M25" s="95">
        <v>15</v>
      </c>
      <c r="N25" s="97"/>
      <c r="O25" s="98" t="s">
        <v>42</v>
      </c>
      <c r="P25" s="94">
        <v>2</v>
      </c>
      <c r="Q25" s="99"/>
      <c r="R25" s="95"/>
      <c r="S25" s="95"/>
      <c r="T25" s="97"/>
      <c r="U25" s="98"/>
      <c r="V25" s="98"/>
      <c r="W25" s="98"/>
      <c r="X25" s="105"/>
      <c r="Y25" s="106"/>
      <c r="Z25" s="106"/>
      <c r="AA25" s="106"/>
      <c r="AB25" s="107"/>
      <c r="AC25" s="107"/>
      <c r="AD25" s="108"/>
      <c r="AE25" s="94"/>
      <c r="AF25" s="95"/>
      <c r="AG25" s="95"/>
      <c r="AH25" s="95"/>
      <c r="AI25" s="97"/>
      <c r="AJ25" s="97"/>
      <c r="AK25" s="109"/>
    </row>
    <row r="26" spans="1:37" ht="15" thickBot="1">
      <c r="A26" s="28">
        <v>14</v>
      </c>
      <c r="B26" s="92" t="s">
        <v>78</v>
      </c>
      <c r="C26" s="93">
        <f t="shared" si="2"/>
        <v>2</v>
      </c>
      <c r="D26" s="114">
        <f>SUM(E26:I26)</f>
        <v>30</v>
      </c>
      <c r="E26" s="94">
        <v>15</v>
      </c>
      <c r="F26" s="95"/>
      <c r="G26" s="95"/>
      <c r="H26" s="95">
        <v>15</v>
      </c>
      <c r="I26" s="96"/>
      <c r="J26" s="94">
        <v>15</v>
      </c>
      <c r="K26" s="95"/>
      <c r="L26" s="95"/>
      <c r="M26" s="95">
        <v>15</v>
      </c>
      <c r="N26" s="97"/>
      <c r="O26" s="98" t="s">
        <v>42</v>
      </c>
      <c r="P26" s="94">
        <v>2</v>
      </c>
      <c r="Q26" s="99"/>
      <c r="R26" s="95"/>
      <c r="S26" s="95"/>
      <c r="T26" s="97"/>
      <c r="U26" s="98"/>
      <c r="V26" s="98"/>
      <c r="W26" s="98"/>
      <c r="X26" s="105"/>
      <c r="Y26" s="106"/>
      <c r="Z26" s="106"/>
      <c r="AA26" s="106"/>
      <c r="AB26" s="107"/>
      <c r="AC26" s="107"/>
      <c r="AD26" s="108"/>
      <c r="AE26" s="94"/>
      <c r="AF26" s="95"/>
      <c r="AG26" s="95"/>
      <c r="AH26" s="95"/>
      <c r="AI26" s="97"/>
      <c r="AJ26" s="97"/>
      <c r="AK26" s="109"/>
    </row>
    <row r="27" spans="1:37" ht="15" thickBot="1">
      <c r="A27" s="28">
        <v>15</v>
      </c>
      <c r="B27" s="92" t="s">
        <v>79</v>
      </c>
      <c r="C27" s="93">
        <v>4</v>
      </c>
      <c r="D27" s="114">
        <f>SUM(E27:I27)</f>
        <v>30</v>
      </c>
      <c r="E27" s="94">
        <v>15</v>
      </c>
      <c r="F27" s="95"/>
      <c r="G27" s="95"/>
      <c r="H27" s="95">
        <v>15</v>
      </c>
      <c r="I27" s="96"/>
      <c r="J27" s="94"/>
      <c r="K27" s="95"/>
      <c r="L27" s="95"/>
      <c r="M27" s="95"/>
      <c r="N27" s="97"/>
      <c r="O27" s="98"/>
      <c r="P27" s="94"/>
      <c r="Q27" s="99">
        <v>15</v>
      </c>
      <c r="R27" s="95"/>
      <c r="S27" s="95"/>
      <c r="T27" s="97">
        <v>15</v>
      </c>
      <c r="U27" s="98"/>
      <c r="V27" s="98" t="s">
        <v>37</v>
      </c>
      <c r="W27" s="98">
        <v>4</v>
      </c>
      <c r="X27" s="105"/>
      <c r="Y27" s="106"/>
      <c r="Z27" s="106"/>
      <c r="AA27" s="106"/>
      <c r="AB27" s="107"/>
      <c r="AC27" s="107"/>
      <c r="AD27" s="108"/>
      <c r="AE27" s="94"/>
      <c r="AF27" s="95"/>
      <c r="AG27" s="95"/>
      <c r="AH27" s="95"/>
      <c r="AI27" s="97"/>
      <c r="AJ27" s="97"/>
      <c r="AK27" s="109"/>
    </row>
    <row r="28" spans="1:37" ht="15" thickBot="1">
      <c r="A28" s="17">
        <v>16</v>
      </c>
      <c r="B28" s="92" t="s">
        <v>80</v>
      </c>
      <c r="C28" s="93">
        <f t="shared" si="2"/>
        <v>4</v>
      </c>
      <c r="D28" s="114">
        <f t="shared" si="3"/>
        <v>30</v>
      </c>
      <c r="E28" s="94">
        <v>15</v>
      </c>
      <c r="F28" s="95"/>
      <c r="G28" s="95"/>
      <c r="H28" s="95">
        <v>15</v>
      </c>
      <c r="I28" s="96"/>
      <c r="J28" s="94"/>
      <c r="K28" s="95"/>
      <c r="L28" s="95"/>
      <c r="M28" s="95"/>
      <c r="N28" s="97"/>
      <c r="O28" s="98"/>
      <c r="P28" s="94"/>
      <c r="Q28" s="99"/>
      <c r="R28" s="95"/>
      <c r="S28" s="95"/>
      <c r="T28" s="97"/>
      <c r="U28" s="98"/>
      <c r="V28" s="98"/>
      <c r="W28" s="98"/>
      <c r="X28" s="99">
        <v>15</v>
      </c>
      <c r="Y28" s="95"/>
      <c r="Z28" s="95"/>
      <c r="AA28" s="97">
        <v>15</v>
      </c>
      <c r="AB28" s="98"/>
      <c r="AC28" s="98" t="s">
        <v>37</v>
      </c>
      <c r="AD28" s="98">
        <v>4</v>
      </c>
      <c r="AE28" s="94"/>
      <c r="AF28" s="95"/>
      <c r="AG28" s="95"/>
      <c r="AH28" s="95"/>
      <c r="AI28" s="97"/>
      <c r="AJ28" s="97"/>
      <c r="AK28" s="109"/>
    </row>
    <row r="29" spans="1:37" ht="15" thickBot="1">
      <c r="A29" s="17">
        <v>17</v>
      </c>
      <c r="B29" s="92" t="s">
        <v>81</v>
      </c>
      <c r="C29" s="93">
        <v>2</v>
      </c>
      <c r="D29" s="114">
        <f t="shared" si="3"/>
        <v>30</v>
      </c>
      <c r="E29" s="94">
        <v>15</v>
      </c>
      <c r="F29" s="95"/>
      <c r="G29" s="95"/>
      <c r="H29" s="95">
        <v>15</v>
      </c>
      <c r="I29" s="96"/>
      <c r="J29" s="94"/>
      <c r="K29" s="95"/>
      <c r="L29" s="95"/>
      <c r="M29" s="95"/>
      <c r="N29" s="97"/>
      <c r="O29" s="98"/>
      <c r="P29" s="94"/>
      <c r="Q29" s="99"/>
      <c r="R29" s="95"/>
      <c r="S29" s="95"/>
      <c r="T29" s="97"/>
      <c r="U29" s="98"/>
      <c r="V29" s="98"/>
      <c r="W29" s="98"/>
      <c r="X29" s="105">
        <v>15</v>
      </c>
      <c r="Y29" s="106"/>
      <c r="Z29" s="106"/>
      <c r="AA29" s="106">
        <v>15</v>
      </c>
      <c r="AB29" s="107"/>
      <c r="AC29" s="107" t="s">
        <v>37</v>
      </c>
      <c r="AD29" s="108">
        <v>2</v>
      </c>
      <c r="AE29" s="94"/>
      <c r="AF29" s="95"/>
      <c r="AG29" s="95"/>
      <c r="AH29" s="95"/>
      <c r="AI29" s="97"/>
      <c r="AJ29" s="97"/>
      <c r="AK29" s="109"/>
    </row>
    <row r="30" spans="1:37" ht="15" thickBot="1">
      <c r="A30" s="28">
        <v>18</v>
      </c>
      <c r="B30" s="92" t="s">
        <v>106</v>
      </c>
      <c r="C30" s="93">
        <f t="shared" si="2"/>
        <v>2</v>
      </c>
      <c r="D30" s="114">
        <f>SUM(E30:I30)</f>
        <v>30</v>
      </c>
      <c r="E30" s="94">
        <v>15</v>
      </c>
      <c r="F30" s="95"/>
      <c r="G30" s="95"/>
      <c r="H30" s="95">
        <v>15</v>
      </c>
      <c r="I30" s="96"/>
      <c r="J30" s="94"/>
      <c r="K30" s="95"/>
      <c r="L30" s="95"/>
      <c r="M30" s="95"/>
      <c r="N30" s="97"/>
      <c r="O30" s="98"/>
      <c r="P30" s="94"/>
      <c r="Q30" s="99"/>
      <c r="R30" s="95"/>
      <c r="S30" s="95"/>
      <c r="T30" s="97"/>
      <c r="U30" s="98"/>
      <c r="V30" s="98"/>
      <c r="W30" s="98"/>
      <c r="X30" s="105">
        <v>15</v>
      </c>
      <c r="Y30" s="106"/>
      <c r="Z30" s="106"/>
      <c r="AA30" s="106">
        <v>15</v>
      </c>
      <c r="AB30" s="107"/>
      <c r="AC30" s="107" t="s">
        <v>42</v>
      </c>
      <c r="AD30" s="108">
        <v>2</v>
      </c>
      <c r="AE30" s="94"/>
      <c r="AF30" s="95"/>
      <c r="AG30" s="95"/>
      <c r="AH30" s="95"/>
      <c r="AI30" s="97"/>
      <c r="AJ30" s="97"/>
      <c r="AK30" s="109"/>
    </row>
    <row r="31" spans="1:37" ht="15" thickBot="1">
      <c r="A31" s="28">
        <v>19</v>
      </c>
      <c r="B31" s="92" t="s">
        <v>82</v>
      </c>
      <c r="C31" s="93">
        <f t="shared" si="2"/>
        <v>3</v>
      </c>
      <c r="D31" s="114">
        <f>SUM(E31:I31)</f>
        <v>30</v>
      </c>
      <c r="E31" s="94">
        <v>15</v>
      </c>
      <c r="F31" s="95"/>
      <c r="G31" s="95"/>
      <c r="H31" s="95">
        <v>15</v>
      </c>
      <c r="I31" s="96"/>
      <c r="J31" s="94"/>
      <c r="K31" s="95"/>
      <c r="L31" s="95"/>
      <c r="M31" s="95"/>
      <c r="N31" s="97"/>
      <c r="O31" s="98"/>
      <c r="P31" s="94"/>
      <c r="Q31" s="99"/>
      <c r="R31" s="95"/>
      <c r="S31" s="95"/>
      <c r="T31" s="97"/>
      <c r="U31" s="98"/>
      <c r="V31" s="98"/>
      <c r="W31" s="98"/>
      <c r="X31" s="105"/>
      <c r="Y31" s="106"/>
      <c r="Z31" s="106"/>
      <c r="AA31" s="106"/>
      <c r="AB31" s="107"/>
      <c r="AC31" s="107"/>
      <c r="AD31" s="108"/>
      <c r="AE31" s="105">
        <v>15</v>
      </c>
      <c r="AF31" s="106"/>
      <c r="AG31" s="106"/>
      <c r="AH31" s="106">
        <v>15</v>
      </c>
      <c r="AI31" s="107"/>
      <c r="AJ31" s="107" t="s">
        <v>37</v>
      </c>
      <c r="AK31" s="108">
        <v>3</v>
      </c>
    </row>
    <row r="32" spans="1:37" ht="15" thickBot="1">
      <c r="A32" s="17">
        <v>20</v>
      </c>
      <c r="B32" s="92" t="s">
        <v>83</v>
      </c>
      <c r="C32" s="93">
        <v>2</v>
      </c>
      <c r="D32" s="114">
        <f t="shared" si="3"/>
        <v>30</v>
      </c>
      <c r="E32" s="94">
        <v>15</v>
      </c>
      <c r="F32" s="95"/>
      <c r="G32" s="95"/>
      <c r="H32" s="95">
        <v>15</v>
      </c>
      <c r="I32" s="96"/>
      <c r="J32" s="94"/>
      <c r="K32" s="95"/>
      <c r="L32" s="95"/>
      <c r="M32" s="95"/>
      <c r="N32" s="97"/>
      <c r="O32" s="98"/>
      <c r="P32" s="94"/>
      <c r="Q32" s="110"/>
      <c r="R32" s="95"/>
      <c r="S32" s="95"/>
      <c r="T32" s="95"/>
      <c r="U32" s="97"/>
      <c r="V32" s="97"/>
      <c r="W32" s="94"/>
      <c r="X32" s="111"/>
      <c r="Y32" s="95"/>
      <c r="Z32" s="95"/>
      <c r="AA32" s="95"/>
      <c r="AB32" s="97"/>
      <c r="AC32" s="97"/>
      <c r="AD32" s="109"/>
      <c r="AE32" s="94">
        <v>15</v>
      </c>
      <c r="AF32" s="95"/>
      <c r="AG32" s="95"/>
      <c r="AH32" s="95">
        <v>15</v>
      </c>
      <c r="AI32" s="97"/>
      <c r="AJ32" s="97" t="s">
        <v>42</v>
      </c>
      <c r="AK32" s="109">
        <v>2</v>
      </c>
    </row>
    <row r="33" spans="1:37" ht="15" thickBot="1">
      <c r="A33" s="17">
        <v>21</v>
      </c>
      <c r="B33" s="76" t="s">
        <v>49</v>
      </c>
      <c r="C33" s="29">
        <v>9</v>
      </c>
      <c r="D33" s="113">
        <v>60</v>
      </c>
      <c r="E33" s="30">
        <v>30</v>
      </c>
      <c r="F33" s="31"/>
      <c r="G33" s="31">
        <v>15</v>
      </c>
      <c r="H33" s="31">
        <v>15</v>
      </c>
      <c r="I33" s="32"/>
      <c r="J33" s="30">
        <v>30</v>
      </c>
      <c r="K33" s="25"/>
      <c r="L33" s="25"/>
      <c r="M33" s="25">
        <v>15</v>
      </c>
      <c r="N33" s="25">
        <v>15</v>
      </c>
      <c r="O33" s="26" t="s">
        <v>37</v>
      </c>
      <c r="P33" s="30">
        <v>9</v>
      </c>
      <c r="Q33" s="33"/>
      <c r="R33" s="31"/>
      <c r="S33" s="31"/>
      <c r="T33" s="31"/>
      <c r="U33" s="25"/>
      <c r="V33" s="25"/>
      <c r="W33" s="34"/>
      <c r="X33" s="30"/>
      <c r="Y33" s="31"/>
      <c r="Z33" s="31"/>
      <c r="AA33" s="31"/>
      <c r="AB33" s="25"/>
      <c r="AC33" s="25"/>
      <c r="AD33" s="30"/>
      <c r="AE33" s="33"/>
      <c r="AF33" s="31"/>
      <c r="AG33" s="31"/>
      <c r="AH33" s="31"/>
      <c r="AI33" s="25"/>
      <c r="AJ33" s="25"/>
      <c r="AK33" s="27"/>
    </row>
    <row r="34" spans="1:37" ht="15" thickBot="1">
      <c r="A34" s="28">
        <v>22</v>
      </c>
      <c r="B34" s="76" t="s">
        <v>50</v>
      </c>
      <c r="C34" s="29">
        <v>2</v>
      </c>
      <c r="D34" s="113">
        <v>45</v>
      </c>
      <c r="E34" s="30">
        <v>20</v>
      </c>
      <c r="F34" s="31"/>
      <c r="G34" s="31"/>
      <c r="H34" s="31">
        <v>25</v>
      </c>
      <c r="I34" s="32"/>
      <c r="J34" s="30"/>
      <c r="K34" s="80"/>
      <c r="L34" s="80"/>
      <c r="M34" s="80"/>
      <c r="N34" s="25"/>
      <c r="O34" s="26"/>
      <c r="P34" s="30"/>
      <c r="Q34" s="40">
        <v>20</v>
      </c>
      <c r="R34" s="80"/>
      <c r="S34" s="80"/>
      <c r="T34" s="80">
        <v>25</v>
      </c>
      <c r="U34" s="25"/>
      <c r="V34" s="26" t="s">
        <v>37</v>
      </c>
      <c r="W34" s="27">
        <v>2</v>
      </c>
      <c r="X34" s="30"/>
      <c r="Y34" s="31"/>
      <c r="Z34" s="31"/>
      <c r="AA34" s="31"/>
      <c r="AB34" s="25"/>
      <c r="AC34" s="25"/>
      <c r="AD34" s="30"/>
      <c r="AE34" s="33"/>
      <c r="AF34" s="31"/>
      <c r="AG34" s="31"/>
      <c r="AH34" s="31"/>
      <c r="AI34" s="25"/>
      <c r="AJ34" s="25"/>
      <c r="AK34" s="34"/>
    </row>
    <row r="35" spans="1:37" ht="15" thickBot="1">
      <c r="A35" s="28">
        <v>23</v>
      </c>
      <c r="B35" s="76" t="s">
        <v>51</v>
      </c>
      <c r="C35" s="29">
        <v>2</v>
      </c>
      <c r="D35" s="113">
        <v>45</v>
      </c>
      <c r="E35" s="30">
        <v>15</v>
      </c>
      <c r="F35" s="31"/>
      <c r="G35" s="31">
        <v>30</v>
      </c>
      <c r="H35" s="31"/>
      <c r="I35" s="32"/>
      <c r="J35" s="30"/>
      <c r="K35" s="80"/>
      <c r="L35" s="80"/>
      <c r="M35" s="80"/>
      <c r="N35" s="25"/>
      <c r="O35" s="26"/>
      <c r="P35" s="30"/>
      <c r="Q35" s="33">
        <v>15</v>
      </c>
      <c r="R35" s="31"/>
      <c r="S35" s="31">
        <v>30</v>
      </c>
      <c r="T35" s="31"/>
      <c r="U35" s="25"/>
      <c r="V35" s="25" t="s">
        <v>37</v>
      </c>
      <c r="W35" s="34">
        <v>2</v>
      </c>
      <c r="X35" s="30"/>
      <c r="Y35" s="31"/>
      <c r="Z35" s="31"/>
      <c r="AA35" s="25"/>
      <c r="AB35" s="25"/>
      <c r="AC35" s="25"/>
      <c r="AD35" s="30"/>
      <c r="AE35" s="33"/>
      <c r="AF35" s="31"/>
      <c r="AG35" s="31"/>
      <c r="AH35" s="31"/>
      <c r="AI35" s="25"/>
      <c r="AJ35" s="25"/>
      <c r="AK35" s="34"/>
    </row>
    <row r="36" spans="1:37" ht="15" thickBot="1">
      <c r="A36" s="17">
        <v>24</v>
      </c>
      <c r="B36" s="76" t="s">
        <v>52</v>
      </c>
      <c r="C36" s="29">
        <v>6</v>
      </c>
      <c r="D36" s="113">
        <v>45</v>
      </c>
      <c r="E36" s="30">
        <v>15</v>
      </c>
      <c r="F36" s="31"/>
      <c r="G36" s="31"/>
      <c r="H36" s="31">
        <v>30</v>
      </c>
      <c r="I36" s="32"/>
      <c r="J36" s="30"/>
      <c r="K36" s="81"/>
      <c r="L36" s="81"/>
      <c r="M36" s="31"/>
      <c r="N36" s="25"/>
      <c r="O36" s="26"/>
      <c r="P36" s="30"/>
      <c r="Q36" s="33"/>
      <c r="R36" s="31"/>
      <c r="S36" s="31"/>
      <c r="T36" s="31"/>
      <c r="U36" s="25"/>
      <c r="V36" s="25"/>
      <c r="W36" s="34"/>
      <c r="X36" s="30">
        <v>15</v>
      </c>
      <c r="Y36" s="31"/>
      <c r="Z36" s="31"/>
      <c r="AA36" s="82">
        <v>30</v>
      </c>
      <c r="AB36" s="25"/>
      <c r="AC36" s="25" t="s">
        <v>37</v>
      </c>
      <c r="AD36" s="30">
        <v>6</v>
      </c>
      <c r="AE36" s="33"/>
      <c r="AF36" s="31"/>
      <c r="AG36" s="31"/>
      <c r="AH36" s="31"/>
      <c r="AI36" s="25"/>
      <c r="AJ36" s="25"/>
      <c r="AK36" s="34"/>
    </row>
    <row r="37" spans="1:37" ht="15" thickBot="1">
      <c r="A37" s="17">
        <v>25</v>
      </c>
      <c r="B37" s="76" t="s">
        <v>47</v>
      </c>
      <c r="C37" s="29">
        <v>4</v>
      </c>
      <c r="D37" s="113">
        <v>30</v>
      </c>
      <c r="E37" s="30">
        <v>30</v>
      </c>
      <c r="F37" s="31"/>
      <c r="G37" s="31"/>
      <c r="H37" s="31"/>
      <c r="I37" s="32"/>
      <c r="J37" s="30"/>
      <c r="K37" s="31"/>
      <c r="L37" s="81"/>
      <c r="M37" s="81"/>
      <c r="N37" s="25"/>
      <c r="O37" s="26"/>
      <c r="P37" s="30"/>
      <c r="Q37" s="33"/>
      <c r="R37" s="31"/>
      <c r="S37" s="31"/>
      <c r="T37" s="31"/>
      <c r="U37" s="25"/>
      <c r="V37" s="25"/>
      <c r="W37" s="34"/>
      <c r="X37" s="30">
        <v>30</v>
      </c>
      <c r="Y37" s="31"/>
      <c r="Z37" s="31"/>
      <c r="AA37" s="31"/>
      <c r="AB37" s="25"/>
      <c r="AC37" s="25" t="s">
        <v>42</v>
      </c>
      <c r="AD37" s="30">
        <v>4</v>
      </c>
      <c r="AE37" s="33"/>
      <c r="AF37" s="31"/>
      <c r="AG37" s="31"/>
      <c r="AH37" s="31"/>
      <c r="AI37" s="25"/>
      <c r="AJ37" s="25"/>
      <c r="AK37" s="34"/>
    </row>
    <row r="38" spans="1:37" ht="15.75" thickBot="1">
      <c r="A38" s="28">
        <v>26</v>
      </c>
      <c r="B38" s="76" t="s">
        <v>53</v>
      </c>
      <c r="C38" s="29">
        <v>4</v>
      </c>
      <c r="D38" s="113">
        <v>45</v>
      </c>
      <c r="E38" s="30">
        <v>30</v>
      </c>
      <c r="F38" s="31"/>
      <c r="G38" s="31">
        <v>15</v>
      </c>
      <c r="H38" s="31"/>
      <c r="I38" s="32"/>
      <c r="J38" s="30"/>
      <c r="K38" s="31"/>
      <c r="L38" s="31"/>
      <c r="M38" s="31"/>
      <c r="N38" s="25"/>
      <c r="O38" s="26"/>
      <c r="P38" s="30"/>
      <c r="Q38" s="33"/>
      <c r="R38" s="31"/>
      <c r="S38" s="31"/>
      <c r="T38" s="31"/>
      <c r="U38" s="25"/>
      <c r="V38" s="25"/>
      <c r="W38" s="34"/>
      <c r="X38" s="30"/>
      <c r="Y38" s="31"/>
      <c r="Z38" s="31"/>
      <c r="AA38" s="80"/>
      <c r="AB38" s="25"/>
      <c r="AC38" s="25"/>
      <c r="AD38" s="30"/>
      <c r="AE38" s="33">
        <v>30</v>
      </c>
      <c r="AF38" s="31"/>
      <c r="AG38" s="31">
        <v>15</v>
      </c>
      <c r="AH38" s="346"/>
      <c r="AI38" s="25"/>
      <c r="AJ38" s="25" t="s">
        <v>37</v>
      </c>
      <c r="AK38" s="34">
        <v>4</v>
      </c>
    </row>
    <row r="39" spans="1:37" ht="15" thickBot="1">
      <c r="A39" s="17">
        <v>27</v>
      </c>
      <c r="B39" s="84" t="s">
        <v>54</v>
      </c>
      <c r="C39" s="29">
        <v>4</v>
      </c>
      <c r="D39" s="116">
        <v>30</v>
      </c>
      <c r="E39" s="40"/>
      <c r="F39" s="30"/>
      <c r="G39" s="85"/>
      <c r="H39" s="85">
        <v>30</v>
      </c>
      <c r="I39" s="86"/>
      <c r="J39" s="87"/>
      <c r="K39" s="85"/>
      <c r="L39" s="85"/>
      <c r="M39" s="85"/>
      <c r="N39" s="88"/>
      <c r="O39" s="89"/>
      <c r="P39" s="87"/>
      <c r="Q39" s="40"/>
      <c r="R39" s="30"/>
      <c r="S39" s="85"/>
      <c r="T39" s="85">
        <v>15</v>
      </c>
      <c r="U39" s="88"/>
      <c r="V39" s="88" t="s">
        <v>42</v>
      </c>
      <c r="W39" s="25">
        <v>2</v>
      </c>
      <c r="X39" s="25"/>
      <c r="Y39" s="30"/>
      <c r="Z39" s="85"/>
      <c r="AA39" s="85"/>
      <c r="AB39" s="88"/>
      <c r="AC39" s="88"/>
      <c r="AD39" s="87"/>
      <c r="AE39" s="90"/>
      <c r="AF39" s="85"/>
      <c r="AG39" s="85"/>
      <c r="AH39" s="85">
        <v>15</v>
      </c>
      <c r="AI39" s="25"/>
      <c r="AJ39" s="25" t="s">
        <v>42</v>
      </c>
      <c r="AK39" s="34">
        <v>2</v>
      </c>
    </row>
    <row r="40" spans="1:37" ht="17.25" thickBot="1">
      <c r="A40" s="371" t="s">
        <v>30</v>
      </c>
      <c r="B40" s="373"/>
      <c r="C40" s="349">
        <f>SUM(C13:C39)</f>
        <v>90</v>
      </c>
      <c r="D40" s="350">
        <f>SUM(D13:D39)</f>
        <v>900</v>
      </c>
      <c r="E40" s="371" t="s">
        <v>29</v>
      </c>
      <c r="F40" s="372"/>
      <c r="G40" s="372"/>
      <c r="H40" s="372"/>
      <c r="I40" s="395"/>
      <c r="J40" s="434"/>
      <c r="K40" s="372"/>
      <c r="L40" s="372"/>
      <c r="M40" s="372"/>
      <c r="N40" s="372"/>
      <c r="O40" s="351" t="s">
        <v>100</v>
      </c>
      <c r="P40" s="336">
        <f>SUM(P13:P39)</f>
        <v>27</v>
      </c>
      <c r="Q40" s="371" t="s">
        <v>48</v>
      </c>
      <c r="R40" s="372"/>
      <c r="S40" s="372"/>
      <c r="T40" s="372"/>
      <c r="U40" s="372"/>
      <c r="V40" s="357" t="s">
        <v>100</v>
      </c>
      <c r="W40" s="336">
        <f>SUM(W13:W39)</f>
        <v>18</v>
      </c>
      <c r="X40" s="371"/>
      <c r="Y40" s="372"/>
      <c r="Z40" s="372"/>
      <c r="AA40" s="372"/>
      <c r="AB40" s="372"/>
      <c r="AC40" s="357" t="s">
        <v>100</v>
      </c>
      <c r="AD40" s="336">
        <f>SUM(AD13:AD39)</f>
        <v>28</v>
      </c>
      <c r="AE40" s="371"/>
      <c r="AF40" s="372"/>
      <c r="AG40" s="372"/>
      <c r="AH40" s="372"/>
      <c r="AI40" s="372"/>
      <c r="AJ40" s="357" t="s">
        <v>100</v>
      </c>
      <c r="AK40" s="336">
        <f>SUM(AK13:AK39)</f>
        <v>17</v>
      </c>
    </row>
    <row r="42" spans="2:21" ht="16.5">
      <c r="B42" s="205" t="s">
        <v>101</v>
      </c>
      <c r="C42" s="206"/>
      <c r="D42" s="207"/>
      <c r="E42" s="207"/>
      <c r="F42" s="207"/>
      <c r="G42" s="207"/>
      <c r="H42" s="207"/>
      <c r="I42" s="207"/>
      <c r="J42" s="207"/>
      <c r="K42" s="207"/>
      <c r="L42" s="207"/>
      <c r="M42" s="207"/>
      <c r="N42" s="207"/>
      <c r="O42" s="207"/>
      <c r="P42" s="207"/>
      <c r="Q42" s="207"/>
      <c r="R42" s="207"/>
      <c r="S42" s="207"/>
      <c r="T42" s="207"/>
      <c r="U42" s="207"/>
    </row>
    <row r="43" spans="2:21" ht="16.5">
      <c r="B43" s="205" t="s">
        <v>109</v>
      </c>
      <c r="C43" s="206"/>
      <c r="D43" s="207"/>
      <c r="E43" s="207"/>
      <c r="F43" s="207"/>
      <c r="G43" s="207"/>
      <c r="H43" s="207"/>
      <c r="I43" s="207"/>
      <c r="J43" s="207"/>
      <c r="K43" s="207"/>
      <c r="L43" s="207"/>
      <c r="M43" s="207"/>
      <c r="N43" s="207"/>
      <c r="O43" s="207"/>
      <c r="P43" s="207"/>
      <c r="Q43" s="207"/>
      <c r="R43" s="207"/>
      <c r="S43" s="207"/>
      <c r="T43" s="207"/>
      <c r="U43" s="207"/>
    </row>
    <row r="44" spans="2:21" ht="16.5">
      <c r="B44" s="205" t="s">
        <v>112</v>
      </c>
      <c r="C44" s="206"/>
      <c r="D44" s="207"/>
      <c r="E44" s="207"/>
      <c r="F44" s="207"/>
      <c r="G44" s="207"/>
      <c r="H44" s="207"/>
      <c r="I44" s="207"/>
      <c r="J44" s="207"/>
      <c r="K44" s="207"/>
      <c r="L44" s="207"/>
      <c r="M44" s="207"/>
      <c r="N44" s="207"/>
      <c r="O44" s="207"/>
      <c r="P44" s="207"/>
      <c r="Q44" s="207"/>
      <c r="R44" s="207"/>
      <c r="S44" s="207"/>
      <c r="T44" s="207"/>
      <c r="U44" s="207"/>
    </row>
    <row r="45" spans="2:21" ht="16.5">
      <c r="B45" s="205" t="s">
        <v>113</v>
      </c>
      <c r="C45" s="206"/>
      <c r="D45" s="207"/>
      <c r="E45" s="207"/>
      <c r="F45" s="207"/>
      <c r="G45" s="207"/>
      <c r="H45" s="207"/>
      <c r="I45" s="207"/>
      <c r="J45" s="207"/>
      <c r="K45" s="207"/>
      <c r="L45" s="207"/>
      <c r="M45" s="207"/>
      <c r="N45" s="207"/>
      <c r="O45" s="207"/>
      <c r="P45" s="207"/>
      <c r="Q45" s="207"/>
      <c r="R45" s="207"/>
      <c r="S45" s="207"/>
      <c r="T45" s="207"/>
      <c r="U45" s="207"/>
    </row>
    <row r="46" spans="2:21" ht="16.5">
      <c r="B46" s="205"/>
      <c r="C46" s="206"/>
      <c r="D46" s="207"/>
      <c r="E46" s="207"/>
      <c r="F46" s="207"/>
      <c r="G46" s="207"/>
      <c r="H46" s="207"/>
      <c r="I46" s="207"/>
      <c r="J46" s="207"/>
      <c r="K46" s="207"/>
      <c r="L46" s="207"/>
      <c r="M46" s="207"/>
      <c r="N46" s="207"/>
      <c r="O46" s="207"/>
      <c r="P46" s="207"/>
      <c r="Q46" s="207"/>
      <c r="R46" s="207"/>
      <c r="S46" s="207"/>
      <c r="T46" s="207"/>
      <c r="U46" s="207"/>
    </row>
    <row r="47" spans="1:37" ht="16.5">
      <c r="A47" s="368"/>
      <c r="B47" s="368"/>
      <c r="C47" s="368"/>
      <c r="D47" s="368"/>
      <c r="E47" s="368"/>
      <c r="F47" s="368"/>
      <c r="G47" s="368"/>
      <c r="H47" s="368"/>
      <c r="I47" s="368"/>
      <c r="J47" s="368"/>
      <c r="K47" s="368"/>
      <c r="L47" s="368"/>
      <c r="M47" s="368"/>
      <c r="N47" s="368"/>
      <c r="O47" s="67"/>
      <c r="P47" s="67"/>
      <c r="Q47" s="3"/>
      <c r="R47" s="3"/>
      <c r="S47" s="3"/>
      <c r="T47" s="3"/>
      <c r="U47" s="3"/>
      <c r="V47" s="3"/>
      <c r="W47" s="3"/>
      <c r="X47" s="369"/>
      <c r="Y47" s="369"/>
      <c r="Z47" s="369"/>
      <c r="AA47" s="369"/>
      <c r="AB47" s="369"/>
      <c r="AC47" s="369"/>
      <c r="AD47" s="369"/>
      <c r="AE47" s="369"/>
      <c r="AF47" s="369"/>
      <c r="AG47" s="369"/>
      <c r="AH47" s="369"/>
      <c r="AI47" s="369"/>
      <c r="AJ47" s="43"/>
      <c r="AK47" s="43"/>
    </row>
    <row r="48" spans="1:37" ht="16.5" customHeight="1">
      <c r="A48" s="368" t="s">
        <v>135</v>
      </c>
      <c r="B48" s="368"/>
      <c r="C48" s="368"/>
      <c r="D48" s="368"/>
      <c r="E48" s="368"/>
      <c r="F48" s="368"/>
      <c r="G48" s="370"/>
      <c r="H48" s="523" t="s">
        <v>136</v>
      </c>
      <c r="I48" s="524"/>
      <c r="J48" s="524"/>
      <c r="K48" s="524"/>
      <c r="L48" s="524"/>
      <c r="M48" s="524"/>
      <c r="N48" s="525"/>
      <c r="O48" s="68"/>
      <c r="P48" s="68"/>
      <c r="Q48" s="3"/>
      <c r="R48" s="3"/>
      <c r="S48" s="3"/>
      <c r="T48" s="3"/>
      <c r="U48" s="3"/>
      <c r="V48" s="3"/>
      <c r="W48" s="3"/>
      <c r="X48" s="369"/>
      <c r="Y48" s="369"/>
      <c r="Z48" s="369"/>
      <c r="AA48" s="369"/>
      <c r="AB48" s="369"/>
      <c r="AC48" s="369"/>
      <c r="AD48" s="369"/>
      <c r="AE48" s="369"/>
      <c r="AF48" s="369"/>
      <c r="AG48" s="369"/>
      <c r="AH48" s="369"/>
      <c r="AI48" s="369"/>
      <c r="AJ48" s="67"/>
      <c r="AK48" s="67"/>
    </row>
    <row r="49" spans="1:37" ht="16.5">
      <c r="A49" s="3"/>
      <c r="B49" s="68"/>
      <c r="C49" s="69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3"/>
      <c r="R49" s="3"/>
      <c r="S49" s="3"/>
      <c r="T49" s="3"/>
      <c r="U49" s="3"/>
      <c r="V49" s="3"/>
      <c r="W49" s="3"/>
      <c r="X49" s="3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</row>
    <row r="50" ht="16.5">
      <c r="B50" s="251"/>
    </row>
    <row r="51" ht="16.5">
      <c r="B51" s="55" t="s">
        <v>107</v>
      </c>
    </row>
    <row r="52" spans="2:37" ht="16.5">
      <c r="B52" s="470"/>
      <c r="C52" s="470"/>
      <c r="D52" s="470"/>
      <c r="E52" s="470"/>
      <c r="F52" s="470"/>
      <c r="G52" s="470"/>
      <c r="H52" s="470"/>
      <c r="I52" s="470"/>
      <c r="J52" s="470"/>
      <c r="K52" s="470"/>
      <c r="L52" s="470"/>
      <c r="M52" s="470"/>
      <c r="N52" s="470"/>
      <c r="O52" s="470"/>
      <c r="P52" s="470"/>
      <c r="Q52" s="470"/>
      <c r="R52" s="470"/>
      <c r="S52" s="470"/>
      <c r="T52" s="470"/>
      <c r="U52" s="470"/>
      <c r="V52" s="470"/>
      <c r="W52" s="470"/>
      <c r="X52" s="470"/>
      <c r="Y52" s="470"/>
      <c r="Z52" s="470"/>
      <c r="AA52" s="470"/>
      <c r="AB52" s="470"/>
      <c r="AC52" s="470"/>
      <c r="AD52" s="470"/>
      <c r="AE52" s="470"/>
      <c r="AF52" s="470"/>
      <c r="AG52" s="470"/>
      <c r="AH52" s="470"/>
      <c r="AI52" s="470"/>
      <c r="AJ52" s="470"/>
      <c r="AK52" s="470"/>
    </row>
    <row r="53" ht="16.5">
      <c r="B53" s="44"/>
    </row>
  </sheetData>
  <sheetProtection/>
  <mergeCells count="33">
    <mergeCell ref="B52:AK52"/>
    <mergeCell ref="A40:B40"/>
    <mergeCell ref="E40:I40"/>
    <mergeCell ref="J40:N40"/>
    <mergeCell ref="Q40:U40"/>
    <mergeCell ref="X40:AB40"/>
    <mergeCell ref="AE40:AI40"/>
    <mergeCell ref="A47:N47"/>
    <mergeCell ref="X47:AI47"/>
    <mergeCell ref="A48:G48"/>
    <mergeCell ref="H48:N48"/>
    <mergeCell ref="X48:AI48"/>
    <mergeCell ref="X10:AD10"/>
    <mergeCell ref="AE10:AK10"/>
    <mergeCell ref="A12:AK12"/>
    <mergeCell ref="A9:A11"/>
    <mergeCell ref="B9:B11"/>
    <mergeCell ref="C9:C11"/>
    <mergeCell ref="D9:I9"/>
    <mergeCell ref="J9:W9"/>
    <mergeCell ref="X9:AK9"/>
    <mergeCell ref="D10:D11"/>
    <mergeCell ref="E10:I10"/>
    <mergeCell ref="J10:P10"/>
    <mergeCell ref="Q10:W10"/>
    <mergeCell ref="AE7:AK7"/>
    <mergeCell ref="C3:AE3"/>
    <mergeCell ref="C4:AE4"/>
    <mergeCell ref="C5:Q5"/>
    <mergeCell ref="C6:Q6"/>
    <mergeCell ref="C7:Q7"/>
    <mergeCell ref="B1:K1"/>
    <mergeCell ref="S1:AJ1"/>
  </mergeCells>
  <printOptions/>
  <pageMargins left="1.1811023622047245" right="0.7086614173228347" top="0.1968503937007874" bottom="0.1968503937007874" header="0.31496062992125984" footer="0.31496062992125984"/>
  <pageSetup fitToHeight="1" fitToWidth="1" horizontalDpi="600" verticalDpi="600" orientation="landscape" paperSize="8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Z56"/>
  <sheetViews>
    <sheetView zoomScale="90" zoomScaleNormal="90" zoomScalePageLayoutView="0" workbookViewId="0" topLeftCell="A25">
      <selection activeCell="Z56" sqref="Z56"/>
    </sheetView>
  </sheetViews>
  <sheetFormatPr defaultColWidth="8.796875" defaultRowHeight="14.25"/>
  <cols>
    <col min="1" max="1" width="3.19921875" style="55" customWidth="1"/>
    <col min="2" max="2" width="45.09765625" style="55" customWidth="1"/>
    <col min="3" max="3" width="4.8984375" style="56" customWidth="1"/>
    <col min="4" max="4" width="5.59765625" style="57" customWidth="1"/>
    <col min="5" max="37" width="3.3984375" style="57" customWidth="1"/>
    <col min="38" max="38" width="0.59375" style="55" customWidth="1"/>
    <col min="39" max="16384" width="9" style="55" customWidth="1"/>
  </cols>
  <sheetData>
    <row r="1" spans="2:36" ht="16.5">
      <c r="B1" s="409" t="s">
        <v>128</v>
      </c>
      <c r="C1" s="409"/>
      <c r="D1" s="409"/>
      <c r="E1" s="409"/>
      <c r="F1" s="409"/>
      <c r="G1" s="409"/>
      <c r="H1" s="409"/>
      <c r="I1" s="522"/>
      <c r="J1" s="522"/>
      <c r="K1" s="522"/>
      <c r="L1" s="522"/>
      <c r="M1" s="522"/>
      <c r="N1" s="522"/>
      <c r="O1" s="522"/>
      <c r="P1" s="522"/>
      <c r="Q1" s="522"/>
      <c r="R1" s="522"/>
      <c r="S1" s="409" t="s">
        <v>134</v>
      </c>
      <c r="T1" s="409"/>
      <c r="U1" s="409"/>
      <c r="V1" s="409"/>
      <c r="W1" s="409"/>
      <c r="X1" s="409"/>
      <c r="Y1" s="409"/>
      <c r="Z1" s="409"/>
      <c r="AA1" s="409"/>
      <c r="AB1" s="409"/>
      <c r="AC1" s="409"/>
      <c r="AD1" s="409"/>
      <c r="AE1" s="409"/>
      <c r="AF1" s="409"/>
      <c r="AG1" s="409"/>
      <c r="AH1" s="409"/>
      <c r="AI1" s="409"/>
      <c r="AJ1" s="409"/>
    </row>
    <row r="2" spans="2:18" ht="16.5">
      <c r="B2" s="59"/>
      <c r="C2" s="60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</row>
    <row r="3" spans="1:38" ht="16.5">
      <c r="A3" s="61"/>
      <c r="B3" s="58" t="s">
        <v>11</v>
      </c>
      <c r="C3" s="410" t="s">
        <v>33</v>
      </c>
      <c r="D3" s="410"/>
      <c r="E3" s="410"/>
      <c r="F3" s="410"/>
      <c r="G3" s="410"/>
      <c r="H3" s="410"/>
      <c r="I3" s="410"/>
      <c r="J3" s="410"/>
      <c r="K3" s="410"/>
      <c r="L3" s="410"/>
      <c r="M3" s="410"/>
      <c r="N3" s="410"/>
      <c r="O3" s="410"/>
      <c r="P3" s="410"/>
      <c r="Q3" s="410"/>
      <c r="R3" s="410"/>
      <c r="S3" s="410"/>
      <c r="T3" s="410"/>
      <c r="U3" s="410"/>
      <c r="V3" s="410"/>
      <c r="W3" s="410"/>
      <c r="X3" s="410"/>
      <c r="Y3" s="410"/>
      <c r="Z3" s="410"/>
      <c r="AA3" s="410"/>
      <c r="AB3" s="410"/>
      <c r="AC3" s="410"/>
      <c r="AD3" s="410"/>
      <c r="AE3" s="410"/>
      <c r="AF3" s="1"/>
      <c r="AG3" s="1"/>
      <c r="AH3" s="1"/>
      <c r="AI3" s="1"/>
      <c r="AJ3" s="1"/>
      <c r="AK3" s="1"/>
      <c r="AL3" s="61"/>
    </row>
    <row r="4" spans="1:38" ht="15.75" customHeight="1">
      <c r="A4" s="2"/>
      <c r="B4" s="58" t="s">
        <v>12</v>
      </c>
      <c r="C4" s="411" t="s">
        <v>93</v>
      </c>
      <c r="D4" s="411"/>
      <c r="E4" s="411"/>
      <c r="F4" s="411"/>
      <c r="G4" s="411"/>
      <c r="H4" s="411"/>
      <c r="I4" s="411"/>
      <c r="J4" s="411"/>
      <c r="K4" s="411"/>
      <c r="L4" s="411"/>
      <c r="M4" s="411"/>
      <c r="N4" s="411"/>
      <c r="O4" s="411"/>
      <c r="P4" s="411"/>
      <c r="Q4" s="411"/>
      <c r="R4" s="411"/>
      <c r="S4" s="411"/>
      <c r="T4" s="411"/>
      <c r="U4" s="411"/>
      <c r="V4" s="411"/>
      <c r="W4" s="411"/>
      <c r="X4" s="411"/>
      <c r="Y4" s="411"/>
      <c r="Z4" s="411"/>
      <c r="AA4" s="411"/>
      <c r="AB4" s="411"/>
      <c r="AC4" s="411"/>
      <c r="AD4" s="411"/>
      <c r="AE4" s="411"/>
      <c r="AF4" s="3"/>
      <c r="AG4" s="3"/>
      <c r="AH4" s="3"/>
      <c r="AI4" s="3"/>
      <c r="AJ4" s="3"/>
      <c r="AK4" s="3"/>
      <c r="AL4" s="2"/>
    </row>
    <row r="5" spans="1:38" ht="15.75" customHeight="1">
      <c r="A5" s="2"/>
      <c r="B5" s="58" t="s">
        <v>13</v>
      </c>
      <c r="C5" s="411" t="s">
        <v>34</v>
      </c>
      <c r="D5" s="411"/>
      <c r="E5" s="411"/>
      <c r="F5" s="411"/>
      <c r="G5" s="411"/>
      <c r="H5" s="411"/>
      <c r="I5" s="411"/>
      <c r="J5" s="411"/>
      <c r="K5" s="411"/>
      <c r="L5" s="411"/>
      <c r="M5" s="411"/>
      <c r="N5" s="411"/>
      <c r="O5" s="411"/>
      <c r="P5" s="411"/>
      <c r="Q5" s="411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3"/>
      <c r="AG5" s="3"/>
      <c r="AH5" s="3"/>
      <c r="AI5" s="3"/>
      <c r="AJ5" s="3"/>
      <c r="AK5" s="3"/>
      <c r="AL5" s="2"/>
    </row>
    <row r="6" spans="1:38" ht="16.5">
      <c r="A6" s="61"/>
      <c r="B6" s="58" t="s">
        <v>14</v>
      </c>
      <c r="C6" s="412" t="s">
        <v>72</v>
      </c>
      <c r="D6" s="412"/>
      <c r="E6" s="412"/>
      <c r="F6" s="412"/>
      <c r="G6" s="412"/>
      <c r="H6" s="412"/>
      <c r="I6" s="412"/>
      <c r="J6" s="412"/>
      <c r="K6" s="412"/>
      <c r="L6" s="412"/>
      <c r="M6" s="412"/>
      <c r="N6" s="412"/>
      <c r="O6" s="412"/>
      <c r="P6" s="412"/>
      <c r="Q6" s="412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1"/>
      <c r="AG6" s="1"/>
      <c r="AH6" s="1"/>
      <c r="AI6" s="1"/>
      <c r="AJ6" s="1"/>
      <c r="AK6" s="1"/>
      <c r="AL6" s="61"/>
    </row>
    <row r="7" spans="1:38" ht="18" customHeight="1">
      <c r="A7" s="61"/>
      <c r="B7" s="58" t="s">
        <v>15</v>
      </c>
      <c r="C7" s="411" t="s">
        <v>31</v>
      </c>
      <c r="D7" s="411"/>
      <c r="E7" s="411"/>
      <c r="F7" s="411"/>
      <c r="G7" s="411"/>
      <c r="H7" s="411"/>
      <c r="I7" s="411"/>
      <c r="J7" s="411"/>
      <c r="K7" s="411"/>
      <c r="L7" s="411"/>
      <c r="M7" s="411"/>
      <c r="N7" s="411"/>
      <c r="O7" s="411"/>
      <c r="P7" s="411"/>
      <c r="Q7" s="411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473" t="s">
        <v>98</v>
      </c>
      <c r="AG7" s="474"/>
      <c r="AH7" s="474"/>
      <c r="AI7" s="474"/>
      <c r="AJ7" s="474"/>
      <c r="AK7" s="474"/>
      <c r="AL7" s="475"/>
    </row>
    <row r="8" spans="1:38" ht="11.25" customHeight="1" thickBot="1">
      <c r="A8" s="61"/>
      <c r="B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4"/>
      <c r="AG8" s="4"/>
      <c r="AH8" s="4"/>
      <c r="AI8" s="4"/>
      <c r="AJ8" s="4"/>
      <c r="AK8" s="4"/>
      <c r="AL8" s="4"/>
    </row>
    <row r="9" spans="1:38" ht="18.75" customHeight="1" thickBot="1">
      <c r="A9" s="426" t="s">
        <v>0</v>
      </c>
      <c r="B9" s="386" t="s">
        <v>19</v>
      </c>
      <c r="C9" s="389" t="s">
        <v>2</v>
      </c>
      <c r="D9" s="392" t="s">
        <v>23</v>
      </c>
      <c r="E9" s="393"/>
      <c r="F9" s="393"/>
      <c r="G9" s="393"/>
      <c r="H9" s="393"/>
      <c r="I9" s="394"/>
      <c r="J9" s="372" t="s">
        <v>3</v>
      </c>
      <c r="K9" s="372"/>
      <c r="L9" s="372"/>
      <c r="M9" s="372"/>
      <c r="N9" s="372"/>
      <c r="O9" s="372"/>
      <c r="P9" s="372"/>
      <c r="Q9" s="372"/>
      <c r="R9" s="372"/>
      <c r="S9" s="372"/>
      <c r="T9" s="372"/>
      <c r="U9" s="372"/>
      <c r="V9" s="372"/>
      <c r="W9" s="373"/>
      <c r="X9" s="371" t="s">
        <v>4</v>
      </c>
      <c r="Y9" s="372"/>
      <c r="Z9" s="372"/>
      <c r="AA9" s="372"/>
      <c r="AB9" s="372"/>
      <c r="AC9" s="372"/>
      <c r="AD9" s="372"/>
      <c r="AE9" s="372"/>
      <c r="AF9" s="372"/>
      <c r="AG9" s="372"/>
      <c r="AH9" s="372"/>
      <c r="AI9" s="372"/>
      <c r="AJ9" s="372"/>
      <c r="AK9" s="373"/>
      <c r="AL9" s="4"/>
    </row>
    <row r="10" spans="1:38" ht="18.75" thickBot="1">
      <c r="A10" s="427"/>
      <c r="B10" s="387"/>
      <c r="C10" s="390"/>
      <c r="D10" s="402" t="s">
        <v>5</v>
      </c>
      <c r="E10" s="371" t="s">
        <v>26</v>
      </c>
      <c r="F10" s="372"/>
      <c r="G10" s="372"/>
      <c r="H10" s="372"/>
      <c r="I10" s="395"/>
      <c r="J10" s="393">
        <v>1</v>
      </c>
      <c r="K10" s="393"/>
      <c r="L10" s="393"/>
      <c r="M10" s="393"/>
      <c r="N10" s="393"/>
      <c r="O10" s="393"/>
      <c r="P10" s="396"/>
      <c r="Q10" s="392">
        <v>2</v>
      </c>
      <c r="R10" s="393"/>
      <c r="S10" s="393"/>
      <c r="T10" s="393"/>
      <c r="U10" s="393"/>
      <c r="V10" s="393"/>
      <c r="W10" s="396"/>
      <c r="X10" s="371">
        <v>3</v>
      </c>
      <c r="Y10" s="372"/>
      <c r="Z10" s="372"/>
      <c r="AA10" s="372"/>
      <c r="AB10" s="372"/>
      <c r="AC10" s="372"/>
      <c r="AD10" s="373"/>
      <c r="AE10" s="371">
        <v>4</v>
      </c>
      <c r="AF10" s="372"/>
      <c r="AG10" s="372"/>
      <c r="AH10" s="372"/>
      <c r="AI10" s="372"/>
      <c r="AJ10" s="372"/>
      <c r="AK10" s="373"/>
      <c r="AL10" s="4"/>
    </row>
    <row r="11" spans="1:38" ht="64.5" customHeight="1" thickBot="1">
      <c r="A11" s="428"/>
      <c r="B11" s="388"/>
      <c r="C11" s="391"/>
      <c r="D11" s="403"/>
      <c r="E11" s="5" t="s">
        <v>6</v>
      </c>
      <c r="F11" s="6" t="s">
        <v>7</v>
      </c>
      <c r="G11" s="6" t="s">
        <v>8</v>
      </c>
      <c r="H11" s="6" t="s">
        <v>9</v>
      </c>
      <c r="I11" s="7" t="s">
        <v>10</v>
      </c>
      <c r="J11" s="8" t="s">
        <v>6</v>
      </c>
      <c r="K11" s="9" t="s">
        <v>7</v>
      </c>
      <c r="L11" s="10" t="s">
        <v>8</v>
      </c>
      <c r="M11" s="10" t="s">
        <v>9</v>
      </c>
      <c r="N11" s="11" t="s">
        <v>10</v>
      </c>
      <c r="O11" s="12" t="s">
        <v>1</v>
      </c>
      <c r="P11" s="13" t="s">
        <v>2</v>
      </c>
      <c r="Q11" s="14" t="s">
        <v>6</v>
      </c>
      <c r="R11" s="9" t="s">
        <v>7</v>
      </c>
      <c r="S11" s="10" t="s">
        <v>8</v>
      </c>
      <c r="T11" s="10" t="s">
        <v>9</v>
      </c>
      <c r="U11" s="11" t="s">
        <v>10</v>
      </c>
      <c r="V11" s="12" t="s">
        <v>1</v>
      </c>
      <c r="W11" s="15" t="s">
        <v>2</v>
      </c>
      <c r="X11" s="14" t="s">
        <v>6</v>
      </c>
      <c r="Y11" s="9" t="s">
        <v>7</v>
      </c>
      <c r="Z11" s="10" t="s">
        <v>8</v>
      </c>
      <c r="AA11" s="10" t="s">
        <v>9</v>
      </c>
      <c r="AB11" s="11" t="s">
        <v>10</v>
      </c>
      <c r="AC11" s="12" t="s">
        <v>1</v>
      </c>
      <c r="AD11" s="15" t="s">
        <v>2</v>
      </c>
      <c r="AE11" s="14" t="s">
        <v>6</v>
      </c>
      <c r="AF11" s="10" t="s">
        <v>7</v>
      </c>
      <c r="AG11" s="10" t="s">
        <v>8</v>
      </c>
      <c r="AH11" s="10" t="s">
        <v>9</v>
      </c>
      <c r="AI11" s="16" t="s">
        <v>10</v>
      </c>
      <c r="AJ11" s="12" t="s">
        <v>1</v>
      </c>
      <c r="AK11" s="15" t="s">
        <v>2</v>
      </c>
      <c r="AL11" s="61"/>
    </row>
    <row r="12" spans="1:38" ht="17.25" thickBot="1">
      <c r="A12" s="416" t="s">
        <v>20</v>
      </c>
      <c r="B12" s="417"/>
      <c r="C12" s="417"/>
      <c r="D12" s="417"/>
      <c r="E12" s="417"/>
      <c r="F12" s="417"/>
      <c r="G12" s="417"/>
      <c r="H12" s="417"/>
      <c r="I12" s="417"/>
      <c r="J12" s="417"/>
      <c r="K12" s="417"/>
      <c r="L12" s="417"/>
      <c r="M12" s="417"/>
      <c r="N12" s="417"/>
      <c r="O12" s="417"/>
      <c r="P12" s="417"/>
      <c r="Q12" s="417"/>
      <c r="R12" s="417"/>
      <c r="S12" s="417"/>
      <c r="T12" s="417"/>
      <c r="U12" s="417"/>
      <c r="V12" s="417"/>
      <c r="W12" s="417"/>
      <c r="X12" s="417"/>
      <c r="Y12" s="417"/>
      <c r="Z12" s="417"/>
      <c r="AA12" s="417"/>
      <c r="AB12" s="417"/>
      <c r="AC12" s="417"/>
      <c r="AD12" s="417"/>
      <c r="AE12" s="417"/>
      <c r="AF12" s="417"/>
      <c r="AG12" s="417"/>
      <c r="AH12" s="417"/>
      <c r="AI12" s="417"/>
      <c r="AJ12" s="417"/>
      <c r="AK12" s="418"/>
      <c r="AL12" s="61"/>
    </row>
    <row r="13" spans="1:38" ht="17.25" thickBot="1">
      <c r="A13" s="17">
        <v>1</v>
      </c>
      <c r="B13" s="209" t="s">
        <v>35</v>
      </c>
      <c r="C13" s="210">
        <v>3</v>
      </c>
      <c r="D13" s="211">
        <v>30</v>
      </c>
      <c r="E13" s="212"/>
      <c r="F13" s="213"/>
      <c r="G13" s="213"/>
      <c r="H13" s="213">
        <v>30</v>
      </c>
      <c r="I13" s="214"/>
      <c r="J13" s="212"/>
      <c r="K13" s="213"/>
      <c r="L13" s="213"/>
      <c r="M13" s="213">
        <v>30</v>
      </c>
      <c r="N13" s="213"/>
      <c r="O13" s="215" t="s">
        <v>37</v>
      </c>
      <c r="P13" s="216">
        <v>3</v>
      </c>
      <c r="Q13" s="217"/>
      <c r="R13" s="215"/>
      <c r="S13" s="213"/>
      <c r="T13" s="213"/>
      <c r="U13" s="215"/>
      <c r="V13" s="212"/>
      <c r="W13" s="216"/>
      <c r="X13" s="217"/>
      <c r="Y13" s="215"/>
      <c r="Z13" s="213"/>
      <c r="AA13" s="213"/>
      <c r="AB13" s="215"/>
      <c r="AC13" s="215"/>
      <c r="AD13" s="218"/>
      <c r="AE13" s="217"/>
      <c r="AF13" s="215"/>
      <c r="AG13" s="213"/>
      <c r="AH13" s="213"/>
      <c r="AI13" s="126"/>
      <c r="AJ13" s="127"/>
      <c r="AK13" s="219"/>
      <c r="AL13" s="62"/>
    </row>
    <row r="14" spans="1:38" ht="17.25" thickBot="1">
      <c r="A14" s="28">
        <v>2</v>
      </c>
      <c r="B14" s="119" t="s">
        <v>92</v>
      </c>
      <c r="C14" s="221">
        <v>3</v>
      </c>
      <c r="D14" s="79">
        <v>30</v>
      </c>
      <c r="E14" s="123"/>
      <c r="F14" s="124"/>
      <c r="G14" s="124"/>
      <c r="H14" s="124">
        <v>30</v>
      </c>
      <c r="I14" s="125"/>
      <c r="J14" s="222"/>
      <c r="K14" s="124"/>
      <c r="L14" s="126"/>
      <c r="M14" s="123">
        <v>30</v>
      </c>
      <c r="N14" s="124"/>
      <c r="O14" s="126" t="s">
        <v>42</v>
      </c>
      <c r="P14" s="123">
        <v>3</v>
      </c>
      <c r="Q14" s="128"/>
      <c r="R14" s="126"/>
      <c r="S14" s="126"/>
      <c r="T14" s="126"/>
      <c r="U14" s="126"/>
      <c r="V14" s="127"/>
      <c r="W14" s="123"/>
      <c r="X14" s="128"/>
      <c r="Y14" s="124"/>
      <c r="Z14" s="124"/>
      <c r="AA14" s="124"/>
      <c r="AB14" s="126"/>
      <c r="AC14" s="126"/>
      <c r="AD14" s="223"/>
      <c r="AE14" s="128"/>
      <c r="AF14" s="124"/>
      <c r="AG14" s="124"/>
      <c r="AH14" s="124"/>
      <c r="AI14" s="126"/>
      <c r="AJ14" s="127"/>
      <c r="AK14" s="219"/>
      <c r="AL14" s="63"/>
    </row>
    <row r="15" spans="1:38" ht="14.25" customHeight="1" thickBot="1">
      <c r="A15" s="28">
        <v>3</v>
      </c>
      <c r="B15" s="119" t="s">
        <v>85</v>
      </c>
      <c r="C15" s="221">
        <v>3</v>
      </c>
      <c r="D15" s="79">
        <v>30</v>
      </c>
      <c r="E15" s="123"/>
      <c r="F15" s="124"/>
      <c r="G15" s="124"/>
      <c r="H15" s="124">
        <v>30</v>
      </c>
      <c r="I15" s="125"/>
      <c r="J15" s="123"/>
      <c r="K15" s="124"/>
      <c r="L15" s="124"/>
      <c r="M15" s="124"/>
      <c r="N15" s="124"/>
      <c r="O15" s="126"/>
      <c r="P15" s="123"/>
      <c r="Q15" s="128"/>
      <c r="R15" s="126"/>
      <c r="S15" s="126"/>
      <c r="T15" s="123">
        <v>30</v>
      </c>
      <c r="U15" s="124"/>
      <c r="V15" s="126" t="s">
        <v>42</v>
      </c>
      <c r="W15" s="123">
        <v>3</v>
      </c>
      <c r="X15" s="128"/>
      <c r="Y15" s="124"/>
      <c r="Z15" s="124"/>
      <c r="AA15" s="124"/>
      <c r="AB15" s="126"/>
      <c r="AC15" s="126"/>
      <c r="AD15" s="223"/>
      <c r="AE15" s="128"/>
      <c r="AF15" s="124"/>
      <c r="AG15" s="124"/>
      <c r="AH15" s="124"/>
      <c r="AI15" s="126"/>
      <c r="AJ15" s="127"/>
      <c r="AK15" s="219"/>
      <c r="AL15" s="63"/>
    </row>
    <row r="16" spans="1:38" ht="14.25" customHeight="1" thickBot="1">
      <c r="A16" s="28">
        <v>4</v>
      </c>
      <c r="B16" s="119" t="s">
        <v>89</v>
      </c>
      <c r="C16" s="221">
        <v>4</v>
      </c>
      <c r="D16" s="79">
        <v>30</v>
      </c>
      <c r="E16" s="123">
        <v>15</v>
      </c>
      <c r="F16" s="124"/>
      <c r="G16" s="124"/>
      <c r="H16" s="124">
        <v>15</v>
      </c>
      <c r="I16" s="125"/>
      <c r="J16" s="123"/>
      <c r="K16" s="124"/>
      <c r="L16" s="124"/>
      <c r="M16" s="124"/>
      <c r="N16" s="124"/>
      <c r="O16" s="126"/>
      <c r="P16" s="123"/>
      <c r="Q16" s="128">
        <v>15</v>
      </c>
      <c r="R16" s="124"/>
      <c r="S16" s="124"/>
      <c r="T16" s="124">
        <v>15</v>
      </c>
      <c r="U16" s="126"/>
      <c r="V16" s="127" t="s">
        <v>42</v>
      </c>
      <c r="W16" s="219">
        <v>4</v>
      </c>
      <c r="X16" s="128"/>
      <c r="Y16" s="124"/>
      <c r="Z16" s="124"/>
      <c r="AA16" s="124"/>
      <c r="AB16" s="126"/>
      <c r="AC16" s="127"/>
      <c r="AD16" s="219"/>
      <c r="AE16" s="128"/>
      <c r="AF16" s="124"/>
      <c r="AG16" s="124"/>
      <c r="AH16" s="124"/>
      <c r="AI16" s="126"/>
      <c r="AJ16" s="127"/>
      <c r="AK16" s="219"/>
      <c r="AL16" s="63"/>
    </row>
    <row r="17" spans="1:38" ht="17.25" thickBot="1">
      <c r="A17" s="28">
        <v>5</v>
      </c>
      <c r="B17" s="209" t="s">
        <v>36</v>
      </c>
      <c r="C17" s="221">
        <v>1</v>
      </c>
      <c r="D17" s="79">
        <v>15</v>
      </c>
      <c r="E17" s="123">
        <v>15</v>
      </c>
      <c r="F17" s="124"/>
      <c r="G17" s="124"/>
      <c r="H17" s="124"/>
      <c r="I17" s="125"/>
      <c r="J17" s="123"/>
      <c r="K17" s="124"/>
      <c r="L17" s="124"/>
      <c r="M17" s="124"/>
      <c r="N17" s="124"/>
      <c r="O17" s="126"/>
      <c r="P17" s="123"/>
      <c r="Q17" s="128">
        <v>15</v>
      </c>
      <c r="R17" s="124"/>
      <c r="S17" s="124"/>
      <c r="T17" s="124"/>
      <c r="U17" s="126"/>
      <c r="V17" s="126" t="s">
        <v>42</v>
      </c>
      <c r="W17" s="223">
        <v>1</v>
      </c>
      <c r="X17" s="128"/>
      <c r="Y17" s="124"/>
      <c r="Z17" s="124"/>
      <c r="AA17" s="124"/>
      <c r="AB17" s="126"/>
      <c r="AC17" s="126"/>
      <c r="AD17" s="223"/>
      <c r="AE17" s="128"/>
      <c r="AF17" s="124"/>
      <c r="AG17" s="124"/>
      <c r="AH17" s="124"/>
      <c r="AI17" s="126"/>
      <c r="AJ17" s="127"/>
      <c r="AK17" s="219"/>
      <c r="AL17" s="63"/>
    </row>
    <row r="18" spans="1:38" s="48" customFormat="1" ht="17.25" thickBot="1">
      <c r="A18" s="421" t="s">
        <v>17</v>
      </c>
      <c r="B18" s="422"/>
      <c r="C18" s="224">
        <f aca="true" t="shared" si="0" ref="C18:N18">SUM(C13:C17)</f>
        <v>14</v>
      </c>
      <c r="D18" s="225">
        <f t="shared" si="0"/>
        <v>135</v>
      </c>
      <c r="E18" s="226">
        <f t="shared" si="0"/>
        <v>30</v>
      </c>
      <c r="F18" s="227">
        <f t="shared" si="0"/>
        <v>0</v>
      </c>
      <c r="G18" s="227">
        <f t="shared" si="0"/>
        <v>0</v>
      </c>
      <c r="H18" s="227">
        <f t="shared" si="0"/>
        <v>105</v>
      </c>
      <c r="I18" s="228">
        <f t="shared" si="0"/>
        <v>0</v>
      </c>
      <c r="J18" s="226">
        <f t="shared" si="0"/>
        <v>0</v>
      </c>
      <c r="K18" s="229">
        <f t="shared" si="0"/>
        <v>0</v>
      </c>
      <c r="L18" s="227">
        <f t="shared" si="0"/>
        <v>0</v>
      </c>
      <c r="M18" s="227">
        <f t="shared" si="0"/>
        <v>60</v>
      </c>
      <c r="N18" s="227">
        <f t="shared" si="0"/>
        <v>0</v>
      </c>
      <c r="O18" s="229">
        <v>0</v>
      </c>
      <c r="P18" s="230">
        <f aca="true" t="shared" si="1" ref="P18:U18">SUM(P13:P17)</f>
        <v>6</v>
      </c>
      <c r="Q18" s="231">
        <f t="shared" si="1"/>
        <v>30</v>
      </c>
      <c r="R18" s="229">
        <f t="shared" si="1"/>
        <v>0</v>
      </c>
      <c r="S18" s="227">
        <f t="shared" si="1"/>
        <v>0</v>
      </c>
      <c r="T18" s="227">
        <f t="shared" si="1"/>
        <v>45</v>
      </c>
      <c r="U18" s="229">
        <f t="shared" si="1"/>
        <v>0</v>
      </c>
      <c r="V18" s="229" t="s">
        <v>29</v>
      </c>
      <c r="W18" s="232">
        <f aca="true" t="shared" si="2" ref="W18:AB18">SUM(W13:W17)</f>
        <v>8</v>
      </c>
      <c r="X18" s="231">
        <f t="shared" si="2"/>
        <v>0</v>
      </c>
      <c r="Y18" s="229">
        <f t="shared" si="2"/>
        <v>0</v>
      </c>
      <c r="Z18" s="227">
        <f t="shared" si="2"/>
        <v>0</v>
      </c>
      <c r="AA18" s="227">
        <f t="shared" si="2"/>
        <v>0</v>
      </c>
      <c r="AB18" s="229">
        <f t="shared" si="2"/>
        <v>0</v>
      </c>
      <c r="AC18" s="229" t="s">
        <v>29</v>
      </c>
      <c r="AD18" s="230">
        <f aca="true" t="shared" si="3" ref="AD18:AI18">SUM(AD13:AD17)</f>
        <v>0</v>
      </c>
      <c r="AE18" s="231">
        <f t="shared" si="3"/>
        <v>0</v>
      </c>
      <c r="AF18" s="229">
        <f t="shared" si="3"/>
        <v>0</v>
      </c>
      <c r="AG18" s="227">
        <f t="shared" si="3"/>
        <v>0</v>
      </c>
      <c r="AH18" s="227">
        <f t="shared" si="3"/>
        <v>0</v>
      </c>
      <c r="AI18" s="229">
        <f t="shared" si="3"/>
        <v>0</v>
      </c>
      <c r="AJ18" s="229" t="s">
        <v>29</v>
      </c>
      <c r="AK18" s="233">
        <v>0</v>
      </c>
      <c r="AL18" s="47"/>
    </row>
    <row r="19" spans="1:38" ht="17.25" thickBot="1">
      <c r="A19" s="442" t="s">
        <v>21</v>
      </c>
      <c r="B19" s="443"/>
      <c r="C19" s="443"/>
      <c r="D19" s="443"/>
      <c r="E19" s="443"/>
      <c r="F19" s="443"/>
      <c r="G19" s="443"/>
      <c r="H19" s="443"/>
      <c r="I19" s="443"/>
      <c r="J19" s="443"/>
      <c r="K19" s="443"/>
      <c r="L19" s="443"/>
      <c r="M19" s="443"/>
      <c r="N19" s="443"/>
      <c r="O19" s="443"/>
      <c r="P19" s="443"/>
      <c r="Q19" s="443"/>
      <c r="R19" s="443"/>
      <c r="S19" s="443"/>
      <c r="T19" s="443"/>
      <c r="U19" s="443"/>
      <c r="V19" s="443"/>
      <c r="W19" s="443"/>
      <c r="X19" s="443"/>
      <c r="Y19" s="443"/>
      <c r="Z19" s="443"/>
      <c r="AA19" s="443"/>
      <c r="AB19" s="443"/>
      <c r="AC19" s="443"/>
      <c r="AD19" s="443"/>
      <c r="AE19" s="443"/>
      <c r="AF19" s="443"/>
      <c r="AG19" s="443"/>
      <c r="AH19" s="443"/>
      <c r="AI19" s="443"/>
      <c r="AJ19" s="443"/>
      <c r="AK19" s="444"/>
      <c r="AL19" s="61"/>
    </row>
    <row r="20" spans="1:38" ht="17.25" thickBot="1">
      <c r="A20" s="508" t="s">
        <v>120</v>
      </c>
      <c r="B20" s="509"/>
      <c r="C20" s="509"/>
      <c r="D20" s="509"/>
      <c r="E20" s="509"/>
      <c r="F20" s="509"/>
      <c r="G20" s="509"/>
      <c r="H20" s="509"/>
      <c r="I20" s="509"/>
      <c r="J20" s="509"/>
      <c r="K20" s="509"/>
      <c r="L20" s="509"/>
      <c r="M20" s="509"/>
      <c r="N20" s="509"/>
      <c r="O20" s="509"/>
      <c r="P20" s="509"/>
      <c r="Q20" s="509"/>
      <c r="R20" s="509"/>
      <c r="S20" s="509"/>
      <c r="T20" s="509"/>
      <c r="U20" s="509"/>
      <c r="V20" s="509"/>
      <c r="W20" s="509"/>
      <c r="X20" s="509"/>
      <c r="Y20" s="509"/>
      <c r="Z20" s="509"/>
      <c r="AA20" s="509"/>
      <c r="AB20" s="509"/>
      <c r="AC20" s="509"/>
      <c r="AD20" s="509"/>
      <c r="AE20" s="509"/>
      <c r="AF20" s="509"/>
      <c r="AG20" s="509"/>
      <c r="AH20" s="509"/>
      <c r="AI20" s="509"/>
      <c r="AJ20" s="509"/>
      <c r="AK20" s="510"/>
      <c r="AL20" s="61"/>
    </row>
    <row r="21" spans="1:52" s="64" customFormat="1" ht="17.25" thickBot="1">
      <c r="A21" s="91">
        <v>6</v>
      </c>
      <c r="B21" s="165" t="s">
        <v>76</v>
      </c>
      <c r="C21" s="290">
        <v>4</v>
      </c>
      <c r="D21" s="235">
        <f>SUM(E21:I21)</f>
        <v>30</v>
      </c>
      <c r="E21" s="278"/>
      <c r="F21" s="285"/>
      <c r="G21" s="285">
        <v>30</v>
      </c>
      <c r="H21" s="285"/>
      <c r="I21" s="291"/>
      <c r="J21" s="278"/>
      <c r="K21" s="285"/>
      <c r="L21" s="285">
        <v>15</v>
      </c>
      <c r="M21" s="285"/>
      <c r="N21" s="284"/>
      <c r="O21" s="283" t="s">
        <v>42</v>
      </c>
      <c r="P21" s="278">
        <v>2</v>
      </c>
      <c r="Q21" s="286"/>
      <c r="R21" s="285"/>
      <c r="S21" s="285">
        <v>15</v>
      </c>
      <c r="T21" s="284"/>
      <c r="U21" s="283"/>
      <c r="V21" s="283" t="s">
        <v>42</v>
      </c>
      <c r="W21" s="283">
        <v>2</v>
      </c>
      <c r="X21" s="292"/>
      <c r="Y21" s="293"/>
      <c r="Z21" s="293"/>
      <c r="AA21" s="293"/>
      <c r="AB21" s="294"/>
      <c r="AC21" s="294"/>
      <c r="AD21" s="295"/>
      <c r="AE21" s="278"/>
      <c r="AF21" s="285"/>
      <c r="AG21" s="285"/>
      <c r="AH21" s="285"/>
      <c r="AI21" s="284"/>
      <c r="AJ21" s="284"/>
      <c r="AK21" s="296"/>
      <c r="AL21" s="61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</row>
    <row r="22" spans="1:52" s="64" customFormat="1" ht="17.25" thickBot="1">
      <c r="A22" s="91">
        <v>7</v>
      </c>
      <c r="B22" s="165" t="s">
        <v>131</v>
      </c>
      <c r="C22" s="290">
        <f aca="true" t="shared" si="4" ref="C22:C30">SUM(P22,W22,AD22,AK22,)</f>
        <v>3</v>
      </c>
      <c r="D22" s="235">
        <f aca="true" t="shared" si="5" ref="D22:D30">SUM(E22:I22)</f>
        <v>30</v>
      </c>
      <c r="E22" s="278">
        <v>15</v>
      </c>
      <c r="F22" s="285"/>
      <c r="G22" s="285"/>
      <c r="H22" s="285">
        <v>15</v>
      </c>
      <c r="I22" s="291"/>
      <c r="J22" s="278">
        <v>15</v>
      </c>
      <c r="K22" s="285"/>
      <c r="L22" s="285"/>
      <c r="M22" s="285">
        <v>15</v>
      </c>
      <c r="N22" s="284"/>
      <c r="O22" s="283" t="s">
        <v>37</v>
      </c>
      <c r="P22" s="278">
        <v>3</v>
      </c>
      <c r="Q22" s="286"/>
      <c r="R22" s="285"/>
      <c r="S22" s="285"/>
      <c r="T22" s="284"/>
      <c r="U22" s="283"/>
      <c r="V22" s="283"/>
      <c r="W22" s="283"/>
      <c r="X22" s="297"/>
      <c r="Y22" s="298"/>
      <c r="Z22" s="298"/>
      <c r="AA22" s="298"/>
      <c r="AB22" s="299"/>
      <c r="AC22" s="299"/>
      <c r="AD22" s="300"/>
      <c r="AE22" s="278"/>
      <c r="AF22" s="285"/>
      <c r="AG22" s="285"/>
      <c r="AH22" s="285"/>
      <c r="AI22" s="284"/>
      <c r="AJ22" s="284"/>
      <c r="AK22" s="287"/>
      <c r="AL22" s="61"/>
      <c r="AM22" s="57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</row>
    <row r="23" spans="1:52" s="64" customFormat="1" ht="17.25" thickBot="1">
      <c r="A23" s="91">
        <v>8</v>
      </c>
      <c r="B23" s="165" t="s">
        <v>77</v>
      </c>
      <c r="C23" s="290">
        <f t="shared" si="4"/>
        <v>2</v>
      </c>
      <c r="D23" s="235">
        <f t="shared" si="5"/>
        <v>30</v>
      </c>
      <c r="E23" s="278">
        <v>15</v>
      </c>
      <c r="F23" s="285"/>
      <c r="G23" s="285"/>
      <c r="H23" s="285">
        <v>15</v>
      </c>
      <c r="I23" s="291"/>
      <c r="J23" s="278">
        <v>15</v>
      </c>
      <c r="K23" s="285"/>
      <c r="L23" s="285"/>
      <c r="M23" s="285">
        <v>15</v>
      </c>
      <c r="N23" s="284"/>
      <c r="O23" s="283" t="s">
        <v>42</v>
      </c>
      <c r="P23" s="278">
        <v>2</v>
      </c>
      <c r="Q23" s="286"/>
      <c r="R23" s="285"/>
      <c r="S23" s="285"/>
      <c r="T23" s="284"/>
      <c r="U23" s="283"/>
      <c r="V23" s="283"/>
      <c r="W23" s="283"/>
      <c r="X23" s="297"/>
      <c r="Y23" s="298"/>
      <c r="Z23" s="298"/>
      <c r="AA23" s="298"/>
      <c r="AB23" s="299"/>
      <c r="AC23" s="299"/>
      <c r="AD23" s="300"/>
      <c r="AE23" s="278"/>
      <c r="AF23" s="285"/>
      <c r="AG23" s="285"/>
      <c r="AH23" s="285"/>
      <c r="AI23" s="284"/>
      <c r="AJ23" s="284"/>
      <c r="AK23" s="287"/>
      <c r="AL23" s="61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</row>
    <row r="24" spans="1:52" s="64" customFormat="1" ht="17.25" thickBot="1">
      <c r="A24" s="91">
        <v>9</v>
      </c>
      <c r="B24" s="165" t="s">
        <v>78</v>
      </c>
      <c r="C24" s="290">
        <f t="shared" si="4"/>
        <v>2</v>
      </c>
      <c r="D24" s="235">
        <f>SUM(E24:I24)</f>
        <v>30</v>
      </c>
      <c r="E24" s="278">
        <v>15</v>
      </c>
      <c r="F24" s="285"/>
      <c r="G24" s="285"/>
      <c r="H24" s="285">
        <v>15</v>
      </c>
      <c r="I24" s="291"/>
      <c r="J24" s="278">
        <v>15</v>
      </c>
      <c r="K24" s="285"/>
      <c r="L24" s="285"/>
      <c r="M24" s="285">
        <v>15</v>
      </c>
      <c r="N24" s="284"/>
      <c r="O24" s="283" t="s">
        <v>42</v>
      </c>
      <c r="P24" s="278">
        <v>2</v>
      </c>
      <c r="Q24" s="286"/>
      <c r="R24" s="285"/>
      <c r="S24" s="285"/>
      <c r="T24" s="284"/>
      <c r="U24" s="283"/>
      <c r="V24" s="283"/>
      <c r="W24" s="283"/>
      <c r="X24" s="297"/>
      <c r="Y24" s="298"/>
      <c r="Z24" s="298"/>
      <c r="AA24" s="298"/>
      <c r="AB24" s="299"/>
      <c r="AC24" s="299"/>
      <c r="AD24" s="300"/>
      <c r="AE24" s="278"/>
      <c r="AF24" s="285"/>
      <c r="AG24" s="285"/>
      <c r="AH24" s="285"/>
      <c r="AI24" s="284"/>
      <c r="AJ24" s="284"/>
      <c r="AK24" s="287"/>
      <c r="AL24" s="61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</row>
    <row r="25" spans="1:52" s="64" customFormat="1" ht="17.25" thickBot="1">
      <c r="A25" s="91">
        <v>10</v>
      </c>
      <c r="B25" s="165" t="s">
        <v>79</v>
      </c>
      <c r="C25" s="290">
        <v>4</v>
      </c>
      <c r="D25" s="235">
        <f>SUM(E25:I25)</f>
        <v>30</v>
      </c>
      <c r="E25" s="278">
        <v>15</v>
      </c>
      <c r="F25" s="285"/>
      <c r="G25" s="285"/>
      <c r="H25" s="285">
        <v>15</v>
      </c>
      <c r="I25" s="291"/>
      <c r="J25" s="278"/>
      <c r="K25" s="285"/>
      <c r="L25" s="285"/>
      <c r="M25" s="285"/>
      <c r="N25" s="284"/>
      <c r="O25" s="283"/>
      <c r="P25" s="278"/>
      <c r="Q25" s="286">
        <v>15</v>
      </c>
      <c r="R25" s="285"/>
      <c r="S25" s="285"/>
      <c r="T25" s="284">
        <v>15</v>
      </c>
      <c r="U25" s="283"/>
      <c r="V25" s="283" t="s">
        <v>37</v>
      </c>
      <c r="W25" s="283">
        <v>4</v>
      </c>
      <c r="X25" s="297"/>
      <c r="Y25" s="298"/>
      <c r="Z25" s="298"/>
      <c r="AA25" s="298"/>
      <c r="AB25" s="299"/>
      <c r="AC25" s="299"/>
      <c r="AD25" s="300"/>
      <c r="AE25" s="278"/>
      <c r="AF25" s="285"/>
      <c r="AG25" s="285"/>
      <c r="AH25" s="285"/>
      <c r="AI25" s="284"/>
      <c r="AJ25" s="284"/>
      <c r="AK25" s="287"/>
      <c r="AL25" s="61"/>
      <c r="AM25" s="55" t="s">
        <v>48</v>
      </c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</row>
    <row r="26" spans="1:52" s="64" customFormat="1" ht="17.25" thickBot="1">
      <c r="A26" s="91">
        <v>11</v>
      </c>
      <c r="B26" s="165" t="s">
        <v>80</v>
      </c>
      <c r="C26" s="290">
        <f t="shared" si="4"/>
        <v>4</v>
      </c>
      <c r="D26" s="235">
        <f t="shared" si="5"/>
        <v>30</v>
      </c>
      <c r="E26" s="278">
        <v>15</v>
      </c>
      <c r="F26" s="285"/>
      <c r="G26" s="285"/>
      <c r="H26" s="285">
        <v>15</v>
      </c>
      <c r="I26" s="291"/>
      <c r="J26" s="278"/>
      <c r="K26" s="285"/>
      <c r="L26" s="285"/>
      <c r="M26" s="285"/>
      <c r="N26" s="284"/>
      <c r="O26" s="283"/>
      <c r="P26" s="278"/>
      <c r="Q26" s="286"/>
      <c r="R26" s="285"/>
      <c r="S26" s="285"/>
      <c r="T26" s="284"/>
      <c r="U26" s="283"/>
      <c r="V26" s="283"/>
      <c r="W26" s="283"/>
      <c r="X26" s="286">
        <v>15</v>
      </c>
      <c r="Y26" s="285"/>
      <c r="Z26" s="285"/>
      <c r="AA26" s="284">
        <v>15</v>
      </c>
      <c r="AB26" s="283"/>
      <c r="AC26" s="283" t="s">
        <v>37</v>
      </c>
      <c r="AD26" s="321">
        <v>4</v>
      </c>
      <c r="AE26" s="278"/>
      <c r="AF26" s="285"/>
      <c r="AG26" s="285"/>
      <c r="AH26" s="285"/>
      <c r="AI26" s="284"/>
      <c r="AJ26" s="284"/>
      <c r="AK26" s="287"/>
      <c r="AL26" s="61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</row>
    <row r="27" spans="1:38" s="54" customFormat="1" ht="17.25" thickBot="1">
      <c r="A27" s="91">
        <v>12</v>
      </c>
      <c r="B27" s="165" t="s">
        <v>81</v>
      </c>
      <c r="C27" s="290">
        <v>3</v>
      </c>
      <c r="D27" s="235">
        <f t="shared" si="5"/>
        <v>30</v>
      </c>
      <c r="E27" s="278">
        <v>15</v>
      </c>
      <c r="F27" s="285"/>
      <c r="G27" s="285"/>
      <c r="H27" s="285">
        <v>15</v>
      </c>
      <c r="I27" s="291"/>
      <c r="J27" s="278"/>
      <c r="K27" s="285"/>
      <c r="L27" s="285"/>
      <c r="M27" s="285"/>
      <c r="N27" s="284"/>
      <c r="O27" s="283"/>
      <c r="P27" s="278"/>
      <c r="Q27" s="286"/>
      <c r="R27" s="285"/>
      <c r="S27" s="285"/>
      <c r="T27" s="284"/>
      <c r="U27" s="283"/>
      <c r="V27" s="283"/>
      <c r="W27" s="283"/>
      <c r="X27" s="297">
        <v>15</v>
      </c>
      <c r="Y27" s="298"/>
      <c r="Z27" s="298"/>
      <c r="AA27" s="298">
        <v>15</v>
      </c>
      <c r="AB27" s="299"/>
      <c r="AC27" s="299" t="s">
        <v>37</v>
      </c>
      <c r="AD27" s="300">
        <v>3</v>
      </c>
      <c r="AE27" s="278"/>
      <c r="AF27" s="285"/>
      <c r="AG27" s="285"/>
      <c r="AH27" s="285"/>
      <c r="AI27" s="284"/>
      <c r="AJ27" s="284"/>
      <c r="AK27" s="287"/>
      <c r="AL27" s="53"/>
    </row>
    <row r="28" spans="1:38" s="54" customFormat="1" ht="17.25" thickBot="1">
      <c r="A28" s="91">
        <v>13</v>
      </c>
      <c r="B28" s="165" t="s">
        <v>132</v>
      </c>
      <c r="C28" s="290">
        <f t="shared" si="4"/>
        <v>3</v>
      </c>
      <c r="D28" s="235">
        <f>SUM(E28:I28)</f>
        <v>30</v>
      </c>
      <c r="E28" s="278">
        <v>15</v>
      </c>
      <c r="F28" s="285"/>
      <c r="G28" s="285"/>
      <c r="H28" s="285">
        <v>15</v>
      </c>
      <c r="I28" s="291"/>
      <c r="J28" s="278"/>
      <c r="K28" s="285"/>
      <c r="L28" s="285"/>
      <c r="M28" s="285"/>
      <c r="N28" s="284"/>
      <c r="O28" s="283"/>
      <c r="P28" s="278"/>
      <c r="Q28" s="286"/>
      <c r="R28" s="285"/>
      <c r="S28" s="285"/>
      <c r="T28" s="284"/>
      <c r="U28" s="283"/>
      <c r="V28" s="283"/>
      <c r="W28" s="283"/>
      <c r="X28" s="297">
        <v>15</v>
      </c>
      <c r="Y28" s="298"/>
      <c r="Z28" s="298"/>
      <c r="AA28" s="298">
        <v>15</v>
      </c>
      <c r="AB28" s="299"/>
      <c r="AC28" s="299" t="s">
        <v>42</v>
      </c>
      <c r="AD28" s="300">
        <v>3</v>
      </c>
      <c r="AE28" s="278"/>
      <c r="AF28" s="285"/>
      <c r="AG28" s="285"/>
      <c r="AH28" s="285"/>
      <c r="AI28" s="284"/>
      <c r="AJ28" s="284"/>
      <c r="AK28" s="287"/>
      <c r="AL28" s="53"/>
    </row>
    <row r="29" spans="1:38" s="54" customFormat="1" ht="17.25" thickBot="1">
      <c r="A29" s="91">
        <v>14</v>
      </c>
      <c r="B29" s="165" t="s">
        <v>82</v>
      </c>
      <c r="C29" s="290">
        <f t="shared" si="4"/>
        <v>3</v>
      </c>
      <c r="D29" s="235">
        <f>SUM(E29:I29)</f>
        <v>30</v>
      </c>
      <c r="E29" s="278">
        <v>15</v>
      </c>
      <c r="F29" s="285"/>
      <c r="G29" s="285"/>
      <c r="H29" s="285">
        <v>15</v>
      </c>
      <c r="I29" s="291"/>
      <c r="J29" s="278"/>
      <c r="K29" s="285"/>
      <c r="L29" s="285"/>
      <c r="M29" s="285"/>
      <c r="N29" s="284"/>
      <c r="O29" s="283"/>
      <c r="P29" s="278"/>
      <c r="Q29" s="286"/>
      <c r="R29" s="285"/>
      <c r="S29" s="285"/>
      <c r="T29" s="284"/>
      <c r="U29" s="283"/>
      <c r="V29" s="283"/>
      <c r="W29" s="283"/>
      <c r="X29" s="297"/>
      <c r="Y29" s="298"/>
      <c r="Z29" s="298"/>
      <c r="AA29" s="298"/>
      <c r="AB29" s="299"/>
      <c r="AC29" s="299"/>
      <c r="AD29" s="300"/>
      <c r="AE29" s="297">
        <v>15</v>
      </c>
      <c r="AF29" s="298"/>
      <c r="AG29" s="298"/>
      <c r="AH29" s="298">
        <v>15</v>
      </c>
      <c r="AI29" s="299"/>
      <c r="AJ29" s="299" t="s">
        <v>37</v>
      </c>
      <c r="AK29" s="300">
        <v>3</v>
      </c>
      <c r="AL29" s="53"/>
    </row>
    <row r="30" spans="1:38" s="54" customFormat="1" ht="17.25" thickBot="1">
      <c r="A30" s="91">
        <v>15</v>
      </c>
      <c r="B30" s="165" t="s">
        <v>83</v>
      </c>
      <c r="C30" s="290">
        <f t="shared" si="4"/>
        <v>3</v>
      </c>
      <c r="D30" s="235">
        <f t="shared" si="5"/>
        <v>30</v>
      </c>
      <c r="E30" s="278">
        <v>15</v>
      </c>
      <c r="F30" s="285"/>
      <c r="G30" s="285"/>
      <c r="H30" s="285">
        <v>15</v>
      </c>
      <c r="I30" s="291"/>
      <c r="J30" s="278"/>
      <c r="K30" s="285"/>
      <c r="L30" s="285"/>
      <c r="M30" s="285"/>
      <c r="N30" s="284"/>
      <c r="O30" s="283"/>
      <c r="P30" s="278"/>
      <c r="Q30" s="301"/>
      <c r="R30" s="285"/>
      <c r="S30" s="285"/>
      <c r="T30" s="285"/>
      <c r="U30" s="284"/>
      <c r="V30" s="284"/>
      <c r="W30" s="278"/>
      <c r="X30" s="302"/>
      <c r="Y30" s="285"/>
      <c r="Z30" s="285"/>
      <c r="AA30" s="285"/>
      <c r="AB30" s="284"/>
      <c r="AC30" s="284"/>
      <c r="AD30" s="287"/>
      <c r="AE30" s="278">
        <v>15</v>
      </c>
      <c r="AF30" s="285"/>
      <c r="AG30" s="285"/>
      <c r="AH30" s="285">
        <v>15</v>
      </c>
      <c r="AI30" s="284"/>
      <c r="AJ30" s="284" t="s">
        <v>42</v>
      </c>
      <c r="AK30" s="287">
        <v>3</v>
      </c>
      <c r="AL30" s="53"/>
    </row>
    <row r="31" spans="1:38" s="54" customFormat="1" ht="17.25" thickBot="1">
      <c r="A31" s="266">
        <v>16</v>
      </c>
      <c r="B31" s="119" t="s">
        <v>38</v>
      </c>
      <c r="C31" s="221">
        <v>20</v>
      </c>
      <c r="D31" s="79">
        <v>105</v>
      </c>
      <c r="E31" s="123"/>
      <c r="F31" s="124"/>
      <c r="G31" s="124"/>
      <c r="H31" s="124"/>
      <c r="I31" s="125">
        <v>105</v>
      </c>
      <c r="J31" s="123"/>
      <c r="K31" s="124"/>
      <c r="L31" s="124"/>
      <c r="M31" s="124"/>
      <c r="N31" s="126">
        <v>15</v>
      </c>
      <c r="O31" s="127" t="s">
        <v>42</v>
      </c>
      <c r="P31" s="123">
        <v>2</v>
      </c>
      <c r="Q31" s="128"/>
      <c r="R31" s="124"/>
      <c r="S31" s="124"/>
      <c r="T31" s="124"/>
      <c r="U31" s="126">
        <v>30</v>
      </c>
      <c r="V31" s="126" t="s">
        <v>42</v>
      </c>
      <c r="W31" s="123">
        <v>4</v>
      </c>
      <c r="X31" s="128"/>
      <c r="Y31" s="124"/>
      <c r="Z31" s="124"/>
      <c r="AA31" s="124"/>
      <c r="AB31" s="126">
        <v>30</v>
      </c>
      <c r="AC31" s="126" t="s">
        <v>42</v>
      </c>
      <c r="AD31" s="223">
        <v>6</v>
      </c>
      <c r="AE31" s="128"/>
      <c r="AF31" s="124"/>
      <c r="AG31" s="124"/>
      <c r="AH31" s="124"/>
      <c r="AI31" s="126">
        <v>30</v>
      </c>
      <c r="AJ31" s="126" t="s">
        <v>42</v>
      </c>
      <c r="AK31" s="223">
        <v>8</v>
      </c>
      <c r="AL31" s="53"/>
    </row>
    <row r="32" spans="1:38" s="54" customFormat="1" ht="17.25" thickBot="1">
      <c r="A32" s="464" t="s">
        <v>126</v>
      </c>
      <c r="B32" s="511"/>
      <c r="C32" s="511"/>
      <c r="D32" s="511"/>
      <c r="E32" s="511"/>
      <c r="F32" s="511"/>
      <c r="G32" s="511"/>
      <c r="H32" s="511"/>
      <c r="I32" s="511"/>
      <c r="J32" s="511"/>
      <c r="K32" s="511"/>
      <c r="L32" s="511"/>
      <c r="M32" s="511"/>
      <c r="N32" s="511"/>
      <c r="O32" s="511"/>
      <c r="P32" s="511"/>
      <c r="Q32" s="511"/>
      <c r="R32" s="511"/>
      <c r="S32" s="511"/>
      <c r="T32" s="511"/>
      <c r="U32" s="511"/>
      <c r="V32" s="511"/>
      <c r="W32" s="511"/>
      <c r="X32" s="511"/>
      <c r="Y32" s="511"/>
      <c r="Z32" s="511"/>
      <c r="AA32" s="511"/>
      <c r="AB32" s="511"/>
      <c r="AC32" s="511"/>
      <c r="AD32" s="511"/>
      <c r="AE32" s="511"/>
      <c r="AF32" s="511"/>
      <c r="AG32" s="511"/>
      <c r="AH32" s="511"/>
      <c r="AI32" s="511"/>
      <c r="AJ32" s="511"/>
      <c r="AK32" s="512"/>
      <c r="AL32" s="53"/>
    </row>
    <row r="33" spans="1:39" s="52" customFormat="1" ht="15" thickBot="1">
      <c r="A33" s="320">
        <v>17</v>
      </c>
      <c r="B33" s="319" t="s">
        <v>118</v>
      </c>
      <c r="C33" s="267">
        <v>33</v>
      </c>
      <c r="D33" s="268">
        <v>300</v>
      </c>
      <c r="E33" s="263"/>
      <c r="F33" s="262"/>
      <c r="G33" s="262"/>
      <c r="H33" s="262"/>
      <c r="I33" s="269"/>
      <c r="J33" s="263"/>
      <c r="K33" s="261"/>
      <c r="L33" s="262"/>
      <c r="M33" s="262"/>
      <c r="N33" s="261"/>
      <c r="O33" s="303"/>
      <c r="P33" s="304">
        <v>9</v>
      </c>
      <c r="Q33" s="305"/>
      <c r="R33" s="306"/>
      <c r="S33" s="307"/>
      <c r="T33" s="307"/>
      <c r="U33" s="306"/>
      <c r="V33" s="303"/>
      <c r="W33" s="308">
        <v>6</v>
      </c>
      <c r="X33" s="303"/>
      <c r="Y33" s="306"/>
      <c r="Z33" s="309"/>
      <c r="AA33" s="309"/>
      <c r="AB33" s="310"/>
      <c r="AC33" s="311"/>
      <c r="AD33" s="312">
        <v>10</v>
      </c>
      <c r="AE33" s="313"/>
      <c r="AF33" s="310"/>
      <c r="AG33" s="309"/>
      <c r="AH33" s="309"/>
      <c r="AI33" s="310"/>
      <c r="AJ33" s="311"/>
      <c r="AK33" s="314">
        <v>8</v>
      </c>
      <c r="AL33" s="246"/>
      <c r="AM33" s="247"/>
    </row>
    <row r="34" spans="1:39" s="52" customFormat="1" ht="17.25" thickBot="1">
      <c r="A34" s="515" t="s">
        <v>122</v>
      </c>
      <c r="B34" s="516"/>
      <c r="C34" s="516"/>
      <c r="D34" s="516"/>
      <c r="E34" s="516"/>
      <c r="F34" s="516"/>
      <c r="G34" s="516"/>
      <c r="H34" s="516"/>
      <c r="I34" s="516"/>
      <c r="J34" s="516"/>
      <c r="K34" s="516"/>
      <c r="L34" s="516"/>
      <c r="M34" s="516"/>
      <c r="N34" s="516"/>
      <c r="O34" s="516"/>
      <c r="P34" s="516"/>
      <c r="Q34" s="516"/>
      <c r="R34" s="516"/>
      <c r="S34" s="516"/>
      <c r="T34" s="516"/>
      <c r="U34" s="516"/>
      <c r="V34" s="516"/>
      <c r="W34" s="516"/>
      <c r="X34" s="516"/>
      <c r="Y34" s="516"/>
      <c r="Z34" s="516"/>
      <c r="AA34" s="516"/>
      <c r="AB34" s="516"/>
      <c r="AC34" s="516"/>
      <c r="AD34" s="516"/>
      <c r="AE34" s="516"/>
      <c r="AF34" s="516"/>
      <c r="AG34" s="516"/>
      <c r="AH34" s="516"/>
      <c r="AI34" s="516"/>
      <c r="AJ34" s="516"/>
      <c r="AK34" s="517"/>
      <c r="AL34" s="246"/>
      <c r="AM34" s="247"/>
    </row>
    <row r="35" spans="1:38" ht="15" customHeight="1" thickBot="1">
      <c r="A35" s="17">
        <v>18</v>
      </c>
      <c r="B35" s="78" t="s">
        <v>129</v>
      </c>
      <c r="C35" s="29">
        <v>4</v>
      </c>
      <c r="D35" s="115">
        <v>30</v>
      </c>
      <c r="E35" s="26">
        <v>30</v>
      </c>
      <c r="F35" s="26"/>
      <c r="G35" s="35"/>
      <c r="H35" s="35"/>
      <c r="I35" s="36"/>
      <c r="J35" s="37"/>
      <c r="K35" s="35"/>
      <c r="L35" s="35"/>
      <c r="M35" s="35"/>
      <c r="N35" s="38"/>
      <c r="O35" s="39"/>
      <c r="P35" s="37"/>
      <c r="Q35" s="40">
        <v>15</v>
      </c>
      <c r="R35" s="26"/>
      <c r="S35" s="35"/>
      <c r="T35" s="35"/>
      <c r="U35" s="38"/>
      <c r="V35" s="38" t="s">
        <v>42</v>
      </c>
      <c r="W35" s="41">
        <v>2</v>
      </c>
      <c r="X35" s="26">
        <v>15</v>
      </c>
      <c r="Y35" s="26"/>
      <c r="Z35" s="35"/>
      <c r="AA35" s="35"/>
      <c r="AB35" s="38"/>
      <c r="AC35" s="38" t="s">
        <v>42</v>
      </c>
      <c r="AD35" s="37">
        <v>2</v>
      </c>
      <c r="AE35" s="42"/>
      <c r="AF35" s="35"/>
      <c r="AG35" s="35"/>
      <c r="AH35" s="35"/>
      <c r="AI35" s="25"/>
      <c r="AJ35" s="25"/>
      <c r="AK35" s="34"/>
      <c r="AL35" s="61"/>
    </row>
    <row r="36" spans="1:38" ht="17.25" thickBot="1">
      <c r="A36" s="28">
        <v>19</v>
      </c>
      <c r="B36" s="209" t="s">
        <v>32</v>
      </c>
      <c r="C36" s="29">
        <v>4</v>
      </c>
      <c r="D36" s="113">
        <v>60</v>
      </c>
      <c r="E36" s="30"/>
      <c r="F36" s="31"/>
      <c r="G36" s="31"/>
      <c r="H36" s="31">
        <v>60</v>
      </c>
      <c r="I36" s="32"/>
      <c r="J36" s="30"/>
      <c r="K36" s="31"/>
      <c r="L36" s="31"/>
      <c r="M36" s="31">
        <v>30</v>
      </c>
      <c r="N36" s="31"/>
      <c r="O36" s="25" t="s">
        <v>42</v>
      </c>
      <c r="P36" s="30">
        <v>2</v>
      </c>
      <c r="Q36" s="33"/>
      <c r="R36" s="31"/>
      <c r="S36" s="31"/>
      <c r="T36" s="31">
        <v>30</v>
      </c>
      <c r="U36" s="25"/>
      <c r="V36" s="26" t="s">
        <v>37</v>
      </c>
      <c r="W36" s="34">
        <v>2</v>
      </c>
      <c r="X36" s="30"/>
      <c r="Y36" s="31"/>
      <c r="Z36" s="31"/>
      <c r="AA36" s="31"/>
      <c r="AB36" s="25"/>
      <c r="AC36" s="25"/>
      <c r="AD36" s="30"/>
      <c r="AE36" s="33"/>
      <c r="AF36" s="31"/>
      <c r="AG36" s="31"/>
      <c r="AH36" s="31"/>
      <c r="AI36" s="25"/>
      <c r="AJ36" s="26"/>
      <c r="AK36" s="27"/>
      <c r="AL36" s="63"/>
    </row>
    <row r="37" spans="1:38" s="52" customFormat="1" ht="17.25" thickBot="1">
      <c r="A37" s="513" t="s">
        <v>18</v>
      </c>
      <c r="B37" s="514"/>
      <c r="C37" s="245">
        <f aca="true" t="shared" si="6" ref="C37:N37">SUM(C21:C36)</f>
        <v>92</v>
      </c>
      <c r="D37" s="173">
        <f t="shared" si="6"/>
        <v>795</v>
      </c>
      <c r="E37" s="174">
        <f t="shared" si="6"/>
        <v>165</v>
      </c>
      <c r="F37" s="175">
        <f t="shared" si="6"/>
        <v>0</v>
      </c>
      <c r="G37" s="175">
        <f t="shared" si="6"/>
        <v>30</v>
      </c>
      <c r="H37" s="175">
        <f t="shared" si="6"/>
        <v>195</v>
      </c>
      <c r="I37" s="176">
        <f t="shared" si="6"/>
        <v>105</v>
      </c>
      <c r="J37" s="174">
        <f t="shared" si="6"/>
        <v>45</v>
      </c>
      <c r="K37" s="177">
        <f t="shared" si="6"/>
        <v>0</v>
      </c>
      <c r="L37" s="175">
        <f t="shared" si="6"/>
        <v>15</v>
      </c>
      <c r="M37" s="175">
        <f t="shared" si="6"/>
        <v>75</v>
      </c>
      <c r="N37" s="177">
        <f t="shared" si="6"/>
        <v>15</v>
      </c>
      <c r="O37" s="174" t="s">
        <v>43</v>
      </c>
      <c r="P37" s="178">
        <f aca="true" t="shared" si="7" ref="P37:U37">SUM(P21:P36)</f>
        <v>22</v>
      </c>
      <c r="Q37" s="179">
        <f t="shared" si="7"/>
        <v>30</v>
      </c>
      <c r="R37" s="177">
        <f t="shared" si="7"/>
        <v>0</v>
      </c>
      <c r="S37" s="175">
        <f t="shared" si="7"/>
        <v>15</v>
      </c>
      <c r="T37" s="175">
        <f t="shared" si="7"/>
        <v>45</v>
      </c>
      <c r="U37" s="177">
        <f t="shared" si="7"/>
        <v>30</v>
      </c>
      <c r="V37" s="174" t="s">
        <v>44</v>
      </c>
      <c r="W37" s="180">
        <f aca="true" t="shared" si="8" ref="W37:AB37">SUM(W21:W36)</f>
        <v>20</v>
      </c>
      <c r="X37" s="174">
        <f t="shared" si="8"/>
        <v>60</v>
      </c>
      <c r="Y37" s="177">
        <f t="shared" si="8"/>
        <v>0</v>
      </c>
      <c r="Z37" s="175">
        <f t="shared" si="8"/>
        <v>0</v>
      </c>
      <c r="AA37" s="175">
        <f t="shared" si="8"/>
        <v>45</v>
      </c>
      <c r="AB37" s="177">
        <f t="shared" si="8"/>
        <v>30</v>
      </c>
      <c r="AC37" s="174" t="s">
        <v>44</v>
      </c>
      <c r="AD37" s="178">
        <f aca="true" t="shared" si="9" ref="AD37:AI37">SUM(AD21:AD36)</f>
        <v>28</v>
      </c>
      <c r="AE37" s="181">
        <f t="shared" si="9"/>
        <v>30</v>
      </c>
      <c r="AF37" s="177">
        <f t="shared" si="9"/>
        <v>0</v>
      </c>
      <c r="AG37" s="175">
        <f t="shared" si="9"/>
        <v>0</v>
      </c>
      <c r="AH37" s="175">
        <f t="shared" si="9"/>
        <v>30</v>
      </c>
      <c r="AI37" s="177">
        <f t="shared" si="9"/>
        <v>30</v>
      </c>
      <c r="AJ37" s="174" t="s">
        <v>43</v>
      </c>
      <c r="AK37" s="180">
        <f>SUM(AK21:AK36)</f>
        <v>22</v>
      </c>
      <c r="AL37" s="51"/>
    </row>
    <row r="38" spans="1:38" s="52" customFormat="1" ht="16.5" thickBot="1">
      <c r="A38" s="447" t="s">
        <v>16</v>
      </c>
      <c r="B38" s="481"/>
      <c r="C38" s="182">
        <f>SUM(C18,C37)</f>
        <v>106</v>
      </c>
      <c r="D38" s="183">
        <f>SUM(D18+D37)</f>
        <v>930</v>
      </c>
      <c r="E38" s="174">
        <f aca="true" t="shared" si="10" ref="E38:N38">SUM(E18,E37)</f>
        <v>195</v>
      </c>
      <c r="F38" s="175">
        <f t="shared" si="10"/>
        <v>0</v>
      </c>
      <c r="G38" s="175">
        <f t="shared" si="10"/>
        <v>30</v>
      </c>
      <c r="H38" s="175">
        <f t="shared" si="10"/>
        <v>300</v>
      </c>
      <c r="I38" s="176">
        <f t="shared" si="10"/>
        <v>105</v>
      </c>
      <c r="J38" s="174">
        <f t="shared" si="10"/>
        <v>45</v>
      </c>
      <c r="K38" s="177">
        <f t="shared" si="10"/>
        <v>0</v>
      </c>
      <c r="L38" s="175">
        <f t="shared" si="10"/>
        <v>15</v>
      </c>
      <c r="M38" s="175">
        <f t="shared" si="10"/>
        <v>135</v>
      </c>
      <c r="N38" s="177">
        <f t="shared" si="10"/>
        <v>15</v>
      </c>
      <c r="O38" s="174" t="s">
        <v>43</v>
      </c>
      <c r="P38" s="178">
        <f aca="true" t="shared" si="11" ref="P38:U38">SUM(P18,P37)</f>
        <v>28</v>
      </c>
      <c r="Q38" s="184">
        <f t="shared" si="11"/>
        <v>60</v>
      </c>
      <c r="R38" s="185">
        <f t="shared" si="11"/>
        <v>0</v>
      </c>
      <c r="S38" s="186">
        <f t="shared" si="11"/>
        <v>15</v>
      </c>
      <c r="T38" s="186">
        <f t="shared" si="11"/>
        <v>90</v>
      </c>
      <c r="U38" s="185">
        <f t="shared" si="11"/>
        <v>30</v>
      </c>
      <c r="V38" s="187" t="s">
        <v>44</v>
      </c>
      <c r="W38" s="244">
        <f aca="true" t="shared" si="12" ref="W38:AB38">SUM(W18,W37)</f>
        <v>28</v>
      </c>
      <c r="X38" s="174">
        <f t="shared" si="12"/>
        <v>60</v>
      </c>
      <c r="Y38" s="177">
        <f t="shared" si="12"/>
        <v>0</v>
      </c>
      <c r="Z38" s="175">
        <f t="shared" si="12"/>
        <v>0</v>
      </c>
      <c r="AA38" s="175">
        <f t="shared" si="12"/>
        <v>45</v>
      </c>
      <c r="AB38" s="177">
        <f t="shared" si="12"/>
        <v>30</v>
      </c>
      <c r="AC38" s="174" t="s">
        <v>44</v>
      </c>
      <c r="AD38" s="188">
        <f aca="true" t="shared" si="13" ref="AD38:AI38">SUM(AD18,AD37)</f>
        <v>28</v>
      </c>
      <c r="AE38" s="181">
        <f t="shared" si="13"/>
        <v>30</v>
      </c>
      <c r="AF38" s="177">
        <f t="shared" si="13"/>
        <v>0</v>
      </c>
      <c r="AG38" s="175">
        <f t="shared" si="13"/>
        <v>0</v>
      </c>
      <c r="AH38" s="175">
        <f t="shared" si="13"/>
        <v>30</v>
      </c>
      <c r="AI38" s="177">
        <f t="shared" si="13"/>
        <v>30</v>
      </c>
      <c r="AJ38" s="174" t="s">
        <v>43</v>
      </c>
      <c r="AK38" s="180">
        <f>SUM(AK18,AK37)</f>
        <v>22</v>
      </c>
      <c r="AL38" s="51"/>
    </row>
    <row r="39" spans="1:38" ht="17.25" thickBot="1">
      <c r="A39" s="442" t="s">
        <v>28</v>
      </c>
      <c r="B39" s="482"/>
      <c r="C39" s="482"/>
      <c r="D39" s="482"/>
      <c r="E39" s="482"/>
      <c r="F39" s="482"/>
      <c r="G39" s="482"/>
      <c r="H39" s="482"/>
      <c r="I39" s="482"/>
      <c r="J39" s="482"/>
      <c r="K39" s="482"/>
      <c r="L39" s="482"/>
      <c r="M39" s="482"/>
      <c r="N39" s="482"/>
      <c r="O39" s="482"/>
      <c r="P39" s="482"/>
      <c r="Q39" s="482"/>
      <c r="R39" s="482"/>
      <c r="S39" s="482"/>
      <c r="T39" s="482"/>
      <c r="U39" s="482"/>
      <c r="V39" s="482"/>
      <c r="W39" s="482"/>
      <c r="X39" s="482"/>
      <c r="Y39" s="482"/>
      <c r="Z39" s="482"/>
      <c r="AA39" s="482"/>
      <c r="AB39" s="482"/>
      <c r="AC39" s="482"/>
      <c r="AD39" s="482"/>
      <c r="AE39" s="482"/>
      <c r="AF39" s="482"/>
      <c r="AG39" s="482"/>
      <c r="AH39" s="482"/>
      <c r="AI39" s="482"/>
      <c r="AJ39" s="482"/>
      <c r="AK39" s="483"/>
      <c r="AL39" s="61"/>
    </row>
    <row r="40" spans="1:38" ht="17.25" thickBot="1">
      <c r="A40" s="506" t="s">
        <v>114</v>
      </c>
      <c r="B40" s="507"/>
      <c r="C40" s="142">
        <v>4</v>
      </c>
      <c r="D40" s="201">
        <v>60</v>
      </c>
      <c r="E40" s="190"/>
      <c r="F40" s="191"/>
      <c r="G40" s="191"/>
      <c r="H40" s="191"/>
      <c r="I40" s="192"/>
      <c r="J40" s="193"/>
      <c r="K40" s="194"/>
      <c r="L40" s="194"/>
      <c r="M40" s="194"/>
      <c r="N40" s="194"/>
      <c r="O40" s="195"/>
      <c r="P40" s="191"/>
      <c r="Q40" s="196"/>
      <c r="R40" s="194"/>
      <c r="S40" s="194"/>
      <c r="T40" s="194"/>
      <c r="U40" s="194"/>
      <c r="V40" s="288" t="s">
        <v>42</v>
      </c>
      <c r="W40" s="289">
        <v>4</v>
      </c>
      <c r="X40" s="196"/>
      <c r="Y40" s="194"/>
      <c r="Z40" s="194"/>
      <c r="AA40" s="194"/>
      <c r="AB40" s="194"/>
      <c r="AC40" s="197"/>
      <c r="AD40" s="137"/>
      <c r="AE40" s="196"/>
      <c r="AF40" s="194"/>
      <c r="AG40" s="194"/>
      <c r="AH40" s="194"/>
      <c r="AI40" s="194"/>
      <c r="AJ40" s="197"/>
      <c r="AK40" s="137"/>
      <c r="AL40" s="61"/>
    </row>
    <row r="41" spans="1:38" s="50" customFormat="1" ht="17.25" customHeight="1" thickBot="1">
      <c r="A41" s="506" t="s">
        <v>94</v>
      </c>
      <c r="B41" s="507"/>
      <c r="C41" s="142">
        <v>5</v>
      </c>
      <c r="D41" s="201" t="s">
        <v>29</v>
      </c>
      <c r="E41" s="190"/>
      <c r="F41" s="191"/>
      <c r="G41" s="191"/>
      <c r="H41" s="191"/>
      <c r="I41" s="192"/>
      <c r="J41" s="193"/>
      <c r="K41" s="194"/>
      <c r="L41" s="194"/>
      <c r="M41" s="194"/>
      <c r="N41" s="194"/>
      <c r="O41" s="195"/>
      <c r="P41" s="191"/>
      <c r="Q41" s="196"/>
      <c r="R41" s="194"/>
      <c r="S41" s="194"/>
      <c r="T41" s="194"/>
      <c r="U41" s="194"/>
      <c r="V41" s="197"/>
      <c r="W41" s="137"/>
      <c r="X41" s="196"/>
      <c r="Y41" s="194"/>
      <c r="Z41" s="194"/>
      <c r="AA41" s="194"/>
      <c r="AB41" s="194"/>
      <c r="AC41" s="197"/>
      <c r="AD41" s="137"/>
      <c r="AE41" s="196"/>
      <c r="AF41" s="194"/>
      <c r="AG41" s="194"/>
      <c r="AH41" s="194"/>
      <c r="AI41" s="194"/>
      <c r="AJ41" s="197"/>
      <c r="AK41" s="289">
        <v>5</v>
      </c>
      <c r="AL41" s="49"/>
    </row>
    <row r="42" spans="1:38" ht="24" customHeight="1" thickBot="1">
      <c r="A42" s="500" t="s">
        <v>95</v>
      </c>
      <c r="B42" s="501"/>
      <c r="C42" s="143">
        <v>5</v>
      </c>
      <c r="D42" s="201" t="s">
        <v>29</v>
      </c>
      <c r="E42" s="502" t="s">
        <v>29</v>
      </c>
      <c r="F42" s="503"/>
      <c r="G42" s="503"/>
      <c r="H42" s="503"/>
      <c r="I42" s="504"/>
      <c r="J42" s="505"/>
      <c r="K42" s="503"/>
      <c r="L42" s="503"/>
      <c r="M42" s="503"/>
      <c r="N42" s="503"/>
      <c r="O42" s="202" t="s">
        <v>29</v>
      </c>
      <c r="P42" s="203"/>
      <c r="Q42" s="502"/>
      <c r="R42" s="503"/>
      <c r="S42" s="503"/>
      <c r="T42" s="503"/>
      <c r="U42" s="503"/>
      <c r="V42" s="204" t="s">
        <v>29</v>
      </c>
      <c r="W42" s="141"/>
      <c r="X42" s="502"/>
      <c r="Y42" s="503"/>
      <c r="Z42" s="503"/>
      <c r="AA42" s="503"/>
      <c r="AB42" s="503"/>
      <c r="AC42" s="204" t="s">
        <v>29</v>
      </c>
      <c r="AD42" s="141"/>
      <c r="AE42" s="502"/>
      <c r="AF42" s="503"/>
      <c r="AG42" s="503"/>
      <c r="AH42" s="503"/>
      <c r="AI42" s="503"/>
      <c r="AJ42" s="204" t="s">
        <v>29</v>
      </c>
      <c r="AK42" s="141">
        <v>5</v>
      </c>
      <c r="AL42" s="61"/>
    </row>
    <row r="43" spans="1:37" s="48" customFormat="1" ht="23.25" customHeight="1" thickBot="1">
      <c r="A43" s="363" t="s">
        <v>30</v>
      </c>
      <c r="B43" s="491"/>
      <c r="C43" s="166">
        <v>120</v>
      </c>
      <c r="D43" s="167">
        <v>990</v>
      </c>
      <c r="E43" s="363" t="s">
        <v>29</v>
      </c>
      <c r="F43" s="365"/>
      <c r="G43" s="365"/>
      <c r="H43" s="365"/>
      <c r="I43" s="366"/>
      <c r="J43" s="459">
        <f>SUM(J38,K38,L38,M38,N38)</f>
        <v>210</v>
      </c>
      <c r="K43" s="365"/>
      <c r="L43" s="365"/>
      <c r="M43" s="365"/>
      <c r="N43" s="365"/>
      <c r="O43" s="168" t="s">
        <v>43</v>
      </c>
      <c r="P43" s="169">
        <v>28</v>
      </c>
      <c r="Q43" s="363">
        <f>SUM(Q38,R38,S38,T38,U38,D40)</f>
        <v>255</v>
      </c>
      <c r="R43" s="365"/>
      <c r="S43" s="365"/>
      <c r="T43" s="365"/>
      <c r="U43" s="365"/>
      <c r="V43" s="170" t="s">
        <v>44</v>
      </c>
      <c r="W43" s="169">
        <v>32</v>
      </c>
      <c r="X43" s="363">
        <f>SUM(X38,Y38,Z38,AA38,AB38)</f>
        <v>135</v>
      </c>
      <c r="Y43" s="365"/>
      <c r="Z43" s="365"/>
      <c r="AA43" s="365"/>
      <c r="AB43" s="365"/>
      <c r="AC43" s="170" t="s">
        <v>44</v>
      </c>
      <c r="AD43" s="169">
        <v>28</v>
      </c>
      <c r="AE43" s="363">
        <f>SUM(AE38,AF38,AG38,AH38,AI38)</f>
        <v>90</v>
      </c>
      <c r="AF43" s="365"/>
      <c r="AG43" s="365"/>
      <c r="AH43" s="365"/>
      <c r="AI43" s="365"/>
      <c r="AJ43" s="170" t="s">
        <v>43</v>
      </c>
      <c r="AK43" s="169">
        <f>SUM(AK41:AK42,AK38,AK18)</f>
        <v>32</v>
      </c>
    </row>
    <row r="44" spans="1:37" ht="16.5">
      <c r="A44" s="248"/>
      <c r="B44" s="248"/>
      <c r="C44" s="249"/>
      <c r="D44" s="250"/>
      <c r="E44" s="250"/>
      <c r="F44" s="250"/>
      <c r="G44" s="250"/>
      <c r="H44" s="250"/>
      <c r="I44" s="250"/>
      <c r="J44" s="250"/>
      <c r="K44" s="250"/>
      <c r="L44" s="250"/>
      <c r="M44" s="250"/>
      <c r="N44" s="250"/>
      <c r="O44" s="250"/>
      <c r="P44" s="250"/>
      <c r="Q44" s="250"/>
      <c r="R44" s="250"/>
      <c r="S44" s="250"/>
      <c r="T44" s="250"/>
      <c r="U44" s="250"/>
      <c r="V44" s="250"/>
      <c r="W44" s="250"/>
      <c r="X44" s="250"/>
      <c r="Y44" s="250"/>
      <c r="Z44" s="250"/>
      <c r="AA44" s="250"/>
      <c r="AB44" s="250"/>
      <c r="AC44" s="250"/>
      <c r="AD44" s="250"/>
      <c r="AE44" s="250"/>
      <c r="AF44" s="250"/>
      <c r="AG44" s="250"/>
      <c r="AH44" s="250"/>
      <c r="AI44" s="250"/>
      <c r="AJ44" s="250"/>
      <c r="AK44" s="250"/>
    </row>
    <row r="45" ht="16.5">
      <c r="B45" s="55" t="s">
        <v>130</v>
      </c>
    </row>
    <row r="48" spans="1:37" ht="9" customHeight="1">
      <c r="A48" s="368"/>
      <c r="B48" s="368"/>
      <c r="C48" s="368"/>
      <c r="D48" s="368"/>
      <c r="E48" s="368"/>
      <c r="F48" s="368"/>
      <c r="G48" s="368"/>
      <c r="H48" s="368"/>
      <c r="I48" s="368"/>
      <c r="J48" s="368"/>
      <c r="K48" s="368"/>
      <c r="L48" s="368"/>
      <c r="M48" s="368"/>
      <c r="N48" s="368"/>
      <c r="O48" s="67"/>
      <c r="P48" s="67"/>
      <c r="Q48" s="3"/>
      <c r="R48" s="3"/>
      <c r="S48" s="3"/>
      <c r="T48" s="3"/>
      <c r="U48" s="3"/>
      <c r="V48" s="3"/>
      <c r="W48" s="3"/>
      <c r="X48" s="369"/>
      <c r="Y48" s="369"/>
      <c r="Z48" s="369"/>
      <c r="AA48" s="369"/>
      <c r="AB48" s="369"/>
      <c r="AC48" s="369"/>
      <c r="AD48" s="369"/>
      <c r="AE48" s="369"/>
      <c r="AF48" s="369"/>
      <c r="AG48" s="369"/>
      <c r="AH48" s="369"/>
      <c r="AI48" s="369"/>
      <c r="AJ48" s="43"/>
      <c r="AK48" s="43"/>
    </row>
    <row r="49" spans="1:37" ht="27" customHeight="1">
      <c r="A49" s="368" t="s">
        <v>135</v>
      </c>
      <c r="B49" s="368"/>
      <c r="C49" s="368"/>
      <c r="D49" s="368"/>
      <c r="E49" s="368"/>
      <c r="F49" s="368"/>
      <c r="G49" s="370"/>
      <c r="H49" s="523" t="s">
        <v>136</v>
      </c>
      <c r="I49" s="524"/>
      <c r="J49" s="524"/>
      <c r="K49" s="524"/>
      <c r="L49" s="524"/>
      <c r="M49" s="524"/>
      <c r="N49" s="525"/>
      <c r="O49" s="68"/>
      <c r="P49" s="68"/>
      <c r="Q49" s="3"/>
      <c r="R49" s="3"/>
      <c r="S49" s="3"/>
      <c r="T49" s="3"/>
      <c r="U49" s="3"/>
      <c r="V49" s="3"/>
      <c r="W49" s="3"/>
      <c r="X49" s="369"/>
      <c r="Y49" s="369"/>
      <c r="Z49" s="369"/>
      <c r="AA49" s="369"/>
      <c r="AB49" s="369"/>
      <c r="AC49" s="369"/>
      <c r="AD49" s="369"/>
      <c r="AE49" s="369"/>
      <c r="AF49" s="369"/>
      <c r="AG49" s="369"/>
      <c r="AH49" s="369"/>
      <c r="AI49" s="369"/>
      <c r="AJ49" s="67"/>
      <c r="AK49" s="67"/>
    </row>
    <row r="50" spans="1:37" ht="18" customHeight="1">
      <c r="A50" s="3"/>
      <c r="B50" s="68"/>
      <c r="C50" s="69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3"/>
      <c r="R50" s="3"/>
      <c r="S50" s="3"/>
      <c r="T50" s="3"/>
      <c r="U50" s="3"/>
      <c r="V50" s="3"/>
      <c r="W50" s="3"/>
      <c r="X50" s="3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</row>
    <row r="51" ht="16.5">
      <c r="B51" s="55" t="s">
        <v>22</v>
      </c>
    </row>
    <row r="52" ht="16.5">
      <c r="B52" s="55" t="s">
        <v>27</v>
      </c>
    </row>
    <row r="53" spans="2:37" ht="16.5">
      <c r="B53" s="471"/>
      <c r="C53" s="472"/>
      <c r="D53" s="472"/>
      <c r="E53" s="472"/>
      <c r="F53" s="472"/>
      <c r="G53" s="472"/>
      <c r="H53" s="472"/>
      <c r="I53" s="472"/>
      <c r="J53" s="472"/>
      <c r="K53" s="472"/>
      <c r="L53" s="472"/>
      <c r="M53" s="472"/>
      <c r="N53" s="472"/>
      <c r="O53" s="472"/>
      <c r="P53" s="472"/>
      <c r="Q53" s="472"/>
      <c r="R53" s="472"/>
      <c r="S53" s="472"/>
      <c r="T53" s="472"/>
      <c r="U53" s="472"/>
      <c r="V53" s="472"/>
      <c r="W53" s="472"/>
      <c r="X53" s="472"/>
      <c r="Y53" s="472"/>
      <c r="Z53" s="472"/>
      <c r="AA53" s="472"/>
      <c r="AB53" s="472"/>
      <c r="AC53" s="472"/>
      <c r="AD53" s="472"/>
      <c r="AE53" s="472"/>
      <c r="AF53" s="472"/>
      <c r="AG53" s="472"/>
      <c r="AH53" s="472"/>
      <c r="AI53" s="472"/>
      <c r="AJ53" s="472"/>
      <c r="AK53" s="472"/>
    </row>
    <row r="54" spans="2:37" ht="16.5">
      <c r="B54" s="470" t="s">
        <v>25</v>
      </c>
      <c r="C54" s="470"/>
      <c r="D54" s="470"/>
      <c r="E54" s="470"/>
      <c r="F54" s="470"/>
      <c r="G54" s="470"/>
      <c r="H54" s="470"/>
      <c r="I54" s="470"/>
      <c r="J54" s="470"/>
      <c r="K54" s="470"/>
      <c r="L54" s="470"/>
      <c r="M54" s="470"/>
      <c r="N54" s="470"/>
      <c r="O54" s="470"/>
      <c r="P54" s="470"/>
      <c r="Q54" s="470"/>
      <c r="R54" s="470"/>
      <c r="S54" s="470"/>
      <c r="T54" s="470"/>
      <c r="U54" s="470"/>
      <c r="V54" s="470"/>
      <c r="W54" s="470"/>
      <c r="X54" s="470"/>
      <c r="Y54" s="470"/>
      <c r="Z54" s="470"/>
      <c r="AA54" s="470"/>
      <c r="AB54" s="470"/>
      <c r="AC54" s="470"/>
      <c r="AD54" s="470"/>
      <c r="AE54" s="470"/>
      <c r="AF54" s="470"/>
      <c r="AG54" s="470"/>
      <c r="AH54" s="470"/>
      <c r="AI54" s="470"/>
      <c r="AJ54" s="470"/>
      <c r="AK54" s="470"/>
    </row>
    <row r="55" spans="2:51" ht="16.5">
      <c r="B55" s="44" t="s">
        <v>41</v>
      </c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57"/>
      <c r="AX55" s="57"/>
      <c r="AY55" s="57"/>
    </row>
    <row r="56" ht="16.5">
      <c r="B56" s="70"/>
    </row>
    <row r="77" ht="15.75" customHeight="1"/>
    <row r="78" ht="15.75" customHeight="1"/>
    <row r="83" ht="26.25" customHeight="1"/>
    <row r="104" ht="15.75" customHeight="1"/>
    <row r="105" ht="15.75" customHeight="1"/>
    <row r="109" ht="24.75" customHeight="1"/>
    <row r="129" ht="13.5" customHeight="1"/>
    <row r="130" ht="13.5" customHeight="1"/>
    <row r="134" ht="26.25" customHeight="1"/>
    <row r="135" ht="21.75" customHeight="1"/>
    <row r="144" ht="13.5" customHeight="1"/>
  </sheetData>
  <sheetProtection/>
  <mergeCells count="50">
    <mergeCell ref="S1:AJ1"/>
    <mergeCell ref="B1:H1"/>
    <mergeCell ref="A34:AK34"/>
    <mergeCell ref="C3:AE3"/>
    <mergeCell ref="C4:AE4"/>
    <mergeCell ref="C5:Q5"/>
    <mergeCell ref="C6:Q6"/>
    <mergeCell ref="C7:Q7"/>
    <mergeCell ref="X10:AD10"/>
    <mergeCell ref="AE10:AK10"/>
    <mergeCell ref="A12:AK12"/>
    <mergeCell ref="A18:B18"/>
    <mergeCell ref="AF7:AL7"/>
    <mergeCell ref="A40:B40"/>
    <mergeCell ref="D10:D11"/>
    <mergeCell ref="E10:I10"/>
    <mergeCell ref="A20:AK20"/>
    <mergeCell ref="A32:AK32"/>
    <mergeCell ref="A19:AK19"/>
    <mergeCell ref="A37:B37"/>
    <mergeCell ref="A9:A11"/>
    <mergeCell ref="B9:B11"/>
    <mergeCell ref="C9:C11"/>
    <mergeCell ref="D9:I9"/>
    <mergeCell ref="J9:W9"/>
    <mergeCell ref="X9:AK9"/>
    <mergeCell ref="J10:P10"/>
    <mergeCell ref="Q10:W10"/>
    <mergeCell ref="A38:B38"/>
    <mergeCell ref="A39:AK39"/>
    <mergeCell ref="A42:B42"/>
    <mergeCell ref="E42:I42"/>
    <mergeCell ref="J42:N42"/>
    <mergeCell ref="Q42:U42"/>
    <mergeCell ref="X42:AB42"/>
    <mergeCell ref="AE42:AI42"/>
    <mergeCell ref="A41:B41"/>
    <mergeCell ref="A43:B43"/>
    <mergeCell ref="E43:I43"/>
    <mergeCell ref="J43:N43"/>
    <mergeCell ref="Q43:U43"/>
    <mergeCell ref="X43:AB43"/>
    <mergeCell ref="AE43:AI43"/>
    <mergeCell ref="B54:AK54"/>
    <mergeCell ref="A48:N48"/>
    <mergeCell ref="X48:AI48"/>
    <mergeCell ref="A49:G49"/>
    <mergeCell ref="H49:N49"/>
    <mergeCell ref="X49:AI49"/>
    <mergeCell ref="B53:AK53"/>
  </mergeCells>
  <printOptions/>
  <pageMargins left="0.984251968503937" right="0.7086614173228347" top="0.1968503937007874" bottom="0.1968503937007874" header="0.31496062992125984" footer="0.31496062992125984"/>
  <pageSetup fitToHeight="1" fitToWidth="1" horizontalDpi="600" verticalDpi="600" orientation="landscape" paperSize="8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5"/>
  <sheetViews>
    <sheetView showGridLines="0" tabSelected="1" zoomScale="90" zoomScaleNormal="90" zoomScalePageLayoutView="0" workbookViewId="0" topLeftCell="A16">
      <selection activeCell="AD51" sqref="AD51"/>
    </sheetView>
  </sheetViews>
  <sheetFormatPr defaultColWidth="8.796875" defaultRowHeight="14.25"/>
  <cols>
    <col min="1" max="1" width="3.19921875" style="54" customWidth="1"/>
    <col min="2" max="2" width="38.19921875" style="54" customWidth="1"/>
    <col min="3" max="3" width="4.8984375" style="343" customWidth="1"/>
    <col min="4" max="4" width="5.59765625" style="338" customWidth="1"/>
    <col min="5" max="37" width="3.3984375" style="338" customWidth="1"/>
    <col min="38" max="16384" width="9" style="339" customWidth="1"/>
  </cols>
  <sheetData>
    <row r="1" spans="2:36" ht="16.5">
      <c r="B1" s="430" t="s">
        <v>128</v>
      </c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521"/>
      <c r="N1" s="521"/>
      <c r="O1" s="521"/>
      <c r="P1" s="521"/>
      <c r="Q1" s="521"/>
      <c r="R1" s="521"/>
      <c r="S1" s="409" t="s">
        <v>134</v>
      </c>
      <c r="T1" s="409"/>
      <c r="U1" s="409"/>
      <c r="V1" s="409"/>
      <c r="W1" s="409"/>
      <c r="X1" s="409"/>
      <c r="Y1" s="409"/>
      <c r="Z1" s="409"/>
      <c r="AA1" s="409"/>
      <c r="AB1" s="409"/>
      <c r="AC1" s="409"/>
      <c r="AD1" s="409"/>
      <c r="AE1" s="409"/>
      <c r="AF1" s="409"/>
      <c r="AG1" s="409"/>
      <c r="AH1" s="409"/>
      <c r="AI1" s="409"/>
      <c r="AJ1" s="409"/>
    </row>
    <row r="2" spans="2:31" ht="16.5">
      <c r="B2" s="340"/>
      <c r="C2" s="341"/>
      <c r="D2" s="340"/>
      <c r="E2" s="340"/>
      <c r="F2" s="340"/>
      <c r="G2" s="340"/>
      <c r="H2" s="340"/>
      <c r="I2" s="340"/>
      <c r="J2" s="340"/>
      <c r="K2" s="340"/>
      <c r="L2" s="340"/>
      <c r="M2" s="340"/>
      <c r="N2" s="340"/>
      <c r="O2" s="340"/>
      <c r="P2" s="340"/>
      <c r="Q2" s="340"/>
      <c r="R2" s="340"/>
      <c r="S2" s="340"/>
      <c r="T2" s="340"/>
      <c r="U2" s="340"/>
      <c r="V2" s="340"/>
      <c r="W2" s="340"/>
      <c r="X2" s="337"/>
      <c r="Y2" s="337"/>
      <c r="Z2" s="337"/>
      <c r="AA2" s="337"/>
      <c r="AB2" s="337"/>
      <c r="AC2" s="337"/>
      <c r="AD2" s="337"/>
      <c r="AE2" s="337"/>
    </row>
    <row r="3" spans="1:37" ht="16.5">
      <c r="A3" s="53"/>
      <c r="B3" s="337" t="s">
        <v>11</v>
      </c>
      <c r="C3" s="431" t="s">
        <v>33</v>
      </c>
      <c r="D3" s="431"/>
      <c r="E3" s="431"/>
      <c r="F3" s="431"/>
      <c r="G3" s="431"/>
      <c r="H3" s="431"/>
      <c r="I3" s="431"/>
      <c r="J3" s="431"/>
      <c r="K3" s="431"/>
      <c r="L3" s="431"/>
      <c r="M3" s="431"/>
      <c r="N3" s="431"/>
      <c r="O3" s="431"/>
      <c r="P3" s="431"/>
      <c r="Q3" s="431"/>
      <c r="R3" s="431"/>
      <c r="S3" s="431"/>
      <c r="T3" s="431"/>
      <c r="U3" s="431"/>
      <c r="V3" s="431"/>
      <c r="W3" s="431"/>
      <c r="X3" s="431"/>
      <c r="Y3" s="431"/>
      <c r="Z3" s="431"/>
      <c r="AA3" s="431"/>
      <c r="AB3" s="431"/>
      <c r="AC3" s="431"/>
      <c r="AD3" s="431"/>
      <c r="AE3" s="431"/>
      <c r="AF3" s="1"/>
      <c r="AG3" s="1"/>
      <c r="AH3" s="1"/>
      <c r="AI3" s="1"/>
      <c r="AJ3" s="1"/>
      <c r="AK3" s="1"/>
    </row>
    <row r="4" spans="1:37" ht="16.5">
      <c r="A4" s="2"/>
      <c r="B4" s="337" t="s">
        <v>12</v>
      </c>
      <c r="C4" s="432" t="s">
        <v>93</v>
      </c>
      <c r="D4" s="432"/>
      <c r="E4" s="432"/>
      <c r="F4" s="432"/>
      <c r="G4" s="432"/>
      <c r="H4" s="432"/>
      <c r="I4" s="432"/>
      <c r="J4" s="432"/>
      <c r="K4" s="432"/>
      <c r="L4" s="432"/>
      <c r="M4" s="432"/>
      <c r="N4" s="432"/>
      <c r="O4" s="432"/>
      <c r="P4" s="432"/>
      <c r="Q4" s="432"/>
      <c r="R4" s="432"/>
      <c r="S4" s="432"/>
      <c r="T4" s="432"/>
      <c r="U4" s="432"/>
      <c r="V4" s="432"/>
      <c r="W4" s="432"/>
      <c r="X4" s="432"/>
      <c r="Y4" s="432"/>
      <c r="Z4" s="432"/>
      <c r="AA4" s="432"/>
      <c r="AB4" s="432"/>
      <c r="AC4" s="432"/>
      <c r="AD4" s="432"/>
      <c r="AE4" s="432"/>
      <c r="AF4" s="3"/>
      <c r="AG4" s="362"/>
      <c r="AH4" s="362"/>
      <c r="AI4" s="43"/>
      <c r="AJ4" s="3"/>
      <c r="AK4" s="3"/>
    </row>
    <row r="5" spans="1:37" ht="16.5">
      <c r="A5" s="2"/>
      <c r="B5" s="337" t="s">
        <v>13</v>
      </c>
      <c r="C5" s="432" t="s">
        <v>34</v>
      </c>
      <c r="D5" s="432"/>
      <c r="E5" s="432"/>
      <c r="F5" s="432"/>
      <c r="G5" s="432"/>
      <c r="H5" s="432"/>
      <c r="I5" s="432"/>
      <c r="J5" s="432"/>
      <c r="K5" s="432"/>
      <c r="L5" s="432"/>
      <c r="M5" s="432"/>
      <c r="N5" s="432"/>
      <c r="O5" s="432"/>
      <c r="P5" s="432"/>
      <c r="Q5" s="432"/>
      <c r="R5" s="337"/>
      <c r="S5" s="337"/>
      <c r="T5" s="337"/>
      <c r="U5" s="337"/>
      <c r="V5" s="337"/>
      <c r="W5" s="337"/>
      <c r="X5" s="337"/>
      <c r="Y5" s="337"/>
      <c r="Z5" s="337"/>
      <c r="AA5" s="337"/>
      <c r="AB5" s="337"/>
      <c r="AC5" s="337"/>
      <c r="AD5" s="337"/>
      <c r="AE5" s="337"/>
      <c r="AF5" s="3"/>
      <c r="AG5" s="3"/>
      <c r="AH5" s="3"/>
      <c r="AI5" s="3"/>
      <c r="AJ5" s="3"/>
      <c r="AK5" s="3"/>
    </row>
    <row r="6" spans="1:37" ht="16.5">
      <c r="A6" s="53"/>
      <c r="B6" s="337" t="s">
        <v>14</v>
      </c>
      <c r="C6" s="433" t="s">
        <v>72</v>
      </c>
      <c r="D6" s="433"/>
      <c r="E6" s="433"/>
      <c r="F6" s="433"/>
      <c r="G6" s="433"/>
      <c r="H6" s="433"/>
      <c r="I6" s="433"/>
      <c r="J6" s="433"/>
      <c r="K6" s="433"/>
      <c r="L6" s="433"/>
      <c r="M6" s="433"/>
      <c r="N6" s="433"/>
      <c r="O6" s="433"/>
      <c r="P6" s="433"/>
      <c r="Q6" s="433"/>
      <c r="R6" s="337"/>
      <c r="S6" s="337"/>
      <c r="T6" s="337"/>
      <c r="U6" s="337"/>
      <c r="V6" s="337"/>
      <c r="W6" s="337"/>
      <c r="X6" s="337"/>
      <c r="Y6" s="337"/>
      <c r="Z6" s="337"/>
      <c r="AA6" s="337"/>
      <c r="AB6" s="337"/>
      <c r="AC6" s="337"/>
      <c r="AD6" s="337"/>
      <c r="AE6" s="337"/>
      <c r="AF6" s="1"/>
      <c r="AG6" s="1"/>
      <c r="AH6" s="1"/>
      <c r="AI6" s="1"/>
      <c r="AJ6" s="1"/>
      <c r="AK6" s="1"/>
    </row>
    <row r="7" spans="1:37" ht="16.5">
      <c r="A7" s="53"/>
      <c r="B7" s="337" t="s">
        <v>15</v>
      </c>
      <c r="C7" s="432" t="s">
        <v>31</v>
      </c>
      <c r="D7" s="432"/>
      <c r="E7" s="432"/>
      <c r="F7" s="432"/>
      <c r="G7" s="432"/>
      <c r="H7" s="432"/>
      <c r="I7" s="432"/>
      <c r="J7" s="432"/>
      <c r="K7" s="432"/>
      <c r="L7" s="432"/>
      <c r="M7" s="432"/>
      <c r="N7" s="432"/>
      <c r="O7" s="432"/>
      <c r="P7" s="432"/>
      <c r="Q7" s="432"/>
      <c r="R7" s="337"/>
      <c r="S7" s="337"/>
      <c r="T7" s="337"/>
      <c r="U7" s="337"/>
      <c r="V7" s="337"/>
      <c r="W7" s="337"/>
      <c r="X7" s="337"/>
      <c r="Y7" s="337"/>
      <c r="Z7" s="337"/>
      <c r="AA7" s="337"/>
      <c r="AB7" s="337"/>
      <c r="AC7" s="337"/>
      <c r="AD7" s="337"/>
      <c r="AE7" s="518" t="s">
        <v>99</v>
      </c>
      <c r="AF7" s="519"/>
      <c r="AG7" s="519"/>
      <c r="AH7" s="519"/>
      <c r="AI7" s="519"/>
      <c r="AJ7" s="519"/>
      <c r="AK7" s="520"/>
    </row>
    <row r="8" spans="1:37" ht="18.75" thickBot="1">
      <c r="A8" s="53"/>
      <c r="B8" s="337"/>
      <c r="D8" s="337"/>
      <c r="E8" s="337"/>
      <c r="F8" s="337"/>
      <c r="G8" s="337"/>
      <c r="H8" s="337"/>
      <c r="I8" s="337"/>
      <c r="J8" s="337"/>
      <c r="K8" s="337"/>
      <c r="L8" s="337"/>
      <c r="M8" s="337"/>
      <c r="N8" s="337"/>
      <c r="O8" s="337"/>
      <c r="P8" s="337"/>
      <c r="Q8" s="337"/>
      <c r="R8" s="337"/>
      <c r="S8" s="337"/>
      <c r="T8" s="337"/>
      <c r="U8" s="337"/>
      <c r="V8" s="337"/>
      <c r="W8" s="337"/>
      <c r="X8" s="337"/>
      <c r="Y8" s="337"/>
      <c r="Z8" s="337"/>
      <c r="AA8" s="337"/>
      <c r="AB8" s="337"/>
      <c r="AC8" s="337"/>
      <c r="AD8" s="337"/>
      <c r="AE8" s="337"/>
      <c r="AF8" s="4"/>
      <c r="AG8" s="4"/>
      <c r="AH8" s="4"/>
      <c r="AI8" s="4"/>
      <c r="AJ8" s="4"/>
      <c r="AK8" s="4"/>
    </row>
    <row r="9" spans="1:37" ht="17.25" thickBot="1">
      <c r="A9" s="426" t="s">
        <v>0</v>
      </c>
      <c r="B9" s="386" t="s">
        <v>19</v>
      </c>
      <c r="C9" s="389" t="s">
        <v>2</v>
      </c>
      <c r="D9" s="392" t="s">
        <v>23</v>
      </c>
      <c r="E9" s="393"/>
      <c r="F9" s="393"/>
      <c r="G9" s="393"/>
      <c r="H9" s="393"/>
      <c r="I9" s="394"/>
      <c r="J9" s="372" t="s">
        <v>3</v>
      </c>
      <c r="K9" s="372"/>
      <c r="L9" s="372"/>
      <c r="M9" s="372"/>
      <c r="N9" s="372"/>
      <c r="O9" s="372"/>
      <c r="P9" s="372"/>
      <c r="Q9" s="372"/>
      <c r="R9" s="372"/>
      <c r="S9" s="372"/>
      <c r="T9" s="372"/>
      <c r="U9" s="372"/>
      <c r="V9" s="372"/>
      <c r="W9" s="373"/>
      <c r="X9" s="371" t="s">
        <v>4</v>
      </c>
      <c r="Y9" s="372"/>
      <c r="Z9" s="372"/>
      <c r="AA9" s="372"/>
      <c r="AB9" s="372"/>
      <c r="AC9" s="372"/>
      <c r="AD9" s="372"/>
      <c r="AE9" s="372"/>
      <c r="AF9" s="372"/>
      <c r="AG9" s="372"/>
      <c r="AH9" s="372"/>
      <c r="AI9" s="372"/>
      <c r="AJ9" s="372"/>
      <c r="AK9" s="373"/>
    </row>
    <row r="10" spans="1:37" ht="17.25" thickBot="1">
      <c r="A10" s="427"/>
      <c r="B10" s="387"/>
      <c r="C10" s="390"/>
      <c r="D10" s="402" t="s">
        <v>5</v>
      </c>
      <c r="E10" s="371" t="s">
        <v>26</v>
      </c>
      <c r="F10" s="372"/>
      <c r="G10" s="372"/>
      <c r="H10" s="372"/>
      <c r="I10" s="395"/>
      <c r="J10" s="393">
        <v>1</v>
      </c>
      <c r="K10" s="393"/>
      <c r="L10" s="393"/>
      <c r="M10" s="393"/>
      <c r="N10" s="393"/>
      <c r="O10" s="393"/>
      <c r="P10" s="396"/>
      <c r="Q10" s="392">
        <v>2</v>
      </c>
      <c r="R10" s="393"/>
      <c r="S10" s="393"/>
      <c r="T10" s="393"/>
      <c r="U10" s="393"/>
      <c r="V10" s="393"/>
      <c r="W10" s="396"/>
      <c r="X10" s="371">
        <v>3</v>
      </c>
      <c r="Y10" s="372"/>
      <c r="Z10" s="372"/>
      <c r="AA10" s="372"/>
      <c r="AB10" s="372"/>
      <c r="AC10" s="372"/>
      <c r="AD10" s="373"/>
      <c r="AE10" s="371">
        <v>4</v>
      </c>
      <c r="AF10" s="372"/>
      <c r="AG10" s="372"/>
      <c r="AH10" s="372"/>
      <c r="AI10" s="372"/>
      <c r="AJ10" s="372"/>
      <c r="AK10" s="373"/>
    </row>
    <row r="11" spans="1:37" ht="64.5" thickBot="1">
      <c r="A11" s="428"/>
      <c r="B11" s="388"/>
      <c r="C11" s="391"/>
      <c r="D11" s="435"/>
      <c r="E11" s="5" t="s">
        <v>6</v>
      </c>
      <c r="F11" s="6" t="s">
        <v>7</v>
      </c>
      <c r="G11" s="6" t="s">
        <v>8</v>
      </c>
      <c r="H11" s="6" t="s">
        <v>9</v>
      </c>
      <c r="I11" s="7" t="s">
        <v>10</v>
      </c>
      <c r="J11" s="8" t="s">
        <v>6</v>
      </c>
      <c r="K11" s="9" t="s">
        <v>7</v>
      </c>
      <c r="L11" s="10" t="s">
        <v>8</v>
      </c>
      <c r="M11" s="10" t="s">
        <v>9</v>
      </c>
      <c r="N11" s="11" t="s">
        <v>10</v>
      </c>
      <c r="O11" s="12" t="s">
        <v>1</v>
      </c>
      <c r="P11" s="13" t="s">
        <v>2</v>
      </c>
      <c r="Q11" s="14" t="s">
        <v>6</v>
      </c>
      <c r="R11" s="9" t="s">
        <v>7</v>
      </c>
      <c r="S11" s="10" t="s">
        <v>8</v>
      </c>
      <c r="T11" s="10" t="s">
        <v>9</v>
      </c>
      <c r="U11" s="11" t="s">
        <v>10</v>
      </c>
      <c r="V11" s="12" t="s">
        <v>1</v>
      </c>
      <c r="W11" s="15" t="s">
        <v>2</v>
      </c>
      <c r="X11" s="14" t="s">
        <v>6</v>
      </c>
      <c r="Y11" s="9" t="s">
        <v>7</v>
      </c>
      <c r="Z11" s="10" t="s">
        <v>8</v>
      </c>
      <c r="AA11" s="10" t="s">
        <v>9</v>
      </c>
      <c r="AB11" s="11" t="s">
        <v>10</v>
      </c>
      <c r="AC11" s="12" t="s">
        <v>1</v>
      </c>
      <c r="AD11" s="15" t="s">
        <v>2</v>
      </c>
      <c r="AE11" s="14" t="s">
        <v>6</v>
      </c>
      <c r="AF11" s="10" t="s">
        <v>7</v>
      </c>
      <c r="AG11" s="10" t="s">
        <v>8</v>
      </c>
      <c r="AH11" s="10" t="s">
        <v>9</v>
      </c>
      <c r="AI11" s="16" t="s">
        <v>10</v>
      </c>
      <c r="AJ11" s="12" t="s">
        <v>1</v>
      </c>
      <c r="AK11" s="15" t="s">
        <v>2</v>
      </c>
    </row>
    <row r="12" spans="1:37" ht="15" thickBot="1">
      <c r="A12" s="436" t="s">
        <v>119</v>
      </c>
      <c r="B12" s="437"/>
      <c r="C12" s="437"/>
      <c r="D12" s="437"/>
      <c r="E12" s="437"/>
      <c r="F12" s="437"/>
      <c r="G12" s="437"/>
      <c r="H12" s="437"/>
      <c r="I12" s="437"/>
      <c r="J12" s="437"/>
      <c r="K12" s="437"/>
      <c r="L12" s="437"/>
      <c r="M12" s="437"/>
      <c r="N12" s="437"/>
      <c r="O12" s="437"/>
      <c r="P12" s="437"/>
      <c r="Q12" s="437"/>
      <c r="R12" s="437"/>
      <c r="S12" s="437"/>
      <c r="T12" s="437"/>
      <c r="U12" s="437"/>
      <c r="V12" s="437"/>
      <c r="W12" s="437"/>
      <c r="X12" s="437"/>
      <c r="Y12" s="437"/>
      <c r="Z12" s="437"/>
      <c r="AA12" s="437"/>
      <c r="AB12" s="437"/>
      <c r="AC12" s="437"/>
      <c r="AD12" s="437"/>
      <c r="AE12" s="437"/>
      <c r="AF12" s="437"/>
      <c r="AG12" s="437"/>
      <c r="AH12" s="437"/>
      <c r="AI12" s="437"/>
      <c r="AJ12" s="437"/>
      <c r="AK12" s="438"/>
    </row>
    <row r="13" spans="1:37" ht="15" thickBot="1">
      <c r="A13" s="17">
        <v>1</v>
      </c>
      <c r="B13" s="76" t="s">
        <v>63</v>
      </c>
      <c r="C13" s="29">
        <v>2</v>
      </c>
      <c r="D13" s="113">
        <f aca="true" t="shared" si="0" ref="D13:D21">SUM(E13:I13)</f>
        <v>20</v>
      </c>
      <c r="E13" s="30">
        <f aca="true" t="shared" si="1" ref="E13:G21">J13+Q13+X13+AE13</f>
        <v>15</v>
      </c>
      <c r="F13" s="31"/>
      <c r="G13" s="31">
        <f t="shared" si="1"/>
        <v>5</v>
      </c>
      <c r="H13" s="31"/>
      <c r="I13" s="32"/>
      <c r="J13" s="30">
        <v>15</v>
      </c>
      <c r="K13" s="31"/>
      <c r="L13" s="31">
        <v>5</v>
      </c>
      <c r="M13" s="31"/>
      <c r="N13" s="25"/>
      <c r="O13" s="26" t="s">
        <v>37</v>
      </c>
      <c r="P13" s="30">
        <v>2</v>
      </c>
      <c r="Q13" s="33"/>
      <c r="R13" s="31"/>
      <c r="S13" s="31"/>
      <c r="T13" s="31"/>
      <c r="U13" s="25"/>
      <c r="V13" s="25"/>
      <c r="W13" s="34"/>
      <c r="X13" s="30"/>
      <c r="Y13" s="31"/>
      <c r="Z13" s="31"/>
      <c r="AA13" s="31"/>
      <c r="AB13" s="25"/>
      <c r="AC13" s="25"/>
      <c r="AD13" s="30"/>
      <c r="AE13" s="33"/>
      <c r="AF13" s="31"/>
      <c r="AG13" s="31"/>
      <c r="AH13" s="31"/>
      <c r="AI13" s="25"/>
      <c r="AJ13" s="25"/>
      <c r="AK13" s="120"/>
    </row>
    <row r="14" spans="1:37" ht="15" thickBot="1">
      <c r="A14" s="28">
        <v>2</v>
      </c>
      <c r="B14" s="76" t="s">
        <v>64</v>
      </c>
      <c r="C14" s="29">
        <v>3</v>
      </c>
      <c r="D14" s="113">
        <f t="shared" si="0"/>
        <v>25</v>
      </c>
      <c r="E14" s="30">
        <f t="shared" si="1"/>
        <v>25</v>
      </c>
      <c r="F14" s="31"/>
      <c r="G14" s="31"/>
      <c r="H14" s="31"/>
      <c r="I14" s="32"/>
      <c r="J14" s="30">
        <v>25</v>
      </c>
      <c r="K14" s="31"/>
      <c r="L14" s="31"/>
      <c r="M14" s="31"/>
      <c r="N14" s="25"/>
      <c r="O14" s="26" t="s">
        <v>37</v>
      </c>
      <c r="P14" s="30">
        <v>3</v>
      </c>
      <c r="Q14" s="33"/>
      <c r="R14" s="31"/>
      <c r="S14" s="31"/>
      <c r="T14" s="31"/>
      <c r="U14" s="25"/>
      <c r="V14" s="25"/>
      <c r="W14" s="34"/>
      <c r="X14" s="30"/>
      <c r="Y14" s="31"/>
      <c r="Z14" s="31"/>
      <c r="AA14" s="31"/>
      <c r="AB14" s="25"/>
      <c r="AC14" s="25"/>
      <c r="AD14" s="30"/>
      <c r="AE14" s="33"/>
      <c r="AF14" s="31"/>
      <c r="AG14" s="31"/>
      <c r="AH14" s="31"/>
      <c r="AI14" s="25"/>
      <c r="AJ14" s="25"/>
      <c r="AK14" s="120"/>
    </row>
    <row r="15" spans="1:37" ht="15" thickBot="1">
      <c r="A15" s="28">
        <v>3</v>
      </c>
      <c r="B15" s="76" t="s">
        <v>65</v>
      </c>
      <c r="C15" s="29">
        <v>4</v>
      </c>
      <c r="D15" s="113">
        <f t="shared" si="0"/>
        <v>45</v>
      </c>
      <c r="E15" s="30">
        <f t="shared" si="1"/>
        <v>10</v>
      </c>
      <c r="F15" s="31"/>
      <c r="G15" s="31">
        <f t="shared" si="1"/>
        <v>35</v>
      </c>
      <c r="H15" s="31"/>
      <c r="I15" s="32"/>
      <c r="J15" s="30">
        <v>10</v>
      </c>
      <c r="K15" s="31"/>
      <c r="L15" s="31">
        <v>35</v>
      </c>
      <c r="M15" s="31"/>
      <c r="N15" s="25"/>
      <c r="O15" s="26" t="s">
        <v>42</v>
      </c>
      <c r="P15" s="30">
        <v>4</v>
      </c>
      <c r="Q15" s="33"/>
      <c r="R15" s="31"/>
      <c r="S15" s="31"/>
      <c r="T15" s="31"/>
      <c r="U15" s="25"/>
      <c r="V15" s="25"/>
      <c r="W15" s="34"/>
      <c r="X15" s="30"/>
      <c r="Y15" s="31"/>
      <c r="Z15" s="31"/>
      <c r="AA15" s="31"/>
      <c r="AB15" s="25"/>
      <c r="AC15" s="25"/>
      <c r="AD15" s="30"/>
      <c r="AE15" s="33"/>
      <c r="AF15" s="31"/>
      <c r="AG15" s="31"/>
      <c r="AH15" s="31"/>
      <c r="AI15" s="25"/>
      <c r="AJ15" s="25"/>
      <c r="AK15" s="120"/>
    </row>
    <row r="16" spans="1:37" ht="15" thickBot="1">
      <c r="A16" s="17">
        <v>4</v>
      </c>
      <c r="B16" s="76" t="s">
        <v>66</v>
      </c>
      <c r="C16" s="29">
        <v>2</v>
      </c>
      <c r="D16" s="113">
        <f t="shared" si="0"/>
        <v>25</v>
      </c>
      <c r="E16" s="30">
        <f t="shared" si="1"/>
        <v>10</v>
      </c>
      <c r="F16" s="31"/>
      <c r="G16" s="31">
        <f t="shared" si="1"/>
        <v>15</v>
      </c>
      <c r="H16" s="31"/>
      <c r="I16" s="32"/>
      <c r="J16" s="30"/>
      <c r="K16" s="31"/>
      <c r="L16" s="31"/>
      <c r="M16" s="31"/>
      <c r="N16" s="25"/>
      <c r="O16" s="26"/>
      <c r="P16" s="30"/>
      <c r="Q16" s="33">
        <v>10</v>
      </c>
      <c r="R16" s="31"/>
      <c r="S16" s="31">
        <v>15</v>
      </c>
      <c r="T16" s="31"/>
      <c r="U16" s="25"/>
      <c r="V16" s="25" t="s">
        <v>42</v>
      </c>
      <c r="W16" s="34">
        <v>2</v>
      </c>
      <c r="X16" s="30"/>
      <c r="Y16" s="31"/>
      <c r="Z16" s="31"/>
      <c r="AA16" s="31"/>
      <c r="AB16" s="25"/>
      <c r="AC16" s="25"/>
      <c r="AD16" s="30"/>
      <c r="AE16" s="33"/>
      <c r="AF16" s="31"/>
      <c r="AG16" s="31"/>
      <c r="AH16" s="31"/>
      <c r="AI16" s="25"/>
      <c r="AJ16" s="25"/>
      <c r="AK16" s="120"/>
    </row>
    <row r="17" spans="1:37" ht="15" thickBot="1">
      <c r="A17" s="28">
        <v>5</v>
      </c>
      <c r="B17" s="76" t="s">
        <v>67</v>
      </c>
      <c r="C17" s="29">
        <v>2</v>
      </c>
      <c r="D17" s="113">
        <f t="shared" si="0"/>
        <v>25</v>
      </c>
      <c r="E17" s="30">
        <f t="shared" si="1"/>
        <v>10</v>
      </c>
      <c r="F17" s="31"/>
      <c r="G17" s="31">
        <f t="shared" si="1"/>
        <v>15</v>
      </c>
      <c r="H17" s="31"/>
      <c r="I17" s="32"/>
      <c r="J17" s="30"/>
      <c r="K17" s="31"/>
      <c r="L17" s="31"/>
      <c r="M17" s="31"/>
      <c r="N17" s="25"/>
      <c r="O17" s="26"/>
      <c r="P17" s="30"/>
      <c r="Q17" s="33">
        <v>10</v>
      </c>
      <c r="R17" s="31"/>
      <c r="S17" s="31">
        <v>15</v>
      </c>
      <c r="T17" s="31"/>
      <c r="U17" s="25"/>
      <c r="V17" s="25" t="s">
        <v>37</v>
      </c>
      <c r="W17" s="34">
        <v>2</v>
      </c>
      <c r="X17" s="30"/>
      <c r="Y17" s="31"/>
      <c r="Z17" s="31"/>
      <c r="AA17" s="31"/>
      <c r="AB17" s="25"/>
      <c r="AC17" s="25"/>
      <c r="AD17" s="30"/>
      <c r="AE17" s="33"/>
      <c r="AF17" s="31"/>
      <c r="AG17" s="31"/>
      <c r="AH17" s="31"/>
      <c r="AI17" s="25"/>
      <c r="AJ17" s="25"/>
      <c r="AK17" s="120"/>
    </row>
    <row r="18" spans="1:37" ht="15" thickBot="1">
      <c r="A18" s="28">
        <v>6</v>
      </c>
      <c r="B18" s="76" t="s">
        <v>68</v>
      </c>
      <c r="C18" s="29">
        <v>2</v>
      </c>
      <c r="D18" s="113">
        <f t="shared" si="0"/>
        <v>25</v>
      </c>
      <c r="E18" s="30">
        <f t="shared" si="1"/>
        <v>10</v>
      </c>
      <c r="F18" s="31"/>
      <c r="G18" s="31">
        <f t="shared" si="1"/>
        <v>15</v>
      </c>
      <c r="H18" s="31"/>
      <c r="I18" s="32"/>
      <c r="J18" s="30"/>
      <c r="K18" s="31"/>
      <c r="L18" s="31"/>
      <c r="M18" s="31"/>
      <c r="N18" s="25"/>
      <c r="O18" s="26"/>
      <c r="P18" s="30"/>
      <c r="Q18" s="33">
        <v>10</v>
      </c>
      <c r="R18" s="31"/>
      <c r="S18" s="31">
        <v>15</v>
      </c>
      <c r="T18" s="31"/>
      <c r="U18" s="25"/>
      <c r="V18" s="25" t="s">
        <v>42</v>
      </c>
      <c r="W18" s="34">
        <v>2</v>
      </c>
      <c r="X18" s="30"/>
      <c r="Y18" s="31"/>
      <c r="Z18" s="31"/>
      <c r="AA18" s="31"/>
      <c r="AB18" s="25"/>
      <c r="AC18" s="25"/>
      <c r="AD18" s="30"/>
      <c r="AE18" s="33"/>
      <c r="AF18" s="31"/>
      <c r="AG18" s="31"/>
      <c r="AH18" s="31"/>
      <c r="AI18" s="25"/>
      <c r="AJ18" s="25"/>
      <c r="AK18" s="120"/>
    </row>
    <row r="19" spans="1:37" ht="15" thickBot="1">
      <c r="A19" s="17">
        <v>7</v>
      </c>
      <c r="B19" s="76" t="s">
        <v>69</v>
      </c>
      <c r="C19" s="29">
        <v>4</v>
      </c>
      <c r="D19" s="113">
        <f t="shared" si="0"/>
        <v>35</v>
      </c>
      <c r="E19" s="30">
        <f t="shared" si="1"/>
        <v>15</v>
      </c>
      <c r="F19" s="31"/>
      <c r="G19" s="31">
        <f t="shared" si="1"/>
        <v>20</v>
      </c>
      <c r="H19" s="31"/>
      <c r="I19" s="32"/>
      <c r="J19" s="30"/>
      <c r="K19" s="31"/>
      <c r="L19" s="31"/>
      <c r="M19" s="31"/>
      <c r="N19" s="25"/>
      <c r="O19" s="26"/>
      <c r="P19" s="30"/>
      <c r="Q19" s="33"/>
      <c r="R19" s="31"/>
      <c r="S19" s="31"/>
      <c r="T19" s="31"/>
      <c r="U19" s="25"/>
      <c r="V19" s="25"/>
      <c r="W19" s="34"/>
      <c r="X19" s="30">
        <v>15</v>
      </c>
      <c r="Y19" s="31"/>
      <c r="Z19" s="31">
        <v>20</v>
      </c>
      <c r="AA19" s="31"/>
      <c r="AB19" s="25"/>
      <c r="AC19" s="25" t="s">
        <v>37</v>
      </c>
      <c r="AD19" s="30">
        <v>4</v>
      </c>
      <c r="AE19" s="33"/>
      <c r="AF19" s="31"/>
      <c r="AG19" s="31"/>
      <c r="AH19" s="31"/>
      <c r="AI19" s="25"/>
      <c r="AJ19" s="25"/>
      <c r="AK19" s="120"/>
    </row>
    <row r="20" spans="1:37" ht="15" thickBot="1">
      <c r="A20" s="28">
        <v>8</v>
      </c>
      <c r="B20" s="76" t="s">
        <v>70</v>
      </c>
      <c r="C20" s="29">
        <v>6</v>
      </c>
      <c r="D20" s="113">
        <f t="shared" si="0"/>
        <v>50</v>
      </c>
      <c r="E20" s="30">
        <f t="shared" si="1"/>
        <v>20</v>
      </c>
      <c r="F20" s="31"/>
      <c r="G20" s="31">
        <f t="shared" si="1"/>
        <v>30</v>
      </c>
      <c r="H20" s="31"/>
      <c r="I20" s="32"/>
      <c r="J20" s="30"/>
      <c r="K20" s="31"/>
      <c r="L20" s="31"/>
      <c r="M20" s="31"/>
      <c r="N20" s="25"/>
      <c r="O20" s="26"/>
      <c r="P20" s="30"/>
      <c r="Q20" s="33"/>
      <c r="R20" s="31"/>
      <c r="S20" s="31"/>
      <c r="T20" s="31"/>
      <c r="U20" s="25"/>
      <c r="V20" s="25"/>
      <c r="W20" s="34"/>
      <c r="X20" s="30">
        <v>20</v>
      </c>
      <c r="Y20" s="31"/>
      <c r="Z20" s="31">
        <v>30</v>
      </c>
      <c r="AA20" s="31"/>
      <c r="AB20" s="25"/>
      <c r="AC20" s="25" t="s">
        <v>42</v>
      </c>
      <c r="AD20" s="30">
        <v>6</v>
      </c>
      <c r="AE20" s="33"/>
      <c r="AF20" s="31"/>
      <c r="AG20" s="31"/>
      <c r="AH20" s="31"/>
      <c r="AI20" s="25"/>
      <c r="AJ20" s="25"/>
      <c r="AK20" s="120"/>
    </row>
    <row r="21" spans="1:37" ht="15" thickBot="1">
      <c r="A21" s="28">
        <v>9</v>
      </c>
      <c r="B21" s="76" t="s">
        <v>71</v>
      </c>
      <c r="C21" s="29">
        <v>2</v>
      </c>
      <c r="D21" s="113">
        <f t="shared" si="0"/>
        <v>20</v>
      </c>
      <c r="E21" s="30">
        <f t="shared" si="1"/>
        <v>15</v>
      </c>
      <c r="F21" s="31"/>
      <c r="G21" s="31">
        <f t="shared" si="1"/>
        <v>5</v>
      </c>
      <c r="H21" s="31"/>
      <c r="I21" s="32"/>
      <c r="J21" s="30"/>
      <c r="K21" s="31"/>
      <c r="L21" s="31"/>
      <c r="M21" s="31"/>
      <c r="N21" s="25"/>
      <c r="O21" s="26"/>
      <c r="P21" s="30"/>
      <c r="Q21" s="33"/>
      <c r="R21" s="31"/>
      <c r="S21" s="31"/>
      <c r="T21" s="31"/>
      <c r="U21" s="25"/>
      <c r="V21" s="25"/>
      <c r="W21" s="34"/>
      <c r="X21" s="30"/>
      <c r="Y21" s="31"/>
      <c r="Z21" s="31"/>
      <c r="AA21" s="31"/>
      <c r="AB21" s="25"/>
      <c r="AC21" s="25"/>
      <c r="AD21" s="30"/>
      <c r="AE21" s="121">
        <v>15</v>
      </c>
      <c r="AF21" s="80"/>
      <c r="AG21" s="80">
        <v>5</v>
      </c>
      <c r="AH21" s="80"/>
      <c r="AI21" s="82"/>
      <c r="AJ21" s="82" t="s">
        <v>37</v>
      </c>
      <c r="AK21" s="122">
        <v>2</v>
      </c>
    </row>
    <row r="22" spans="1:37" ht="15" thickBot="1">
      <c r="A22" s="17">
        <v>10</v>
      </c>
      <c r="B22" s="76" t="s">
        <v>40</v>
      </c>
      <c r="C22" s="29">
        <v>4</v>
      </c>
      <c r="D22" s="113">
        <f>SUM(E22:I22)</f>
        <v>30</v>
      </c>
      <c r="E22" s="30">
        <f>J22+Q22+X22+AE22</f>
        <v>15</v>
      </c>
      <c r="F22" s="31"/>
      <c r="G22" s="31">
        <f>L22+S22+Z22+AG22</f>
        <v>15</v>
      </c>
      <c r="H22" s="31"/>
      <c r="I22" s="32"/>
      <c r="J22" s="30"/>
      <c r="K22" s="31"/>
      <c r="L22" s="31"/>
      <c r="M22" s="31"/>
      <c r="N22" s="25"/>
      <c r="O22" s="26"/>
      <c r="P22" s="30"/>
      <c r="Q22" s="33"/>
      <c r="R22" s="31"/>
      <c r="S22" s="31"/>
      <c r="T22" s="31"/>
      <c r="U22" s="25"/>
      <c r="V22" s="25"/>
      <c r="W22" s="34"/>
      <c r="X22" s="30"/>
      <c r="Y22" s="31"/>
      <c r="Z22" s="31"/>
      <c r="AA22" s="31"/>
      <c r="AB22" s="25"/>
      <c r="AC22" s="25"/>
      <c r="AD22" s="30"/>
      <c r="AE22" s="33">
        <v>15</v>
      </c>
      <c r="AF22" s="31"/>
      <c r="AG22" s="31">
        <v>15</v>
      </c>
      <c r="AH22" s="31"/>
      <c r="AI22" s="25"/>
      <c r="AJ22" s="25" t="s">
        <v>37</v>
      </c>
      <c r="AK22" s="120">
        <v>4</v>
      </c>
    </row>
    <row r="23" spans="1:37" ht="15" thickBot="1">
      <c r="A23" s="28">
        <v>11</v>
      </c>
      <c r="B23" s="92" t="s">
        <v>76</v>
      </c>
      <c r="C23" s="93">
        <v>4</v>
      </c>
      <c r="D23" s="114">
        <f>SUM(E23:I23)</f>
        <v>30</v>
      </c>
      <c r="E23" s="94"/>
      <c r="F23" s="95"/>
      <c r="G23" s="95">
        <v>30</v>
      </c>
      <c r="H23" s="95"/>
      <c r="I23" s="96"/>
      <c r="J23" s="94"/>
      <c r="K23" s="95"/>
      <c r="L23" s="95">
        <v>15</v>
      </c>
      <c r="M23" s="95"/>
      <c r="N23" s="97"/>
      <c r="O23" s="98" t="s">
        <v>42</v>
      </c>
      <c r="P23" s="94">
        <v>2</v>
      </c>
      <c r="Q23" s="99"/>
      <c r="R23" s="95"/>
      <c r="S23" s="95">
        <v>15</v>
      </c>
      <c r="T23" s="97"/>
      <c r="U23" s="98"/>
      <c r="V23" s="98" t="s">
        <v>42</v>
      </c>
      <c r="W23" s="98">
        <v>2</v>
      </c>
      <c r="X23" s="100"/>
      <c r="Y23" s="101"/>
      <c r="Z23" s="101"/>
      <c r="AA23" s="101"/>
      <c r="AB23" s="102"/>
      <c r="AC23" s="102"/>
      <c r="AD23" s="103"/>
      <c r="AE23" s="94"/>
      <c r="AF23" s="95"/>
      <c r="AG23" s="95"/>
      <c r="AH23" s="95"/>
      <c r="AI23" s="97"/>
      <c r="AJ23" s="97"/>
      <c r="AK23" s="104"/>
    </row>
    <row r="24" spans="1:37" ht="15" thickBot="1">
      <c r="A24" s="28">
        <v>12</v>
      </c>
      <c r="B24" s="92" t="s">
        <v>105</v>
      </c>
      <c r="C24" s="93">
        <f aca="true" t="shared" si="2" ref="C24:C32">SUM(P24,W24,AD24,AK24,)</f>
        <v>3</v>
      </c>
      <c r="D24" s="114">
        <f aca="true" t="shared" si="3" ref="D24:D32">SUM(E24:I24)</f>
        <v>30</v>
      </c>
      <c r="E24" s="94">
        <v>15</v>
      </c>
      <c r="F24" s="95"/>
      <c r="G24" s="95"/>
      <c r="H24" s="95">
        <v>15</v>
      </c>
      <c r="I24" s="96"/>
      <c r="J24" s="94">
        <v>15</v>
      </c>
      <c r="K24" s="95"/>
      <c r="L24" s="95"/>
      <c r="M24" s="95">
        <v>15</v>
      </c>
      <c r="N24" s="97"/>
      <c r="O24" s="98" t="s">
        <v>37</v>
      </c>
      <c r="P24" s="94">
        <v>3</v>
      </c>
      <c r="Q24" s="99"/>
      <c r="R24" s="95"/>
      <c r="S24" s="95"/>
      <c r="T24" s="97"/>
      <c r="U24" s="98"/>
      <c r="V24" s="98"/>
      <c r="W24" s="98"/>
      <c r="X24" s="105"/>
      <c r="Y24" s="106"/>
      <c r="Z24" s="106"/>
      <c r="AA24" s="106"/>
      <c r="AB24" s="107"/>
      <c r="AC24" s="107"/>
      <c r="AD24" s="108"/>
      <c r="AE24" s="94"/>
      <c r="AF24" s="95"/>
      <c r="AG24" s="95"/>
      <c r="AH24" s="95"/>
      <c r="AI24" s="97"/>
      <c r="AJ24" s="97"/>
      <c r="AK24" s="109"/>
    </row>
    <row r="25" spans="1:37" ht="15" thickBot="1">
      <c r="A25" s="17">
        <v>13</v>
      </c>
      <c r="B25" s="92" t="s">
        <v>77</v>
      </c>
      <c r="C25" s="93">
        <f t="shared" si="2"/>
        <v>2</v>
      </c>
      <c r="D25" s="114">
        <f t="shared" si="3"/>
        <v>30</v>
      </c>
      <c r="E25" s="94">
        <v>15</v>
      </c>
      <c r="F25" s="95"/>
      <c r="G25" s="95"/>
      <c r="H25" s="95">
        <v>15</v>
      </c>
      <c r="I25" s="96"/>
      <c r="J25" s="94">
        <v>15</v>
      </c>
      <c r="K25" s="95"/>
      <c r="L25" s="95"/>
      <c r="M25" s="95">
        <v>15</v>
      </c>
      <c r="N25" s="97"/>
      <c r="O25" s="98" t="s">
        <v>42</v>
      </c>
      <c r="P25" s="94">
        <v>2</v>
      </c>
      <c r="Q25" s="99"/>
      <c r="R25" s="95"/>
      <c r="S25" s="95"/>
      <c r="T25" s="97"/>
      <c r="U25" s="98"/>
      <c r="V25" s="98"/>
      <c r="W25" s="98"/>
      <c r="X25" s="105"/>
      <c r="Y25" s="106"/>
      <c r="Z25" s="106"/>
      <c r="AA25" s="106"/>
      <c r="AB25" s="107"/>
      <c r="AC25" s="107"/>
      <c r="AD25" s="108"/>
      <c r="AE25" s="94"/>
      <c r="AF25" s="95"/>
      <c r="AG25" s="95"/>
      <c r="AH25" s="95"/>
      <c r="AI25" s="97"/>
      <c r="AJ25" s="97"/>
      <c r="AK25" s="109"/>
    </row>
    <row r="26" spans="1:37" ht="15" thickBot="1">
      <c r="A26" s="28">
        <v>14</v>
      </c>
      <c r="B26" s="92" t="s">
        <v>78</v>
      </c>
      <c r="C26" s="93">
        <f t="shared" si="2"/>
        <v>2</v>
      </c>
      <c r="D26" s="114">
        <f>SUM(E26:I26)</f>
        <v>30</v>
      </c>
      <c r="E26" s="94">
        <v>15</v>
      </c>
      <c r="F26" s="95"/>
      <c r="G26" s="95"/>
      <c r="H26" s="95">
        <v>15</v>
      </c>
      <c r="I26" s="96"/>
      <c r="J26" s="94">
        <v>15</v>
      </c>
      <c r="K26" s="95"/>
      <c r="L26" s="95"/>
      <c r="M26" s="95">
        <v>15</v>
      </c>
      <c r="N26" s="97"/>
      <c r="O26" s="98" t="s">
        <v>42</v>
      </c>
      <c r="P26" s="94">
        <v>2</v>
      </c>
      <c r="Q26" s="99"/>
      <c r="R26" s="95"/>
      <c r="S26" s="95"/>
      <c r="T26" s="97"/>
      <c r="U26" s="98"/>
      <c r="V26" s="98"/>
      <c r="W26" s="98"/>
      <c r="X26" s="105"/>
      <c r="Y26" s="106"/>
      <c r="Z26" s="106"/>
      <c r="AA26" s="106"/>
      <c r="AB26" s="107"/>
      <c r="AC26" s="107"/>
      <c r="AD26" s="108"/>
      <c r="AE26" s="94"/>
      <c r="AF26" s="95"/>
      <c r="AG26" s="95"/>
      <c r="AH26" s="95"/>
      <c r="AI26" s="97"/>
      <c r="AJ26" s="97"/>
      <c r="AK26" s="109"/>
    </row>
    <row r="27" spans="1:37" ht="15" thickBot="1">
      <c r="A27" s="28">
        <v>15</v>
      </c>
      <c r="B27" s="92" t="s">
        <v>79</v>
      </c>
      <c r="C27" s="93">
        <v>4</v>
      </c>
      <c r="D27" s="114">
        <f>SUM(E27:I27)</f>
        <v>30</v>
      </c>
      <c r="E27" s="94">
        <v>15</v>
      </c>
      <c r="F27" s="95"/>
      <c r="G27" s="95"/>
      <c r="H27" s="95">
        <v>15</v>
      </c>
      <c r="I27" s="96"/>
      <c r="J27" s="94"/>
      <c r="K27" s="95"/>
      <c r="L27" s="95"/>
      <c r="M27" s="95"/>
      <c r="N27" s="97"/>
      <c r="O27" s="98"/>
      <c r="P27" s="94"/>
      <c r="Q27" s="99">
        <v>15</v>
      </c>
      <c r="R27" s="95"/>
      <c r="S27" s="95"/>
      <c r="T27" s="97">
        <v>15</v>
      </c>
      <c r="U27" s="98"/>
      <c r="V27" s="98" t="s">
        <v>37</v>
      </c>
      <c r="W27" s="98">
        <v>4</v>
      </c>
      <c r="X27" s="105"/>
      <c r="Y27" s="106"/>
      <c r="Z27" s="106"/>
      <c r="AA27" s="106"/>
      <c r="AB27" s="107"/>
      <c r="AC27" s="107"/>
      <c r="AD27" s="108"/>
      <c r="AE27" s="94"/>
      <c r="AF27" s="95"/>
      <c r="AG27" s="95"/>
      <c r="AH27" s="95"/>
      <c r="AI27" s="97"/>
      <c r="AJ27" s="97"/>
      <c r="AK27" s="109"/>
    </row>
    <row r="28" spans="1:37" ht="15" thickBot="1">
      <c r="A28" s="17">
        <v>16</v>
      </c>
      <c r="B28" s="92" t="s">
        <v>80</v>
      </c>
      <c r="C28" s="93">
        <f t="shared" si="2"/>
        <v>4</v>
      </c>
      <c r="D28" s="114">
        <f t="shared" si="3"/>
        <v>30</v>
      </c>
      <c r="E28" s="94">
        <v>15</v>
      </c>
      <c r="F28" s="95"/>
      <c r="G28" s="95"/>
      <c r="H28" s="95">
        <v>15</v>
      </c>
      <c r="I28" s="96"/>
      <c r="J28" s="94"/>
      <c r="K28" s="95"/>
      <c r="L28" s="95"/>
      <c r="M28" s="95"/>
      <c r="N28" s="97"/>
      <c r="O28" s="98"/>
      <c r="P28" s="94"/>
      <c r="Q28" s="99"/>
      <c r="R28" s="95"/>
      <c r="S28" s="95"/>
      <c r="T28" s="97"/>
      <c r="U28" s="98"/>
      <c r="V28" s="98"/>
      <c r="W28" s="98"/>
      <c r="X28" s="99">
        <v>15</v>
      </c>
      <c r="Y28" s="95"/>
      <c r="Z28" s="95"/>
      <c r="AA28" s="97">
        <v>15</v>
      </c>
      <c r="AB28" s="98"/>
      <c r="AC28" s="98" t="s">
        <v>37</v>
      </c>
      <c r="AD28" s="98">
        <v>4</v>
      </c>
      <c r="AE28" s="94"/>
      <c r="AF28" s="95"/>
      <c r="AG28" s="95"/>
      <c r="AH28" s="95"/>
      <c r="AI28" s="97"/>
      <c r="AJ28" s="97"/>
      <c r="AK28" s="109"/>
    </row>
    <row r="29" spans="1:37" ht="15" thickBot="1">
      <c r="A29" s="28">
        <v>17</v>
      </c>
      <c r="B29" s="92" t="s">
        <v>81</v>
      </c>
      <c r="C29" s="93">
        <v>3</v>
      </c>
      <c r="D29" s="114">
        <f t="shared" si="3"/>
        <v>30</v>
      </c>
      <c r="E29" s="94">
        <v>15</v>
      </c>
      <c r="F29" s="95"/>
      <c r="G29" s="95"/>
      <c r="H29" s="95">
        <v>15</v>
      </c>
      <c r="I29" s="96"/>
      <c r="J29" s="94"/>
      <c r="K29" s="95"/>
      <c r="L29" s="95"/>
      <c r="M29" s="95"/>
      <c r="N29" s="97"/>
      <c r="O29" s="98"/>
      <c r="P29" s="94"/>
      <c r="Q29" s="99"/>
      <c r="R29" s="95"/>
      <c r="S29" s="95"/>
      <c r="T29" s="97"/>
      <c r="U29" s="98"/>
      <c r="V29" s="98"/>
      <c r="W29" s="98"/>
      <c r="X29" s="105">
        <v>15</v>
      </c>
      <c r="Y29" s="106"/>
      <c r="Z29" s="106"/>
      <c r="AA29" s="106">
        <v>15</v>
      </c>
      <c r="AB29" s="107"/>
      <c r="AC29" s="107" t="s">
        <v>37</v>
      </c>
      <c r="AD29" s="108">
        <v>3</v>
      </c>
      <c r="AE29" s="94"/>
      <c r="AF29" s="95"/>
      <c r="AG29" s="95"/>
      <c r="AH29" s="95"/>
      <c r="AI29" s="97"/>
      <c r="AJ29" s="97"/>
      <c r="AK29" s="109"/>
    </row>
    <row r="30" spans="1:37" ht="15" thickBot="1">
      <c r="A30" s="28">
        <v>18</v>
      </c>
      <c r="B30" s="92" t="s">
        <v>106</v>
      </c>
      <c r="C30" s="93">
        <v>3</v>
      </c>
      <c r="D30" s="114">
        <f>SUM(E30:I30)</f>
        <v>30</v>
      </c>
      <c r="E30" s="94">
        <v>15</v>
      </c>
      <c r="F30" s="95"/>
      <c r="G30" s="95"/>
      <c r="H30" s="95">
        <v>15</v>
      </c>
      <c r="I30" s="96"/>
      <c r="J30" s="94"/>
      <c r="K30" s="95"/>
      <c r="L30" s="95"/>
      <c r="M30" s="95"/>
      <c r="N30" s="97"/>
      <c r="O30" s="98"/>
      <c r="P30" s="94"/>
      <c r="Q30" s="99"/>
      <c r="R30" s="95"/>
      <c r="S30" s="95"/>
      <c r="T30" s="97"/>
      <c r="U30" s="98"/>
      <c r="V30" s="98"/>
      <c r="W30" s="98"/>
      <c r="X30" s="105">
        <v>15</v>
      </c>
      <c r="Y30" s="106"/>
      <c r="Z30" s="106"/>
      <c r="AA30" s="106">
        <v>15</v>
      </c>
      <c r="AB30" s="107"/>
      <c r="AC30" s="107" t="s">
        <v>42</v>
      </c>
      <c r="AD30" s="108">
        <v>3</v>
      </c>
      <c r="AE30" s="94"/>
      <c r="AF30" s="95"/>
      <c r="AG30" s="95"/>
      <c r="AH30" s="95"/>
      <c r="AI30" s="97"/>
      <c r="AJ30" s="97"/>
      <c r="AK30" s="109"/>
    </row>
    <row r="31" spans="1:37" ht="15" thickBot="1">
      <c r="A31" s="17">
        <v>19</v>
      </c>
      <c r="B31" s="92" t="s">
        <v>82</v>
      </c>
      <c r="C31" s="93">
        <f t="shared" si="2"/>
        <v>3</v>
      </c>
      <c r="D31" s="114">
        <f>SUM(E31:I31)</f>
        <v>30</v>
      </c>
      <c r="E31" s="94">
        <v>15</v>
      </c>
      <c r="F31" s="95"/>
      <c r="G31" s="95"/>
      <c r="H31" s="95">
        <v>15</v>
      </c>
      <c r="I31" s="96"/>
      <c r="J31" s="94"/>
      <c r="K31" s="95"/>
      <c r="L31" s="95"/>
      <c r="M31" s="95"/>
      <c r="N31" s="97"/>
      <c r="O31" s="98"/>
      <c r="P31" s="94"/>
      <c r="Q31" s="99"/>
      <c r="R31" s="95"/>
      <c r="S31" s="95"/>
      <c r="T31" s="97"/>
      <c r="U31" s="98"/>
      <c r="V31" s="98"/>
      <c r="W31" s="98"/>
      <c r="X31" s="105"/>
      <c r="Y31" s="106"/>
      <c r="Z31" s="106"/>
      <c r="AA31" s="106"/>
      <c r="AB31" s="107"/>
      <c r="AC31" s="107"/>
      <c r="AD31" s="108"/>
      <c r="AE31" s="105">
        <v>15</v>
      </c>
      <c r="AF31" s="106"/>
      <c r="AG31" s="106"/>
      <c r="AH31" s="106">
        <v>15</v>
      </c>
      <c r="AI31" s="107"/>
      <c r="AJ31" s="107" t="s">
        <v>37</v>
      </c>
      <c r="AK31" s="108">
        <v>3</v>
      </c>
    </row>
    <row r="32" spans="1:37" ht="15" thickBot="1">
      <c r="A32" s="28">
        <v>20</v>
      </c>
      <c r="B32" s="92" t="s">
        <v>83</v>
      </c>
      <c r="C32" s="93">
        <f t="shared" si="2"/>
        <v>3</v>
      </c>
      <c r="D32" s="114">
        <f t="shared" si="3"/>
        <v>30</v>
      </c>
      <c r="E32" s="94">
        <v>15</v>
      </c>
      <c r="F32" s="95"/>
      <c r="G32" s="95"/>
      <c r="H32" s="95">
        <v>15</v>
      </c>
      <c r="I32" s="96"/>
      <c r="J32" s="94"/>
      <c r="K32" s="95"/>
      <c r="L32" s="95"/>
      <c r="M32" s="95"/>
      <c r="N32" s="97"/>
      <c r="O32" s="98"/>
      <c r="P32" s="94"/>
      <c r="Q32" s="110"/>
      <c r="R32" s="95"/>
      <c r="S32" s="95"/>
      <c r="T32" s="95"/>
      <c r="U32" s="97"/>
      <c r="V32" s="97"/>
      <c r="W32" s="94"/>
      <c r="X32" s="111"/>
      <c r="Y32" s="95"/>
      <c r="Z32" s="95"/>
      <c r="AA32" s="95"/>
      <c r="AB32" s="97"/>
      <c r="AC32" s="97"/>
      <c r="AD32" s="109"/>
      <c r="AE32" s="94">
        <v>15</v>
      </c>
      <c r="AF32" s="95"/>
      <c r="AG32" s="95"/>
      <c r="AH32" s="95">
        <v>15</v>
      </c>
      <c r="AI32" s="97"/>
      <c r="AJ32" s="97" t="s">
        <v>42</v>
      </c>
      <c r="AK32" s="109">
        <v>3</v>
      </c>
    </row>
    <row r="33" spans="1:37" ht="15" thickBot="1">
      <c r="A33" s="28">
        <v>21</v>
      </c>
      <c r="B33" s="76" t="s">
        <v>115</v>
      </c>
      <c r="C33" s="29">
        <v>3</v>
      </c>
      <c r="D33" s="113">
        <v>30</v>
      </c>
      <c r="E33" s="30">
        <v>20</v>
      </c>
      <c r="F33" s="31"/>
      <c r="G33" s="31">
        <v>10</v>
      </c>
      <c r="H33" s="31"/>
      <c r="I33" s="32"/>
      <c r="J33" s="30">
        <v>20</v>
      </c>
      <c r="K33" s="25"/>
      <c r="L33" s="25">
        <v>10</v>
      </c>
      <c r="M33" s="25"/>
      <c r="N33" s="25"/>
      <c r="O33" s="26" t="s">
        <v>37</v>
      </c>
      <c r="P33" s="30">
        <v>3</v>
      </c>
      <c r="Q33" s="33"/>
      <c r="R33" s="31"/>
      <c r="S33" s="31"/>
      <c r="T33" s="31"/>
      <c r="U33" s="25"/>
      <c r="V33" s="25"/>
      <c r="W33" s="34"/>
      <c r="X33" s="30"/>
      <c r="Y33" s="31"/>
      <c r="Z33" s="31"/>
      <c r="AA33" s="31"/>
      <c r="AB33" s="25"/>
      <c r="AC33" s="25"/>
      <c r="AD33" s="30"/>
      <c r="AE33" s="33"/>
      <c r="AF33" s="31"/>
      <c r="AG33" s="31"/>
      <c r="AH33" s="31"/>
      <c r="AI33" s="25"/>
      <c r="AJ33" s="25"/>
      <c r="AK33" s="27"/>
    </row>
    <row r="34" spans="1:37" ht="15" thickBot="1">
      <c r="A34" s="17">
        <v>22</v>
      </c>
      <c r="B34" s="76" t="s">
        <v>75</v>
      </c>
      <c r="C34" s="29">
        <v>3</v>
      </c>
      <c r="D34" s="113">
        <v>30</v>
      </c>
      <c r="E34" s="30">
        <v>15</v>
      </c>
      <c r="F34" s="31"/>
      <c r="G34" s="31">
        <v>15</v>
      </c>
      <c r="H34" s="31"/>
      <c r="I34" s="32"/>
      <c r="J34" s="30">
        <v>15</v>
      </c>
      <c r="K34" s="80"/>
      <c r="L34" s="80">
        <v>15</v>
      </c>
      <c r="M34" s="80"/>
      <c r="N34" s="25"/>
      <c r="O34" s="26" t="s">
        <v>37</v>
      </c>
      <c r="P34" s="30">
        <v>3</v>
      </c>
      <c r="Q34" s="40"/>
      <c r="R34" s="80"/>
      <c r="S34" s="80"/>
      <c r="T34" s="80"/>
      <c r="U34" s="25"/>
      <c r="V34" s="26"/>
      <c r="W34" s="27"/>
      <c r="X34" s="30"/>
      <c r="Y34" s="31"/>
      <c r="Z34" s="31"/>
      <c r="AA34" s="31"/>
      <c r="AB34" s="25"/>
      <c r="AC34" s="25"/>
      <c r="AD34" s="30"/>
      <c r="AE34" s="33"/>
      <c r="AF34" s="31"/>
      <c r="AG34" s="31"/>
      <c r="AH34" s="31"/>
      <c r="AI34" s="25"/>
      <c r="AJ34" s="25"/>
      <c r="AK34" s="34"/>
    </row>
    <row r="35" spans="1:37" ht="15" thickBot="1">
      <c r="A35" s="28">
        <v>23</v>
      </c>
      <c r="B35" s="76" t="s">
        <v>56</v>
      </c>
      <c r="C35" s="29">
        <v>3</v>
      </c>
      <c r="D35" s="113">
        <v>30</v>
      </c>
      <c r="E35" s="30">
        <v>10</v>
      </c>
      <c r="F35" s="31"/>
      <c r="G35" s="31">
        <v>20</v>
      </c>
      <c r="H35" s="31"/>
      <c r="I35" s="32"/>
      <c r="J35" s="30">
        <v>10</v>
      </c>
      <c r="K35" s="80"/>
      <c r="L35" s="80">
        <v>20</v>
      </c>
      <c r="M35" s="80"/>
      <c r="N35" s="25"/>
      <c r="O35" s="26" t="s">
        <v>42</v>
      </c>
      <c r="P35" s="30">
        <v>3</v>
      </c>
      <c r="Q35" s="40"/>
      <c r="R35" s="80"/>
      <c r="S35" s="80"/>
      <c r="T35" s="80"/>
      <c r="U35" s="25"/>
      <c r="V35" s="26"/>
      <c r="W35" s="27"/>
      <c r="X35" s="30"/>
      <c r="Y35" s="31"/>
      <c r="Z35" s="31"/>
      <c r="AA35" s="31"/>
      <c r="AB35" s="25"/>
      <c r="AC35" s="25"/>
      <c r="AD35" s="30"/>
      <c r="AE35" s="33"/>
      <c r="AF35" s="31"/>
      <c r="AG35" s="31"/>
      <c r="AH35" s="31"/>
      <c r="AI35" s="25"/>
      <c r="AJ35" s="25"/>
      <c r="AK35" s="34"/>
    </row>
    <row r="36" spans="1:37" ht="15" thickBot="1">
      <c r="A36" s="28">
        <v>24</v>
      </c>
      <c r="B36" s="76" t="s">
        <v>57</v>
      </c>
      <c r="C36" s="29">
        <v>2</v>
      </c>
      <c r="D36" s="113">
        <v>30</v>
      </c>
      <c r="E36" s="30">
        <v>10</v>
      </c>
      <c r="F36" s="31"/>
      <c r="G36" s="31">
        <v>20</v>
      </c>
      <c r="H36" s="31"/>
      <c r="I36" s="32"/>
      <c r="J36" s="30"/>
      <c r="K36" s="80"/>
      <c r="L36" s="80"/>
      <c r="M36" s="80"/>
      <c r="N36" s="25"/>
      <c r="O36" s="26"/>
      <c r="P36" s="30"/>
      <c r="Q36" s="33">
        <v>10</v>
      </c>
      <c r="R36" s="31"/>
      <c r="S36" s="31">
        <v>20</v>
      </c>
      <c r="T36" s="31"/>
      <c r="U36" s="25"/>
      <c r="V36" s="25" t="s">
        <v>42</v>
      </c>
      <c r="W36" s="34">
        <v>2</v>
      </c>
      <c r="X36" s="30"/>
      <c r="Y36" s="31"/>
      <c r="Z36" s="31"/>
      <c r="AA36" s="25"/>
      <c r="AB36" s="25"/>
      <c r="AC36" s="25"/>
      <c r="AD36" s="30"/>
      <c r="AE36" s="33"/>
      <c r="AF36" s="31"/>
      <c r="AG36" s="31"/>
      <c r="AH36" s="31"/>
      <c r="AI36" s="25"/>
      <c r="AJ36" s="25"/>
      <c r="AK36" s="34"/>
    </row>
    <row r="37" spans="1:37" ht="15" thickBot="1">
      <c r="A37" s="17">
        <v>25</v>
      </c>
      <c r="B37" s="76" t="s">
        <v>58</v>
      </c>
      <c r="C37" s="29">
        <v>4</v>
      </c>
      <c r="D37" s="113">
        <v>40</v>
      </c>
      <c r="E37" s="30">
        <v>15</v>
      </c>
      <c r="F37" s="31"/>
      <c r="G37" s="31">
        <v>25</v>
      </c>
      <c r="H37" s="31"/>
      <c r="I37" s="32"/>
      <c r="J37" s="30"/>
      <c r="K37" s="81"/>
      <c r="L37" s="81"/>
      <c r="M37" s="31"/>
      <c r="N37" s="25"/>
      <c r="O37" s="26"/>
      <c r="P37" s="30"/>
      <c r="Q37" s="33">
        <v>15</v>
      </c>
      <c r="R37" s="31"/>
      <c r="S37" s="31">
        <v>25</v>
      </c>
      <c r="T37" s="31"/>
      <c r="U37" s="25"/>
      <c r="V37" s="25" t="s">
        <v>37</v>
      </c>
      <c r="W37" s="34">
        <v>4</v>
      </c>
      <c r="X37" s="30"/>
      <c r="Y37" s="31"/>
      <c r="Z37" s="31"/>
      <c r="AA37" s="82"/>
      <c r="AB37" s="25"/>
      <c r="AC37" s="25"/>
      <c r="AD37" s="30"/>
      <c r="AE37" s="33"/>
      <c r="AF37" s="31"/>
      <c r="AG37" s="31"/>
      <c r="AH37" s="31"/>
      <c r="AI37" s="25"/>
      <c r="AJ37" s="25"/>
      <c r="AK37" s="34"/>
    </row>
    <row r="38" spans="1:37" ht="15" thickBot="1">
      <c r="A38" s="28">
        <v>26</v>
      </c>
      <c r="B38" s="76" t="s">
        <v>133</v>
      </c>
      <c r="C38" s="29">
        <v>5</v>
      </c>
      <c r="D38" s="113">
        <v>30</v>
      </c>
      <c r="E38" s="30">
        <v>10</v>
      </c>
      <c r="F38" s="31"/>
      <c r="G38" s="31">
        <v>20</v>
      </c>
      <c r="H38" s="31"/>
      <c r="I38" s="32"/>
      <c r="J38" s="30"/>
      <c r="K38" s="31"/>
      <c r="L38" s="81"/>
      <c r="M38" s="81"/>
      <c r="N38" s="25"/>
      <c r="O38" s="26"/>
      <c r="P38" s="30"/>
      <c r="Q38" s="33"/>
      <c r="R38" s="31"/>
      <c r="S38" s="31"/>
      <c r="T38" s="31"/>
      <c r="U38" s="25"/>
      <c r="V38" s="25"/>
      <c r="W38" s="34"/>
      <c r="X38" s="30">
        <v>10</v>
      </c>
      <c r="Y38" s="31"/>
      <c r="Z38" s="31">
        <v>20</v>
      </c>
      <c r="AA38" s="31"/>
      <c r="AB38" s="25"/>
      <c r="AC38" s="25" t="s">
        <v>37</v>
      </c>
      <c r="AD38" s="30">
        <v>5</v>
      </c>
      <c r="AE38" s="33"/>
      <c r="AF38" s="31"/>
      <c r="AG38" s="31"/>
      <c r="AH38" s="31"/>
      <c r="AI38" s="25"/>
      <c r="AJ38" s="25"/>
      <c r="AK38" s="34"/>
    </row>
    <row r="39" spans="1:37" ht="15.75" thickBot="1">
      <c r="A39" s="28">
        <v>27</v>
      </c>
      <c r="B39" s="76" t="s">
        <v>60</v>
      </c>
      <c r="C39" s="29">
        <v>5</v>
      </c>
      <c r="D39" s="113">
        <v>35</v>
      </c>
      <c r="E39" s="30">
        <v>10</v>
      </c>
      <c r="F39" s="31"/>
      <c r="G39" s="31">
        <v>25</v>
      </c>
      <c r="H39" s="31"/>
      <c r="I39" s="32"/>
      <c r="J39" s="30"/>
      <c r="K39" s="31"/>
      <c r="L39" s="31"/>
      <c r="M39" s="31"/>
      <c r="N39" s="25"/>
      <c r="O39" s="26"/>
      <c r="P39" s="30"/>
      <c r="Q39" s="33"/>
      <c r="R39" s="31"/>
      <c r="S39" s="31"/>
      <c r="T39" s="31"/>
      <c r="U39" s="25"/>
      <c r="V39" s="25"/>
      <c r="W39" s="34"/>
      <c r="X39" s="30">
        <v>10</v>
      </c>
      <c r="Y39" s="31"/>
      <c r="Z39" s="31">
        <v>25</v>
      </c>
      <c r="AA39" s="80"/>
      <c r="AB39" s="25"/>
      <c r="AC39" s="25" t="s">
        <v>42</v>
      </c>
      <c r="AD39" s="30">
        <v>5</v>
      </c>
      <c r="AE39" s="33"/>
      <c r="AF39" s="31"/>
      <c r="AG39" s="31"/>
      <c r="AH39" s="346"/>
      <c r="AI39" s="25"/>
      <c r="AJ39" s="25"/>
      <c r="AK39" s="34"/>
    </row>
    <row r="40" spans="1:37" ht="15.75" thickBot="1">
      <c r="A40" s="17">
        <v>28</v>
      </c>
      <c r="B40" s="76" t="s">
        <v>61</v>
      </c>
      <c r="C40" s="29">
        <v>2</v>
      </c>
      <c r="D40" s="113">
        <v>35</v>
      </c>
      <c r="E40" s="30">
        <v>10</v>
      </c>
      <c r="F40" s="31"/>
      <c r="G40" s="31">
        <v>25</v>
      </c>
      <c r="H40" s="31"/>
      <c r="I40" s="32"/>
      <c r="J40" s="30"/>
      <c r="K40" s="31"/>
      <c r="L40" s="31"/>
      <c r="M40" s="31"/>
      <c r="N40" s="25"/>
      <c r="O40" s="26"/>
      <c r="P40" s="30"/>
      <c r="Q40" s="33"/>
      <c r="R40" s="31"/>
      <c r="S40" s="31"/>
      <c r="T40" s="31"/>
      <c r="U40" s="25"/>
      <c r="V40" s="25"/>
      <c r="W40" s="27"/>
      <c r="X40" s="30"/>
      <c r="Y40" s="31"/>
      <c r="Z40" s="31"/>
      <c r="AA40" s="80"/>
      <c r="AB40" s="25"/>
      <c r="AC40" s="25"/>
      <c r="AD40" s="30"/>
      <c r="AE40" s="33">
        <v>10</v>
      </c>
      <c r="AF40" s="31"/>
      <c r="AG40" s="31">
        <v>25</v>
      </c>
      <c r="AH40" s="358"/>
      <c r="AI40" s="25"/>
      <c r="AJ40" s="25" t="s">
        <v>42</v>
      </c>
      <c r="AK40" s="34">
        <v>2</v>
      </c>
    </row>
    <row r="41" spans="1:37" ht="15.75" thickBot="1">
      <c r="A41" s="28">
        <v>29</v>
      </c>
      <c r="B41" s="76" t="s">
        <v>62</v>
      </c>
      <c r="C41" s="29">
        <v>4</v>
      </c>
      <c r="D41" s="113">
        <v>40</v>
      </c>
      <c r="E41" s="30">
        <v>15</v>
      </c>
      <c r="F41" s="31"/>
      <c r="G41" s="31">
        <v>25</v>
      </c>
      <c r="H41" s="31"/>
      <c r="I41" s="32"/>
      <c r="J41" s="30"/>
      <c r="K41" s="31"/>
      <c r="L41" s="31"/>
      <c r="M41" s="31"/>
      <c r="N41" s="25"/>
      <c r="O41" s="26"/>
      <c r="P41" s="30"/>
      <c r="Q41" s="33"/>
      <c r="R41" s="31"/>
      <c r="S41" s="31"/>
      <c r="T41" s="31"/>
      <c r="U41" s="25"/>
      <c r="V41" s="25"/>
      <c r="W41" s="27"/>
      <c r="X41" s="30"/>
      <c r="Y41" s="31"/>
      <c r="Z41" s="31"/>
      <c r="AA41" s="80"/>
      <c r="AB41" s="25"/>
      <c r="AC41" s="25"/>
      <c r="AD41" s="30"/>
      <c r="AE41" s="33">
        <v>15</v>
      </c>
      <c r="AF41" s="31"/>
      <c r="AG41" s="31">
        <v>25</v>
      </c>
      <c r="AH41" s="358"/>
      <c r="AI41" s="25"/>
      <c r="AJ41" s="25" t="s">
        <v>37</v>
      </c>
      <c r="AK41" s="34">
        <v>4</v>
      </c>
    </row>
    <row r="42" spans="1:37" ht="17.25" thickBot="1">
      <c r="A42" s="371" t="s">
        <v>30</v>
      </c>
      <c r="B42" s="373"/>
      <c r="C42" s="349">
        <f>SUM(C13:C41)</f>
        <v>93</v>
      </c>
      <c r="D42" s="350">
        <f>SUM(D13:D41)</f>
        <v>900</v>
      </c>
      <c r="E42" s="371" t="s">
        <v>29</v>
      </c>
      <c r="F42" s="372"/>
      <c r="G42" s="372"/>
      <c r="H42" s="372"/>
      <c r="I42" s="395"/>
      <c r="J42" s="434"/>
      <c r="K42" s="372"/>
      <c r="L42" s="372"/>
      <c r="M42" s="372"/>
      <c r="N42" s="372"/>
      <c r="O42" s="351" t="s">
        <v>108</v>
      </c>
      <c r="P42" s="336">
        <f>SUM(P13:P41)</f>
        <v>27</v>
      </c>
      <c r="Q42" s="371" t="s">
        <v>48</v>
      </c>
      <c r="R42" s="372"/>
      <c r="S42" s="372"/>
      <c r="T42" s="372"/>
      <c r="U42" s="372"/>
      <c r="V42" s="357" t="s">
        <v>45</v>
      </c>
      <c r="W42" s="336">
        <f>SUM(W13:W41)</f>
        <v>18</v>
      </c>
      <c r="X42" s="371"/>
      <c r="Y42" s="372"/>
      <c r="Z42" s="372"/>
      <c r="AA42" s="372"/>
      <c r="AB42" s="372"/>
      <c r="AC42" s="357" t="s">
        <v>100</v>
      </c>
      <c r="AD42" s="336">
        <f>SUM(AD13:AD41)</f>
        <v>30</v>
      </c>
      <c r="AE42" s="371"/>
      <c r="AF42" s="372"/>
      <c r="AG42" s="372"/>
      <c r="AH42" s="372"/>
      <c r="AI42" s="372"/>
      <c r="AJ42" s="357" t="s">
        <v>100</v>
      </c>
      <c r="AK42" s="336">
        <f>SUM(AK13:AK41)</f>
        <v>18</v>
      </c>
    </row>
    <row r="44" spans="2:21" ht="16.5">
      <c r="B44" s="359" t="s">
        <v>101</v>
      </c>
      <c r="C44" s="360"/>
      <c r="D44" s="361"/>
      <c r="E44" s="361"/>
      <c r="F44" s="361"/>
      <c r="G44" s="361"/>
      <c r="H44" s="361"/>
      <c r="I44" s="361"/>
      <c r="J44" s="361"/>
      <c r="K44" s="361"/>
      <c r="L44" s="361"/>
      <c r="M44" s="361"/>
      <c r="N44" s="361"/>
      <c r="O44" s="361"/>
      <c r="P44" s="361"/>
      <c r="Q44" s="361"/>
      <c r="R44" s="361"/>
      <c r="S44" s="361"/>
      <c r="T44" s="361"/>
      <c r="U44" s="361"/>
    </row>
    <row r="45" spans="2:21" ht="16.5">
      <c r="B45" s="359" t="s">
        <v>109</v>
      </c>
      <c r="C45" s="360"/>
      <c r="D45" s="361"/>
      <c r="E45" s="361"/>
      <c r="F45" s="361"/>
      <c r="G45" s="361"/>
      <c r="H45" s="361"/>
      <c r="I45" s="361"/>
      <c r="J45" s="361"/>
      <c r="K45" s="361"/>
      <c r="L45" s="361"/>
      <c r="M45" s="361"/>
      <c r="N45" s="361"/>
      <c r="O45" s="361"/>
      <c r="P45" s="361"/>
      <c r="Q45" s="361"/>
      <c r="R45" s="361"/>
      <c r="S45" s="361"/>
      <c r="T45" s="361"/>
      <c r="U45" s="361"/>
    </row>
    <row r="46" spans="2:21" ht="16.5">
      <c r="B46" s="359" t="s">
        <v>127</v>
      </c>
      <c r="C46" s="360"/>
      <c r="D46" s="361"/>
      <c r="E46" s="361"/>
      <c r="F46" s="361"/>
      <c r="G46" s="361"/>
      <c r="H46" s="361"/>
      <c r="I46" s="361"/>
      <c r="J46" s="361"/>
      <c r="K46" s="361"/>
      <c r="L46" s="361"/>
      <c r="M46" s="361"/>
      <c r="N46" s="361"/>
      <c r="O46" s="361"/>
      <c r="P46" s="361"/>
      <c r="Q46" s="361"/>
      <c r="R46" s="361"/>
      <c r="S46" s="361"/>
      <c r="T46" s="361"/>
      <c r="U46" s="361"/>
    </row>
    <row r="47" spans="2:21" ht="16.5">
      <c r="B47" s="359" t="s">
        <v>116</v>
      </c>
      <c r="C47" s="360"/>
      <c r="D47" s="361"/>
      <c r="E47" s="361"/>
      <c r="F47" s="361"/>
      <c r="G47" s="361"/>
      <c r="H47" s="361"/>
      <c r="I47" s="361"/>
      <c r="J47" s="361"/>
      <c r="K47" s="361"/>
      <c r="L47" s="361"/>
      <c r="M47" s="361"/>
      <c r="N47" s="361"/>
      <c r="O47" s="361"/>
      <c r="P47" s="361"/>
      <c r="Q47" s="361"/>
      <c r="R47" s="361"/>
      <c r="S47" s="361"/>
      <c r="T47" s="361"/>
      <c r="U47" s="361"/>
    </row>
    <row r="48" spans="2:21" ht="16.5">
      <c r="B48" s="359"/>
      <c r="C48" s="360"/>
      <c r="D48" s="361"/>
      <c r="E48" s="361"/>
      <c r="F48" s="361"/>
      <c r="G48" s="361"/>
      <c r="H48" s="361"/>
      <c r="I48" s="361"/>
      <c r="J48" s="361"/>
      <c r="K48" s="361"/>
      <c r="L48" s="361"/>
      <c r="M48" s="361"/>
      <c r="N48" s="361"/>
      <c r="O48" s="361"/>
      <c r="P48" s="361"/>
      <c r="Q48" s="361"/>
      <c r="R48" s="361"/>
      <c r="S48" s="361"/>
      <c r="T48" s="361"/>
      <c r="U48" s="361"/>
    </row>
    <row r="49" spans="1:37" ht="16.5">
      <c r="A49" s="368"/>
      <c r="B49" s="368"/>
      <c r="C49" s="368"/>
      <c r="D49" s="368"/>
      <c r="E49" s="368"/>
      <c r="F49" s="368"/>
      <c r="G49" s="368"/>
      <c r="H49" s="368"/>
      <c r="I49" s="368"/>
      <c r="J49" s="368"/>
      <c r="K49" s="368"/>
      <c r="L49" s="368"/>
      <c r="M49" s="368"/>
      <c r="N49" s="368"/>
      <c r="O49" s="352"/>
      <c r="P49" s="352"/>
      <c r="Q49" s="3"/>
      <c r="R49" s="3"/>
      <c r="S49" s="3"/>
      <c r="T49" s="3"/>
      <c r="U49" s="3"/>
      <c r="V49" s="3"/>
      <c r="W49" s="3"/>
      <c r="X49" s="369"/>
      <c r="Y49" s="369"/>
      <c r="Z49" s="369"/>
      <c r="AA49" s="369"/>
      <c r="AB49" s="369"/>
      <c r="AC49" s="369"/>
      <c r="AD49" s="369"/>
      <c r="AE49" s="369"/>
      <c r="AF49" s="369"/>
      <c r="AG49" s="369"/>
      <c r="AH49" s="369"/>
      <c r="AI49" s="369"/>
      <c r="AJ49" s="43"/>
      <c r="AK49" s="43"/>
    </row>
    <row r="50" spans="1:37" ht="16.5" customHeight="1">
      <c r="A50" s="368" t="s">
        <v>135</v>
      </c>
      <c r="B50" s="368"/>
      <c r="C50" s="368"/>
      <c r="D50" s="368"/>
      <c r="E50" s="368"/>
      <c r="F50" s="368"/>
      <c r="G50" s="370"/>
      <c r="H50" s="523" t="s">
        <v>136</v>
      </c>
      <c r="I50" s="524"/>
      <c r="J50" s="524"/>
      <c r="K50" s="524"/>
      <c r="L50" s="524"/>
      <c r="M50" s="524"/>
      <c r="N50" s="525"/>
      <c r="O50" s="353"/>
      <c r="P50" s="353"/>
      <c r="Q50" s="3"/>
      <c r="R50" s="3"/>
      <c r="S50" s="3"/>
      <c r="T50" s="3"/>
      <c r="U50" s="3"/>
      <c r="V50" s="3"/>
      <c r="W50" s="3"/>
      <c r="X50" s="369"/>
      <c r="Y50" s="369"/>
      <c r="Z50" s="369"/>
      <c r="AA50" s="369"/>
      <c r="AB50" s="369"/>
      <c r="AC50" s="369"/>
      <c r="AD50" s="369"/>
      <c r="AE50" s="369"/>
      <c r="AF50" s="369"/>
      <c r="AG50" s="369"/>
      <c r="AH50" s="369"/>
      <c r="AI50" s="369"/>
      <c r="AJ50" s="352"/>
      <c r="AK50" s="352"/>
    </row>
    <row r="51" spans="1:37" ht="16.5">
      <c r="A51" s="3"/>
      <c r="B51" s="353"/>
      <c r="C51" s="354"/>
      <c r="D51" s="353"/>
      <c r="E51" s="353"/>
      <c r="F51" s="353"/>
      <c r="G51" s="353"/>
      <c r="H51" s="353"/>
      <c r="I51" s="353"/>
      <c r="J51" s="353"/>
      <c r="K51" s="353"/>
      <c r="L51" s="353"/>
      <c r="M51" s="353"/>
      <c r="N51" s="353"/>
      <c r="O51" s="353"/>
      <c r="P51" s="353"/>
      <c r="Q51" s="3"/>
      <c r="R51" s="3"/>
      <c r="S51" s="3"/>
      <c r="T51" s="3"/>
      <c r="U51" s="3"/>
      <c r="V51" s="3"/>
      <c r="W51" s="3"/>
      <c r="X51" s="3"/>
      <c r="Y51" s="352"/>
      <c r="Z51" s="352"/>
      <c r="AA51" s="352"/>
      <c r="AB51" s="352"/>
      <c r="AC51" s="352"/>
      <c r="AD51" s="352"/>
      <c r="AE51" s="352"/>
      <c r="AF51" s="352"/>
      <c r="AG51" s="352"/>
      <c r="AH51" s="352"/>
      <c r="AI51" s="352"/>
      <c r="AJ51" s="352"/>
      <c r="AK51" s="352"/>
    </row>
    <row r="53" ht="16.5">
      <c r="B53" s="54" t="s">
        <v>107</v>
      </c>
    </row>
    <row r="54" spans="2:37" ht="16.5">
      <c r="B54" s="429"/>
      <c r="C54" s="429"/>
      <c r="D54" s="429"/>
      <c r="E54" s="429"/>
      <c r="F54" s="429"/>
      <c r="G54" s="429"/>
      <c r="H54" s="429"/>
      <c r="I54" s="429"/>
      <c r="J54" s="429"/>
      <c r="K54" s="429"/>
      <c r="L54" s="429"/>
      <c r="M54" s="429"/>
      <c r="N54" s="429"/>
      <c r="O54" s="429"/>
      <c r="P54" s="429"/>
      <c r="Q54" s="429"/>
      <c r="R54" s="429"/>
      <c r="S54" s="429"/>
      <c r="T54" s="429"/>
      <c r="U54" s="429"/>
      <c r="V54" s="429"/>
      <c r="W54" s="429"/>
      <c r="X54" s="429"/>
      <c r="Y54" s="429"/>
      <c r="Z54" s="429"/>
      <c r="AA54" s="429"/>
      <c r="AB54" s="429"/>
      <c r="AC54" s="429"/>
      <c r="AD54" s="429"/>
      <c r="AE54" s="429"/>
      <c r="AF54" s="429"/>
      <c r="AG54" s="429"/>
      <c r="AH54" s="429"/>
      <c r="AI54" s="429"/>
      <c r="AJ54" s="429"/>
      <c r="AK54" s="429"/>
    </row>
    <row r="55" ht="16.5">
      <c r="B55" s="355"/>
    </row>
  </sheetData>
  <sheetProtection/>
  <mergeCells count="33">
    <mergeCell ref="B1:L1"/>
    <mergeCell ref="S1:AJ1"/>
    <mergeCell ref="B54:AK54"/>
    <mergeCell ref="A9:A11"/>
    <mergeCell ref="B9:B11"/>
    <mergeCell ref="A49:N49"/>
    <mergeCell ref="X49:AI49"/>
    <mergeCell ref="A50:G50"/>
    <mergeCell ref="D9:I9"/>
    <mergeCell ref="J9:W9"/>
    <mergeCell ref="A12:AK12"/>
    <mergeCell ref="A42:B42"/>
    <mergeCell ref="H50:N50"/>
    <mergeCell ref="X50:AI50"/>
    <mergeCell ref="X9:AK9"/>
    <mergeCell ref="D10:D11"/>
    <mergeCell ref="J42:N42"/>
    <mergeCell ref="Q42:U42"/>
    <mergeCell ref="C3:AE3"/>
    <mergeCell ref="C4:AE4"/>
    <mergeCell ref="C5:Q5"/>
    <mergeCell ref="C6:Q6"/>
    <mergeCell ref="E42:I42"/>
    <mergeCell ref="AE10:AK10"/>
    <mergeCell ref="C9:C11"/>
    <mergeCell ref="X42:AB42"/>
    <mergeCell ref="AE42:AI42"/>
    <mergeCell ref="C7:Q7"/>
    <mergeCell ref="AE7:AK7"/>
    <mergeCell ref="E10:I10"/>
    <mergeCell ref="J10:P10"/>
    <mergeCell ref="Q10:W10"/>
    <mergeCell ref="X10:AD10"/>
  </mergeCells>
  <printOptions/>
  <pageMargins left="1.1811023622047245" right="0.7086614173228347" top="0.1968503937007874" bottom="0.1968503937007874" header="0.31496062992125984" footer="0.31496062992125984"/>
  <pageSetup fitToHeight="1" fitToWidth="1" horizontalDpi="600" verticalDpi="600" orientation="landscape" paperSize="8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Urszula</dc:creator>
  <cp:keywords/>
  <dc:description/>
  <cp:lastModifiedBy>Użytkownik systemu Windows</cp:lastModifiedBy>
  <cp:lastPrinted>2019-07-11T10:03:47Z</cp:lastPrinted>
  <dcterms:created xsi:type="dcterms:W3CDTF">2007-12-04T15:57:32Z</dcterms:created>
  <dcterms:modified xsi:type="dcterms:W3CDTF">2019-07-11T10:03:49Z</dcterms:modified>
  <cp:category/>
  <cp:version/>
  <cp:contentType/>
  <cp:contentStatus/>
</cp:coreProperties>
</file>