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15" windowHeight="9120" tabRatio="356" activeTab="0"/>
  </bookViews>
  <sheets>
    <sheet name="MwF-studia I stopnia-rozsz" sheetId="1" r:id="rId1"/>
    <sheet name="Arkusz2" sheetId="2" state="hidden" r:id="rId2"/>
    <sheet name="Arkusz3" sheetId="3" state="hidden" r:id="rId3"/>
  </sheets>
  <definedNames>
    <definedName name="_xlnm.Print_Area" localSheetId="0">'MwF-studia I stopnia-rozsz'!$A$1:$AY$96</definedName>
  </definedNames>
  <calcPr fullCalcOnLoad="1"/>
</workbook>
</file>

<file path=xl/sharedStrings.xml><?xml version="1.0" encoding="utf-8"?>
<sst xmlns="http://schemas.openxmlformats.org/spreadsheetml/2006/main" count="208" uniqueCount="107">
  <si>
    <t>Lp.</t>
  </si>
  <si>
    <t>Forma zal.</t>
  </si>
  <si>
    <t>Punkty ECTS</t>
  </si>
  <si>
    <t>Rok I</t>
  </si>
  <si>
    <t>Rok II</t>
  </si>
  <si>
    <t>Rok III</t>
  </si>
  <si>
    <t>Razem</t>
  </si>
  <si>
    <t>Rodzaj zaj.</t>
  </si>
  <si>
    <t>WY</t>
  </si>
  <si>
    <t>CA</t>
  </si>
  <si>
    <t>LB</t>
  </si>
  <si>
    <t>KW</t>
  </si>
  <si>
    <t>SM</t>
  </si>
  <si>
    <t>KIERUNEK:</t>
  </si>
  <si>
    <t>Specjalność studiów:</t>
  </si>
  <si>
    <t>Poziom studiów:</t>
  </si>
  <si>
    <t>Profil studiów:</t>
  </si>
  <si>
    <t>Forma studiów:</t>
  </si>
  <si>
    <t>Razem A</t>
  </si>
  <si>
    <t>Blok modułów (przedmiotów) obowiązkowych - A</t>
  </si>
  <si>
    <t>Blok modułów (przedmiotów) wybieralnych/fakultatywnych  - B</t>
  </si>
  <si>
    <t xml:space="preserve">A - blok modulów (przedmiotów) obowiązujących wszystkich studentów danego kierunku i specjalności </t>
  </si>
  <si>
    <t>Wymiar godzin (łączny)</t>
  </si>
  <si>
    <t>Punkty ECTS w semestrze/godziny w semestrze</t>
  </si>
  <si>
    <t>Punkty ECTS w roku</t>
  </si>
  <si>
    <t>Nazwa modułu (przedmiotu)*</t>
  </si>
  <si>
    <t>Razem A+B+B1</t>
  </si>
  <si>
    <t>Symbole: WY-wykład, CA-ćwiczenia, LB-laboratorium, KW-konwersatorium, SM-seminarium</t>
  </si>
  <si>
    <t>Legenda:</t>
  </si>
  <si>
    <t>Narzędzia i metody technologii informacyjnej</t>
  </si>
  <si>
    <t>WF</t>
  </si>
  <si>
    <t>Ochrona własności intelektualnej</t>
  </si>
  <si>
    <t>E</t>
  </si>
  <si>
    <t>Programowanie w wybranym języku</t>
  </si>
  <si>
    <t>Relacyjne bazy danych</t>
  </si>
  <si>
    <t>Systemy zarządzania bazami danych</t>
  </si>
  <si>
    <t>Razem B1</t>
  </si>
  <si>
    <t>Specjalność Matematyka ubezpieczeniowa - B1</t>
  </si>
  <si>
    <t>Specjalność Metody statystyczne w finansach - B2</t>
  </si>
  <si>
    <t>Razem B2</t>
  </si>
  <si>
    <t>Razem A+B+B2</t>
  </si>
  <si>
    <t>Praktyki</t>
  </si>
  <si>
    <t>B/B1/B2 - blok modułów (przedmiotów) wybieralnych/fakultatywnych m.in. Specjalnościowych, wykłady ogólnouniwerysteckich</t>
  </si>
  <si>
    <t>Matematyka w finansach</t>
  </si>
  <si>
    <t>I stopnia</t>
  </si>
  <si>
    <t>ogólnoakademicki</t>
  </si>
  <si>
    <t>stacjonarne</t>
  </si>
  <si>
    <t>Z</t>
  </si>
  <si>
    <t>Wstęp do logiki i teorii mnogości, BN</t>
  </si>
  <si>
    <t>Analiza matematyczna I, BN</t>
  </si>
  <si>
    <t>Algebra liniowa z geometrią analityczną, BN</t>
  </si>
  <si>
    <t>Analiza matematyczna II, BN</t>
  </si>
  <si>
    <t>Statystyka opisowa, BN</t>
  </si>
  <si>
    <t>Algebra, BN</t>
  </si>
  <si>
    <t>Analiza matematyczna III, BN</t>
  </si>
  <si>
    <t>Rachunek prawdopodobieństwa, BN</t>
  </si>
  <si>
    <t>Rachunek prawdopodobieństwa II, BN</t>
  </si>
  <si>
    <t>Statystyka matematyczna I, BN</t>
  </si>
  <si>
    <t>Matematyka finansowa, BN</t>
  </si>
  <si>
    <t>Ekonometria, BN</t>
  </si>
  <si>
    <t>Analiza zespolona, BN</t>
  </si>
  <si>
    <t>Równania różniczkowe, BN</t>
  </si>
  <si>
    <t>Pakiety statystyczne, BN</t>
  </si>
  <si>
    <t>Analiza finansowa</t>
  </si>
  <si>
    <t>Ocena projektów rozwojowych</t>
  </si>
  <si>
    <t>Ubezpieczenia w działalności gospodarczej</t>
  </si>
  <si>
    <t>Rachunkowość zarządcza</t>
  </si>
  <si>
    <t>Finanse publiczne</t>
  </si>
  <si>
    <t>Ubezpieczenia</t>
  </si>
  <si>
    <t>Finanse przedsiębiorstw</t>
  </si>
  <si>
    <t>Rachunkowość finansowa</t>
  </si>
  <si>
    <t>Makroekonomia</t>
  </si>
  <si>
    <t>Mikroekonomia</t>
  </si>
  <si>
    <t>Rachunkowość</t>
  </si>
  <si>
    <t>Podstawy prawa</t>
  </si>
  <si>
    <t>Matematyka ubezpieczeniowa / Metody statystyczne w finansach</t>
  </si>
  <si>
    <r>
      <t xml:space="preserve">Przedmiot specjalizacyjny I (np. </t>
    </r>
    <r>
      <rPr>
        <b/>
        <sz val="9"/>
        <rFont val="Arial CE"/>
        <family val="0"/>
      </rPr>
      <t>Metody optymalizacji</t>
    </r>
    <r>
      <rPr>
        <sz val="9"/>
        <rFont val="Arial CE"/>
        <family val="0"/>
      </rPr>
      <t xml:space="preserve"> lub inny wykład oferowany w danym roku akademickim przez IM), BN</t>
    </r>
  </si>
  <si>
    <r>
      <t xml:space="preserve">Przedmiot specjalizacyjny II (np. </t>
    </r>
    <r>
      <rPr>
        <b/>
        <sz val="9"/>
        <rFont val="Arial CE"/>
        <family val="0"/>
      </rPr>
      <t>Matematyka ubezpieczeń na życie</t>
    </r>
    <r>
      <rPr>
        <sz val="9"/>
        <rFont val="Arial CE"/>
        <family val="0"/>
      </rPr>
      <t xml:space="preserve"> lub inny wykład oferowany w danym roku akademickim przez IM), BN</t>
    </r>
  </si>
  <si>
    <r>
      <t xml:space="preserve">Przedmiot specjalizacyjny III (np. </t>
    </r>
    <r>
      <rPr>
        <b/>
        <sz val="9"/>
        <rFont val="Arial CE"/>
        <family val="0"/>
      </rPr>
      <t>Rynek ubezpieczeniowy</t>
    </r>
    <r>
      <rPr>
        <sz val="9"/>
        <rFont val="Arial CE"/>
        <family val="0"/>
      </rPr>
      <t xml:space="preserve"> lub inny wykład oferowany w danym roku akademickim przez IM)</t>
    </r>
  </si>
  <si>
    <r>
      <t>Przedmiot specjalizacyjny IV (np.</t>
    </r>
    <r>
      <rPr>
        <b/>
        <sz val="9"/>
        <rFont val="Arial CE"/>
        <family val="0"/>
      </rPr>
      <t>Ubezpieczenia majątkowe</t>
    </r>
    <r>
      <rPr>
        <sz val="9"/>
        <rFont val="Arial CE"/>
        <family val="0"/>
      </rPr>
      <t xml:space="preserve"> lub inny wykład oferowany w danym roku akademickim przez IM), BN</t>
    </r>
  </si>
  <si>
    <r>
      <t xml:space="preserve">Przedmiot specjalizacyjny I (np. </t>
    </r>
    <r>
      <rPr>
        <b/>
        <sz val="9"/>
        <rFont val="Arial CE"/>
        <family val="0"/>
      </rPr>
      <t>Podstawy planowania badań statystycznych</t>
    </r>
    <r>
      <rPr>
        <sz val="9"/>
        <rFont val="Arial CE"/>
        <family val="0"/>
      </rPr>
      <t xml:space="preserve"> lub inny wykład oferowany w danym roku akademickim przez IM), BN</t>
    </r>
  </si>
  <si>
    <r>
      <t>Przedmiot specjalizacyjny II (np.</t>
    </r>
    <r>
      <rPr>
        <b/>
        <sz val="9"/>
        <rFont val="Arial CE"/>
        <family val="0"/>
      </rPr>
      <t xml:space="preserve"> Wnioskowanie statystyczne w badaniach ekonomicznych</t>
    </r>
    <r>
      <rPr>
        <sz val="9"/>
        <rFont val="Arial CE"/>
        <family val="0"/>
      </rPr>
      <t xml:space="preserve"> lub inny wykład oferowany w danym roku akademickim przez IM), BN</t>
    </r>
  </si>
  <si>
    <r>
      <t xml:space="preserve">Przedmiot specjalizacyjny IV (np. </t>
    </r>
    <r>
      <rPr>
        <b/>
        <sz val="9"/>
        <rFont val="Arial CE"/>
        <family val="0"/>
      </rPr>
      <t>Szeregi czasowe w finansach</t>
    </r>
    <r>
      <rPr>
        <sz val="9"/>
        <rFont val="Arial CE"/>
        <family val="0"/>
      </rPr>
      <t xml:space="preserve"> lub inny wykład oferowany w danym roku akademickim przez IM), BN</t>
    </r>
  </si>
  <si>
    <r>
      <t xml:space="preserve">Przedmiot specjalizacyjny III (np. </t>
    </r>
    <r>
      <rPr>
        <b/>
        <sz val="9"/>
        <rFont val="Arial CE"/>
        <family val="0"/>
      </rPr>
      <t>Podstawy analizy wielowymiarowej</t>
    </r>
    <r>
      <rPr>
        <sz val="9"/>
        <rFont val="Arial CE"/>
        <family val="0"/>
      </rPr>
      <t xml:space="preserve"> lub inny wykład oferowany w danym roku akademickim przez IM), BN</t>
    </r>
  </si>
  <si>
    <t>Język obcy 2 (do wyboru)</t>
  </si>
  <si>
    <t>Język obcy 1 (do wyboru)</t>
  </si>
  <si>
    <t>Przedmiot z obszaru nauk humanistycznych lub społecznych: Wybrane zagadnienia prawa</t>
  </si>
  <si>
    <t>Studentów rozpoczynających naukę na UMCS obowiązują następujące szkolenia e-learningowe w I semestrze studiów:</t>
  </si>
  <si>
    <t>1. BHP</t>
  </si>
  <si>
    <t>2. Przysposobienie biblioteczne</t>
  </si>
  <si>
    <t>3. Etyka i odpowiedzialność dyscyplinarna</t>
  </si>
  <si>
    <t>4. Akademicki Savoir-vivre</t>
  </si>
  <si>
    <t>………………………..……………………………..</t>
  </si>
  <si>
    <t>Kolejność zapisów na specjalności odbywa się zgodnie z rankingiem średnich z ocen z pierwszego roku studiów.</t>
  </si>
  <si>
    <t>Średnia ze studiów obliczana jest zgodnie z regulaminem studiów.</t>
  </si>
  <si>
    <r>
      <t xml:space="preserve">Studenci po ukończeniu studiów, napisaniu pracy dyplomowej z matematyki i zdaniu egzaminu dyplomowego z matematyki otrzymują jeden dyplom z </t>
    </r>
    <r>
      <rPr>
        <b/>
        <sz val="10"/>
        <color indexed="8"/>
        <rFont val="Czcionka tekstu podstawowego"/>
        <family val="2"/>
      </rPr>
      <t>Matematyki w finansach</t>
    </r>
    <r>
      <rPr>
        <sz val="10"/>
        <color indexed="8"/>
        <rFont val="Czcionka tekstu podstawowego"/>
        <family val="2"/>
      </rPr>
      <t xml:space="preserve"> z zaznaczeniem specjalności, który jest wydawany przez Dziekanat Wydziału Matematyki, Fizyki i Informatyki.</t>
    </r>
  </si>
  <si>
    <t>Laboratorium przyrodnicze lub laboratorium elektroniczne (do wyboru)</t>
  </si>
  <si>
    <t xml:space="preserve">E- egzamin, Z- zaliczenie z oceną </t>
  </si>
  <si>
    <t>BN - zajęcia związane z prowadzonymi przez jedostkę badaniami naukowym</t>
  </si>
  <si>
    <t>Seminarium dyplomowe (do wyboru przez studentów z tematyki zaproponowanej przez IM w danym roku akademickim), BN</t>
  </si>
  <si>
    <t>Rynki kapitałowe</t>
  </si>
  <si>
    <t>Praktyki (po czwartym semestrze studiów) odbywają się w instytucjach świadczących szeroko rozumiane usługi finansowe (np. w bankach, firmach ubezpieczeniowych), instytucjach gospodarki rynkowej, administracji publicznej lub jednostkach samorządu terytorialnego.</t>
  </si>
  <si>
    <t>Plan studiów obowiązujący od roku akademickiego 2019/2020</t>
  </si>
  <si>
    <t>Załącznik nr 9 do Uchwały Senatu Nr XXIV-28.30/19 z dnia 26 czerwca 2019 roku</t>
  </si>
  <si>
    <t>26 czerwca 2019 roku</t>
  </si>
  <si>
    <t xml:space="preserve">W wyznaczonym przez Dziekana terminie w semestrze trzecim studenci wybierają jedną z dwóch wymienionych wyżej specjalności, którą studiują od czwartego semestru. </t>
  </si>
  <si>
    <t>Zatwierdzony na posiedzeniu Senatu UMCS w Lublinie w dniu: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</si>
</sst>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1"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sz val="10"/>
      <name val="Arial CE"/>
      <family val="2"/>
    </font>
    <font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u val="single"/>
      <sz val="9.35"/>
      <color indexed="12"/>
      <name val="Czcionka tekstu podstawowego"/>
      <family val="2"/>
    </font>
    <font>
      <u val="single"/>
      <sz val="9.35"/>
      <color indexed="36"/>
      <name val="Czcionka tekstu podstawowego"/>
      <family val="2"/>
    </font>
    <font>
      <sz val="9"/>
      <name val="Arial"/>
      <family val="2"/>
    </font>
    <font>
      <sz val="9"/>
      <name val="Arial Narrow"/>
      <family val="2"/>
    </font>
    <font>
      <sz val="9"/>
      <name val="Arial CE"/>
      <family val="0"/>
    </font>
    <font>
      <sz val="9"/>
      <color indexed="8"/>
      <name val="Czcionka tekstu podstawowego"/>
      <family val="2"/>
    </font>
    <font>
      <sz val="9"/>
      <color indexed="8"/>
      <name val="Arial"/>
      <family val="2"/>
    </font>
    <font>
      <sz val="9"/>
      <color indexed="8"/>
      <name val="Arial CE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zcionka tekstu podstawowego"/>
      <family val="0"/>
    </font>
    <font>
      <b/>
      <sz val="9"/>
      <name val="Arial CE"/>
      <family val="0"/>
    </font>
    <font>
      <sz val="12"/>
      <name val="Arial Narrow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double"/>
      <right style="thin"/>
      <top/>
      <bottom style="thin"/>
    </border>
    <border>
      <left>
        <color indexed="63"/>
      </left>
      <right/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/>
      <top style="thin"/>
      <bottom style="medium"/>
    </border>
    <border>
      <left style="double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double"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8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26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8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textRotation="90" wrapText="1"/>
    </xf>
    <xf numFmtId="0" fontId="9" fillId="32" borderId="16" xfId="0" applyFont="1" applyFill="1" applyBorder="1" applyAlignment="1">
      <alignment horizontal="center" vertical="center" textRotation="90" wrapText="1"/>
    </xf>
    <xf numFmtId="0" fontId="9" fillId="32" borderId="17" xfId="0" applyFont="1" applyFill="1" applyBorder="1" applyAlignment="1">
      <alignment horizontal="center" vertical="center" textRotation="90" wrapText="1"/>
    </xf>
    <xf numFmtId="0" fontId="9" fillId="32" borderId="15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1" fontId="9" fillId="33" borderId="19" xfId="0" applyNumberFormat="1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11" fillId="32" borderId="19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49" fontId="12" fillId="0" borderId="0" xfId="0" applyNumberFormat="1" applyFont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1" fontId="10" fillId="32" borderId="19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5" fillId="32" borderId="20" xfId="0" applyFont="1" applyFill="1" applyBorder="1" applyAlignment="1">
      <alignment horizontal="center" vertical="center" wrapText="1"/>
    </xf>
    <xf numFmtId="0" fontId="15" fillId="32" borderId="21" xfId="0" applyFont="1" applyFill="1" applyBorder="1" applyAlignment="1">
      <alignment horizontal="center" vertical="center" wrapText="1"/>
    </xf>
    <xf numFmtId="0" fontId="15" fillId="32" borderId="22" xfId="0" applyFont="1" applyFill="1" applyBorder="1" applyAlignment="1">
      <alignment horizontal="center" vertical="center" wrapText="1"/>
    </xf>
    <xf numFmtId="0" fontId="15" fillId="32" borderId="23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5" fillId="34" borderId="27" xfId="0" applyFont="1" applyFill="1" applyBorder="1" applyAlignment="1">
      <alignment horizontal="center" vertical="center" wrapText="1"/>
    </xf>
    <xf numFmtId="0" fontId="15" fillId="34" borderId="23" xfId="0" applyFont="1" applyFill="1" applyBorder="1" applyAlignment="1">
      <alignment horizontal="center" vertical="center" wrapText="1"/>
    </xf>
    <xf numFmtId="0" fontId="19" fillId="34" borderId="23" xfId="0" applyFont="1" applyFill="1" applyBorder="1" applyAlignment="1">
      <alignment horizontal="center" vertical="center"/>
    </xf>
    <xf numFmtId="0" fontId="15" fillId="34" borderId="28" xfId="0" applyFont="1" applyFill="1" applyBorder="1" applyAlignment="1">
      <alignment horizontal="center" vertical="center"/>
    </xf>
    <xf numFmtId="0" fontId="15" fillId="34" borderId="27" xfId="0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center" vertical="center"/>
    </xf>
    <xf numFmtId="0" fontId="18" fillId="34" borderId="27" xfId="0" applyFont="1" applyFill="1" applyBorder="1" applyAlignment="1">
      <alignment horizontal="center" vertical="center"/>
    </xf>
    <xf numFmtId="0" fontId="18" fillId="34" borderId="23" xfId="0" applyFont="1" applyFill="1" applyBorder="1" applyAlignment="1">
      <alignment horizontal="center" vertical="center"/>
    </xf>
    <xf numFmtId="0" fontId="18" fillId="34" borderId="28" xfId="0" applyFont="1" applyFill="1" applyBorder="1" applyAlignment="1">
      <alignment horizontal="center" vertical="center"/>
    </xf>
    <xf numFmtId="0" fontId="15" fillId="34" borderId="29" xfId="0" applyFont="1" applyFill="1" applyBorder="1" applyAlignment="1">
      <alignment horizontal="center" vertical="center" wrapText="1"/>
    </xf>
    <xf numFmtId="0" fontId="15" fillId="34" borderId="30" xfId="0" applyFont="1" applyFill="1" applyBorder="1" applyAlignment="1">
      <alignment horizontal="center" vertical="center" wrapText="1"/>
    </xf>
    <xf numFmtId="0" fontId="15" fillId="34" borderId="31" xfId="0" applyFont="1" applyFill="1" applyBorder="1" applyAlignment="1">
      <alignment horizontal="center" vertical="center"/>
    </xf>
    <xf numFmtId="0" fontId="15" fillId="34" borderId="32" xfId="0" applyFont="1" applyFill="1" applyBorder="1" applyAlignment="1">
      <alignment horizontal="center" vertical="center"/>
    </xf>
    <xf numFmtId="0" fontId="15" fillId="34" borderId="33" xfId="0" applyFont="1" applyFill="1" applyBorder="1" applyAlignment="1">
      <alignment horizontal="center" vertical="center"/>
    </xf>
    <xf numFmtId="0" fontId="15" fillId="34" borderId="29" xfId="0" applyFont="1" applyFill="1" applyBorder="1" applyAlignment="1">
      <alignment horizontal="center" vertical="center"/>
    </xf>
    <xf numFmtId="0" fontId="15" fillId="34" borderId="30" xfId="0" applyFont="1" applyFill="1" applyBorder="1" applyAlignment="1">
      <alignment horizontal="center" vertical="center"/>
    </xf>
    <xf numFmtId="0" fontId="16" fillId="34" borderId="27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/>
    </xf>
    <xf numFmtId="0" fontId="16" fillId="34" borderId="28" xfId="0" applyFont="1" applyFill="1" applyBorder="1" applyAlignment="1">
      <alignment horizontal="center" vertical="center"/>
    </xf>
    <xf numFmtId="0" fontId="17" fillId="34" borderId="23" xfId="0" applyFont="1" applyFill="1" applyBorder="1" applyAlignment="1">
      <alignment horizontal="center" vertical="center"/>
    </xf>
    <xf numFmtId="0" fontId="17" fillId="34" borderId="28" xfId="0" applyFont="1" applyFill="1" applyBorder="1" applyAlignment="1">
      <alignment horizontal="center" vertical="center"/>
    </xf>
    <xf numFmtId="0" fontId="17" fillId="34" borderId="34" xfId="0" applyFont="1" applyFill="1" applyBorder="1" applyAlignment="1">
      <alignment horizontal="center" vertical="center"/>
    </xf>
    <xf numFmtId="0" fontId="17" fillId="34" borderId="22" xfId="0" applyFont="1" applyFill="1" applyBorder="1" applyAlignment="1">
      <alignment horizontal="center" vertical="center"/>
    </xf>
    <xf numFmtId="0" fontId="17" fillId="34" borderId="27" xfId="0" applyFont="1" applyFill="1" applyBorder="1" applyAlignment="1">
      <alignment horizontal="center" vertical="center"/>
    </xf>
    <xf numFmtId="0" fontId="15" fillId="34" borderId="35" xfId="0" applyFont="1" applyFill="1" applyBorder="1" applyAlignment="1">
      <alignment horizontal="center" vertical="center"/>
    </xf>
    <xf numFmtId="0" fontId="17" fillId="34" borderId="27" xfId="0" applyFont="1" applyFill="1" applyBorder="1" applyAlignment="1">
      <alignment horizontal="center" vertical="center"/>
    </xf>
    <xf numFmtId="0" fontId="17" fillId="34" borderId="23" xfId="0" applyFont="1" applyFill="1" applyBorder="1" applyAlignment="1">
      <alignment horizontal="center" vertical="center"/>
    </xf>
    <xf numFmtId="0" fontId="17" fillId="34" borderId="28" xfId="0" applyFont="1" applyFill="1" applyBorder="1" applyAlignment="1">
      <alignment horizontal="center" vertical="center"/>
    </xf>
    <xf numFmtId="0" fontId="18" fillId="34" borderId="0" xfId="0" applyFont="1" applyFill="1" applyAlignment="1">
      <alignment horizontal="center" vertical="center"/>
    </xf>
    <xf numFmtId="0" fontId="16" fillId="34" borderId="22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left" vertical="center" wrapText="1"/>
    </xf>
    <xf numFmtId="0" fontId="15" fillId="32" borderId="38" xfId="0" applyFont="1" applyFill="1" applyBorder="1" applyAlignment="1">
      <alignment horizontal="center" vertical="center" wrapText="1"/>
    </xf>
    <xf numFmtId="0" fontId="15" fillId="32" borderId="24" xfId="0" applyFont="1" applyFill="1" applyBorder="1" applyAlignment="1">
      <alignment horizontal="center" vertical="center" wrapText="1"/>
    </xf>
    <xf numFmtId="0" fontId="15" fillId="32" borderId="25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9" fillId="34" borderId="41" xfId="0" applyFont="1" applyFill="1" applyBorder="1" applyAlignment="1">
      <alignment horizontal="left" vertical="center" wrapText="1"/>
    </xf>
    <xf numFmtId="0" fontId="15" fillId="32" borderId="40" xfId="0" applyFont="1" applyFill="1" applyBorder="1" applyAlignment="1">
      <alignment horizontal="center" vertical="center" wrapText="1"/>
    </xf>
    <xf numFmtId="0" fontId="15" fillId="32" borderId="27" xfId="0" applyFont="1" applyFill="1" applyBorder="1" applyAlignment="1">
      <alignment horizontal="center" vertical="center" wrapText="1"/>
    </xf>
    <xf numFmtId="0" fontId="15" fillId="32" borderId="28" xfId="0" applyFont="1" applyFill="1" applyBorder="1" applyAlignment="1">
      <alignment horizontal="center" vertical="center" wrapText="1"/>
    </xf>
    <xf numFmtId="0" fontId="19" fillId="34" borderId="27" xfId="0" applyFont="1" applyFill="1" applyBorder="1" applyAlignment="1">
      <alignment horizontal="center" vertical="center"/>
    </xf>
    <xf numFmtId="0" fontId="19" fillId="34" borderId="28" xfId="0" applyFont="1" applyFill="1" applyBorder="1" applyAlignment="1">
      <alignment horizontal="center" vertical="center"/>
    </xf>
    <xf numFmtId="0" fontId="15" fillId="34" borderId="41" xfId="0" applyFont="1" applyFill="1" applyBorder="1" applyAlignment="1">
      <alignment horizontal="left" vertical="center" wrapText="1"/>
    </xf>
    <xf numFmtId="0" fontId="17" fillId="34" borderId="41" xfId="0" applyFont="1" applyFill="1" applyBorder="1" applyAlignment="1">
      <alignment horizontal="left" vertical="center" wrapText="1"/>
    </xf>
    <xf numFmtId="0" fontId="20" fillId="34" borderId="27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/>
    </xf>
    <xf numFmtId="0" fontId="20" fillId="34" borderId="28" xfId="0" applyFont="1" applyFill="1" applyBorder="1" applyAlignment="1">
      <alignment horizontal="center" vertical="center"/>
    </xf>
    <xf numFmtId="0" fontId="16" fillId="34" borderId="27" xfId="0" applyFont="1" applyFill="1" applyBorder="1" applyAlignment="1">
      <alignment horizontal="center" vertical="center" wrapText="1"/>
    </xf>
    <xf numFmtId="0" fontId="16" fillId="34" borderId="28" xfId="0" applyFont="1" applyFill="1" applyBorder="1" applyAlignment="1">
      <alignment horizontal="center" vertical="center" wrapText="1"/>
    </xf>
    <xf numFmtId="0" fontId="17" fillId="34" borderId="41" xfId="0" applyFont="1" applyFill="1" applyBorder="1" applyAlignment="1">
      <alignment horizontal="left" vertical="center" wrapText="1"/>
    </xf>
    <xf numFmtId="0" fontId="20" fillId="34" borderId="41" xfId="0" applyFont="1" applyFill="1" applyBorder="1" applyAlignment="1">
      <alignment horizontal="left" vertical="center"/>
    </xf>
    <xf numFmtId="0" fontId="15" fillId="34" borderId="28" xfId="0" applyFont="1" applyFill="1" applyBorder="1" applyAlignment="1">
      <alignment horizontal="center" vertical="center" wrapText="1"/>
    </xf>
    <xf numFmtId="0" fontId="15" fillId="32" borderId="42" xfId="0" applyFont="1" applyFill="1" applyBorder="1" applyAlignment="1">
      <alignment horizontal="center" vertical="center" wrapText="1"/>
    </xf>
    <xf numFmtId="0" fontId="15" fillId="32" borderId="3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left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left" vertical="center" wrapText="1"/>
    </xf>
    <xf numFmtId="0" fontId="15" fillId="32" borderId="43" xfId="0" applyFont="1" applyFill="1" applyBorder="1" applyAlignment="1">
      <alignment horizontal="center" vertical="center" wrapText="1"/>
    </xf>
    <xf numFmtId="0" fontId="15" fillId="32" borderId="44" xfId="0" applyFont="1" applyFill="1" applyBorder="1" applyAlignment="1">
      <alignment horizontal="center" vertical="center" wrapText="1"/>
    </xf>
    <xf numFmtId="0" fontId="15" fillId="32" borderId="45" xfId="0" applyFont="1" applyFill="1" applyBorder="1" applyAlignment="1">
      <alignment horizontal="center" vertical="center" wrapText="1"/>
    </xf>
    <xf numFmtId="0" fontId="15" fillId="32" borderId="46" xfId="0" applyFont="1" applyFill="1" applyBorder="1" applyAlignment="1">
      <alignment horizontal="center" vertical="center" wrapText="1"/>
    </xf>
    <xf numFmtId="0" fontId="15" fillId="32" borderId="47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left" vertical="center"/>
    </xf>
    <xf numFmtId="0" fontId="15" fillId="0" borderId="49" xfId="0" applyFont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left" vertical="center" wrapText="1"/>
    </xf>
    <xf numFmtId="0" fontId="15" fillId="32" borderId="49" xfId="0" applyFont="1" applyFill="1" applyBorder="1" applyAlignment="1">
      <alignment horizontal="center" vertical="center" wrapText="1"/>
    </xf>
    <xf numFmtId="0" fontId="15" fillId="32" borderId="36" xfId="0" applyFont="1" applyFill="1" applyBorder="1" applyAlignment="1">
      <alignment horizontal="center" vertical="center" wrapText="1"/>
    </xf>
    <xf numFmtId="0" fontId="15" fillId="32" borderId="51" xfId="0" applyFont="1" applyFill="1" applyBorder="1" applyAlignment="1">
      <alignment horizontal="center" vertical="center" wrapText="1"/>
    </xf>
    <xf numFmtId="0" fontId="15" fillId="32" borderId="52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15" fillId="32" borderId="37" xfId="0" applyFont="1" applyFill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53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left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left" vertical="center" wrapText="1"/>
    </xf>
    <xf numFmtId="0" fontId="17" fillId="34" borderId="21" xfId="0" applyFont="1" applyFill="1" applyBorder="1" applyAlignment="1">
      <alignment horizontal="left" vertical="center" wrapText="1"/>
    </xf>
    <xf numFmtId="0" fontId="17" fillId="0" borderId="57" xfId="0" applyFont="1" applyFill="1" applyBorder="1" applyAlignment="1">
      <alignment horizontal="left" vertical="center" wrapText="1"/>
    </xf>
    <xf numFmtId="1" fontId="21" fillId="33" borderId="19" xfId="0" applyNumberFormat="1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1" fontId="22" fillId="32" borderId="19" xfId="0" applyNumberFormat="1" applyFont="1" applyFill="1" applyBorder="1" applyAlignment="1">
      <alignment horizontal="center" vertical="center" wrapText="1"/>
    </xf>
    <xf numFmtId="0" fontId="22" fillId="32" borderId="19" xfId="0" applyFont="1" applyFill="1" applyBorder="1" applyAlignment="1">
      <alignment horizontal="center" vertical="center" wrapText="1"/>
    </xf>
    <xf numFmtId="0" fontId="21" fillId="32" borderId="19" xfId="0" applyFont="1" applyFill="1" applyBorder="1" applyAlignment="1">
      <alignment horizontal="center" vertical="center" wrapText="1"/>
    </xf>
    <xf numFmtId="0" fontId="23" fillId="32" borderId="19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7" fillId="0" borderId="39" xfId="0" applyFont="1" applyFill="1" applyBorder="1" applyAlignment="1">
      <alignment horizontal="left" vertical="center" wrapText="1"/>
    </xf>
    <xf numFmtId="0" fontId="18" fillId="0" borderId="25" xfId="0" applyFont="1" applyBorder="1" applyAlignment="1">
      <alignment horizontal="center" vertical="center"/>
    </xf>
    <xf numFmtId="0" fontId="0" fillId="0" borderId="0" xfId="0" applyAlignment="1">
      <alignment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9" fillId="32" borderId="53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49" fontId="8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51" xfId="0" applyNumberFormat="1" applyBorder="1" applyAlignment="1">
      <alignment horizontal="left" vertical="center" wrapText="1"/>
    </xf>
    <xf numFmtId="0" fontId="9" fillId="35" borderId="58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59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5" borderId="60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center" vertical="center" wrapText="1"/>
    </xf>
    <xf numFmtId="0" fontId="9" fillId="32" borderId="27" xfId="0" applyFont="1" applyFill="1" applyBorder="1" applyAlignment="1">
      <alignment horizontal="center" vertical="center" wrapText="1"/>
    </xf>
    <xf numFmtId="0" fontId="9" fillId="32" borderId="36" xfId="0" applyFont="1" applyFill="1" applyBorder="1" applyAlignment="1">
      <alignment horizontal="center" vertical="center" wrapText="1"/>
    </xf>
    <xf numFmtId="0" fontId="9" fillId="32" borderId="61" xfId="0" applyFont="1" applyFill="1" applyBorder="1" applyAlignment="1">
      <alignment horizontal="center" vertical="center" wrapText="1"/>
    </xf>
    <xf numFmtId="0" fontId="9" fillId="32" borderId="62" xfId="0" applyFont="1" applyFill="1" applyBorder="1" applyAlignment="1">
      <alignment horizontal="center" vertical="center" wrapText="1"/>
    </xf>
    <xf numFmtId="0" fontId="9" fillId="32" borderId="52" xfId="0" applyFont="1" applyFill="1" applyBorder="1" applyAlignment="1">
      <alignment horizontal="center" vertical="center" wrapText="1"/>
    </xf>
    <xf numFmtId="0" fontId="9" fillId="32" borderId="25" xfId="0" applyFont="1" applyFill="1" applyBorder="1" applyAlignment="1">
      <alignment horizontal="center" vertical="center" textRotation="90" wrapText="1"/>
    </xf>
    <xf numFmtId="0" fontId="9" fillId="32" borderId="28" xfId="0" applyFont="1" applyFill="1" applyBorder="1" applyAlignment="1">
      <alignment horizontal="center" vertical="center" textRotation="90" wrapText="1"/>
    </xf>
    <xf numFmtId="0" fontId="9" fillId="32" borderId="37" xfId="0" applyFont="1" applyFill="1" applyBorder="1" applyAlignment="1">
      <alignment horizontal="center" vertical="center" textRotation="90" wrapText="1"/>
    </xf>
    <xf numFmtId="0" fontId="9" fillId="32" borderId="55" xfId="0" applyFont="1" applyFill="1" applyBorder="1" applyAlignment="1">
      <alignment horizontal="center" vertical="center" wrapText="1"/>
    </xf>
    <xf numFmtId="0" fontId="21" fillId="36" borderId="53" xfId="0" applyFont="1" applyFill="1" applyBorder="1" applyAlignment="1">
      <alignment horizontal="center" vertical="center" wrapText="1"/>
    </xf>
    <xf numFmtId="0" fontId="21" fillId="36" borderId="13" xfId="0" applyFont="1" applyFill="1" applyBorder="1" applyAlignment="1">
      <alignment horizontal="center" vertical="center" wrapText="1"/>
    </xf>
    <xf numFmtId="0" fontId="21" fillId="36" borderId="16" xfId="0" applyFont="1" applyFill="1" applyBorder="1" applyAlignment="1">
      <alignment horizontal="center" vertical="center" wrapText="1"/>
    </xf>
    <xf numFmtId="0" fontId="21" fillId="33" borderId="53" xfId="0" applyFont="1" applyFill="1" applyBorder="1" applyAlignment="1">
      <alignment horizontal="left" vertical="center" wrapText="1"/>
    </xf>
    <xf numFmtId="0" fontId="21" fillId="33" borderId="16" xfId="0" applyFont="1" applyFill="1" applyBorder="1" applyAlignment="1">
      <alignment horizontal="left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center" vertical="center" wrapText="1"/>
    </xf>
    <xf numFmtId="0" fontId="9" fillId="32" borderId="63" xfId="0" applyFont="1" applyFill="1" applyBorder="1" applyAlignment="1">
      <alignment horizontal="center" vertical="center" wrapText="1"/>
    </xf>
    <xf numFmtId="0" fontId="9" fillId="32" borderId="64" xfId="0" applyFont="1" applyFill="1" applyBorder="1" applyAlignment="1">
      <alignment horizontal="center" vertical="center" wrapText="1"/>
    </xf>
    <xf numFmtId="0" fontId="9" fillId="32" borderId="65" xfId="0" applyFont="1" applyFill="1" applyBorder="1" applyAlignment="1">
      <alignment horizontal="center" vertical="center" wrapText="1"/>
    </xf>
    <xf numFmtId="0" fontId="9" fillId="32" borderId="66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9" fillId="32" borderId="67" xfId="0" applyFont="1" applyFill="1" applyBorder="1" applyAlignment="1">
      <alignment horizontal="center" vertical="center" textRotation="90" wrapText="1"/>
    </xf>
    <xf numFmtId="0" fontId="10" fillId="32" borderId="51" xfId="0" applyFont="1" applyFill="1" applyBorder="1" applyAlignment="1">
      <alignment horizontal="center" vertical="center" textRotation="90" wrapText="1"/>
    </xf>
    <xf numFmtId="0" fontId="21" fillId="33" borderId="13" xfId="0" applyFont="1" applyFill="1" applyBorder="1" applyAlignment="1">
      <alignment horizontal="left" vertical="center" wrapText="1"/>
    </xf>
    <xf numFmtId="0" fontId="21" fillId="32" borderId="53" xfId="0" applyFont="1" applyFill="1" applyBorder="1" applyAlignment="1">
      <alignment horizontal="center" vertical="center" wrapText="1"/>
    </xf>
    <xf numFmtId="0" fontId="21" fillId="32" borderId="13" xfId="0" applyFont="1" applyFill="1" applyBorder="1" applyAlignment="1">
      <alignment horizontal="center" vertical="center" wrapText="1"/>
    </xf>
    <xf numFmtId="0" fontId="21" fillId="32" borderId="16" xfId="0" applyFont="1" applyFill="1" applyBorder="1" applyAlignment="1">
      <alignment horizontal="center" vertical="center" wrapText="1"/>
    </xf>
    <xf numFmtId="0" fontId="23" fillId="32" borderId="53" xfId="0" applyFont="1" applyFill="1" applyBorder="1" applyAlignment="1">
      <alignment horizontal="center" vertical="center" wrapText="1"/>
    </xf>
    <xf numFmtId="0" fontId="23" fillId="32" borderId="13" xfId="0" applyFont="1" applyFill="1" applyBorder="1" applyAlignment="1">
      <alignment horizontal="center" vertical="center" wrapText="1"/>
    </xf>
    <xf numFmtId="0" fontId="23" fillId="32" borderId="16" xfId="0" applyFont="1" applyFill="1" applyBorder="1" applyAlignment="1">
      <alignment horizontal="center" vertical="center" wrapText="1"/>
    </xf>
    <xf numFmtId="0" fontId="23" fillId="32" borderId="19" xfId="0" applyFont="1" applyFill="1" applyBorder="1" applyAlignment="1">
      <alignment horizontal="center" vertical="center" wrapText="1"/>
    </xf>
    <xf numFmtId="0" fontId="9" fillId="33" borderId="53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22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11" fillId="32" borderId="53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11" fillId="32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95"/>
  <sheetViews>
    <sheetView tabSelected="1" view="pageBreakPreview" zoomScaleSheetLayoutView="100" workbookViewId="0" topLeftCell="A1">
      <selection activeCell="X82" sqref="X82"/>
    </sheetView>
  </sheetViews>
  <sheetFormatPr defaultColWidth="8.796875" defaultRowHeight="14.25"/>
  <cols>
    <col min="1" max="1" width="4.8984375" style="21" customWidth="1"/>
    <col min="2" max="2" width="36.8984375" style="28" customWidth="1"/>
    <col min="3" max="3" width="6.69921875" style="21" customWidth="1"/>
    <col min="4" max="4" width="8.69921875" style="21" customWidth="1"/>
    <col min="5" max="5" width="4" style="21" customWidth="1"/>
    <col min="6" max="6" width="4.19921875" style="21" customWidth="1"/>
    <col min="7" max="8" width="3.5" style="21" customWidth="1"/>
    <col min="9" max="9" width="4.09765625" style="21" customWidth="1"/>
    <col min="10" max="10" width="4" style="21" customWidth="1"/>
    <col min="11" max="11" width="4.19921875" style="21" customWidth="1"/>
    <col min="12" max="13" width="3.09765625" style="21" customWidth="1"/>
    <col min="14" max="16" width="3.5" style="21" customWidth="1"/>
    <col min="17" max="17" width="3.8984375" style="21" customWidth="1"/>
    <col min="18" max="19" width="3.09765625" style="21" customWidth="1"/>
    <col min="20" max="23" width="3.59765625" style="21" customWidth="1"/>
    <col min="24" max="24" width="4" style="21" customWidth="1"/>
    <col min="25" max="26" width="3.09765625" style="21" customWidth="1"/>
    <col min="27" max="27" width="4.09765625" style="21" customWidth="1"/>
    <col min="28" max="30" width="3.69921875" style="21" customWidth="1"/>
    <col min="31" max="33" width="3.59765625" style="21" customWidth="1"/>
    <col min="34" max="34" width="4.69921875" style="21" customWidth="1"/>
    <col min="35" max="37" width="4" style="21" customWidth="1"/>
    <col min="38" max="38" width="3.69921875" style="21" customWidth="1"/>
    <col min="39" max="39" width="3.09765625" style="21" customWidth="1"/>
    <col min="40" max="40" width="4" style="21" customWidth="1"/>
    <col min="41" max="41" width="3.09765625" style="21" customWidth="1"/>
    <col min="42" max="44" width="4" style="21" customWidth="1"/>
    <col min="45" max="45" width="3.59765625" style="21" customWidth="1"/>
    <col min="46" max="46" width="3.09765625" style="21" customWidth="1"/>
    <col min="47" max="47" width="3.5" style="21" customWidth="1"/>
    <col min="48" max="50" width="3.09765625" style="21" customWidth="1"/>
    <col min="51" max="51" width="5.09765625" style="21" customWidth="1"/>
    <col min="52" max="62" width="9" style="21" customWidth="1"/>
    <col min="63" max="16384" width="9" style="2" customWidth="1"/>
  </cols>
  <sheetData>
    <row r="1" spans="2:31" ht="15.75">
      <c r="B1" s="225" t="s">
        <v>102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3"/>
      <c r="W1" s="3"/>
      <c r="X1" s="4"/>
      <c r="Y1" s="4"/>
      <c r="Z1" s="4"/>
      <c r="AA1" s="4"/>
      <c r="AB1" s="4"/>
      <c r="AC1" s="4"/>
      <c r="AD1" s="4"/>
      <c r="AE1" s="4"/>
    </row>
    <row r="2" spans="2:51" ht="15">
      <c r="B2" s="3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4"/>
      <c r="Y2" s="4"/>
      <c r="Z2" s="4"/>
      <c r="AA2" s="4"/>
      <c r="AB2" s="4"/>
      <c r="AC2" s="4"/>
      <c r="AD2" s="4"/>
      <c r="AE2" s="4"/>
      <c r="AG2" s="219" t="s">
        <v>103</v>
      </c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</row>
    <row r="3" spans="1:51" ht="15">
      <c r="A3" s="6"/>
      <c r="B3" s="36" t="s">
        <v>13</v>
      </c>
      <c r="C3" s="226" t="s">
        <v>43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7"/>
      <c r="AG3" s="27"/>
      <c r="AH3" s="27"/>
      <c r="AI3" s="27"/>
      <c r="AJ3" s="27"/>
      <c r="AK3" s="27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</row>
    <row r="4" spans="1:51" ht="15.75" customHeight="1">
      <c r="A4" s="22"/>
      <c r="B4" s="36" t="s">
        <v>14</v>
      </c>
      <c r="C4" s="227" t="s">
        <v>75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"/>
      <c r="AG4" s="22"/>
      <c r="AH4" s="22"/>
      <c r="AI4" s="22"/>
      <c r="AJ4" s="22"/>
      <c r="AK4" s="22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</row>
    <row r="5" spans="1:51" ht="15.75" customHeight="1">
      <c r="A5" s="22"/>
      <c r="B5" s="36" t="s">
        <v>15</v>
      </c>
      <c r="C5" s="227" t="s">
        <v>44</v>
      </c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2"/>
      <c r="AG5" s="22"/>
      <c r="AH5" s="22"/>
      <c r="AI5" s="22"/>
      <c r="AJ5" s="22"/>
      <c r="AK5" s="22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</row>
    <row r="6" spans="1:51" ht="14.25" customHeight="1">
      <c r="A6" s="6"/>
      <c r="B6" s="36" t="s">
        <v>16</v>
      </c>
      <c r="C6" s="227" t="s">
        <v>45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7"/>
      <c r="AG6" s="27"/>
      <c r="AH6" s="27"/>
      <c r="AI6" s="27"/>
      <c r="AJ6" s="27"/>
      <c r="AK6" s="27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</row>
    <row r="7" spans="1:51" ht="18.75" thickBot="1">
      <c r="A7" s="6"/>
      <c r="B7" s="37" t="s">
        <v>17</v>
      </c>
      <c r="C7" s="228" t="s">
        <v>46</v>
      </c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7"/>
      <c r="Z7" s="7"/>
      <c r="AA7" s="7"/>
      <c r="AB7" s="7"/>
      <c r="AC7" s="7"/>
      <c r="AD7" s="7"/>
      <c r="AE7" s="7"/>
      <c r="AF7" s="1"/>
      <c r="AG7" s="1"/>
      <c r="AH7" s="1"/>
      <c r="AI7" s="1"/>
      <c r="AJ7" s="1"/>
      <c r="AK7" s="1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</row>
    <row r="8" spans="1:51" ht="18.75" customHeight="1" thickBot="1">
      <c r="A8" s="237" t="s">
        <v>0</v>
      </c>
      <c r="B8" s="240" t="s">
        <v>25</v>
      </c>
      <c r="C8" s="243" t="s">
        <v>2</v>
      </c>
      <c r="D8" s="246" t="s">
        <v>22</v>
      </c>
      <c r="E8" s="246"/>
      <c r="F8" s="246"/>
      <c r="G8" s="246"/>
      <c r="H8" s="246"/>
      <c r="I8" s="246"/>
      <c r="J8" s="221" t="s">
        <v>3</v>
      </c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3"/>
      <c r="X8" s="221" t="s">
        <v>4</v>
      </c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3"/>
      <c r="AL8" s="221" t="s">
        <v>5</v>
      </c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3"/>
    </row>
    <row r="9" spans="1:51" ht="15" thickBot="1">
      <c r="A9" s="238"/>
      <c r="B9" s="241"/>
      <c r="C9" s="244"/>
      <c r="D9" s="259" t="s">
        <v>6</v>
      </c>
      <c r="E9" s="252" t="s">
        <v>7</v>
      </c>
      <c r="F9" s="253"/>
      <c r="G9" s="253"/>
      <c r="H9" s="253"/>
      <c r="I9" s="253"/>
      <c r="J9" s="254">
        <v>1</v>
      </c>
      <c r="K9" s="255"/>
      <c r="L9" s="255"/>
      <c r="M9" s="255"/>
      <c r="N9" s="255"/>
      <c r="O9" s="255"/>
      <c r="P9" s="256"/>
      <c r="Q9" s="254">
        <v>2</v>
      </c>
      <c r="R9" s="255"/>
      <c r="S9" s="255"/>
      <c r="T9" s="255"/>
      <c r="U9" s="255"/>
      <c r="V9" s="255"/>
      <c r="W9" s="256"/>
      <c r="X9" s="257">
        <v>3</v>
      </c>
      <c r="Y9" s="258"/>
      <c r="Z9" s="258"/>
      <c r="AA9" s="258"/>
      <c r="AB9" s="241"/>
      <c r="AC9" s="10"/>
      <c r="AD9" s="10"/>
      <c r="AE9" s="221">
        <v>4</v>
      </c>
      <c r="AF9" s="222"/>
      <c r="AG9" s="222"/>
      <c r="AH9" s="222"/>
      <c r="AI9" s="222"/>
      <c r="AJ9" s="222"/>
      <c r="AK9" s="223"/>
      <c r="AL9" s="221">
        <v>5</v>
      </c>
      <c r="AM9" s="222"/>
      <c r="AN9" s="222"/>
      <c r="AO9" s="222"/>
      <c r="AP9" s="222"/>
      <c r="AQ9" s="222"/>
      <c r="AR9" s="223"/>
      <c r="AS9" s="221">
        <v>6</v>
      </c>
      <c r="AT9" s="222"/>
      <c r="AU9" s="222"/>
      <c r="AV9" s="222"/>
      <c r="AW9" s="222"/>
      <c r="AX9" s="222"/>
      <c r="AY9" s="223"/>
    </row>
    <row r="10" spans="1:51" ht="72.75" customHeight="1" thickBot="1">
      <c r="A10" s="239"/>
      <c r="B10" s="242"/>
      <c r="C10" s="245"/>
      <c r="D10" s="260"/>
      <c r="E10" s="11" t="s">
        <v>8</v>
      </c>
      <c r="F10" s="12" t="s">
        <v>9</v>
      </c>
      <c r="G10" s="12" t="s">
        <v>10</v>
      </c>
      <c r="H10" s="12" t="s">
        <v>11</v>
      </c>
      <c r="I10" s="12" t="s">
        <v>12</v>
      </c>
      <c r="J10" s="13" t="s">
        <v>8</v>
      </c>
      <c r="K10" s="14" t="s">
        <v>9</v>
      </c>
      <c r="L10" s="15" t="s">
        <v>10</v>
      </c>
      <c r="M10" s="15" t="s">
        <v>11</v>
      </c>
      <c r="N10" s="16" t="s">
        <v>12</v>
      </c>
      <c r="O10" s="17" t="s">
        <v>1</v>
      </c>
      <c r="P10" s="18" t="s">
        <v>2</v>
      </c>
      <c r="Q10" s="13" t="s">
        <v>8</v>
      </c>
      <c r="R10" s="14" t="s">
        <v>9</v>
      </c>
      <c r="S10" s="15" t="s">
        <v>10</v>
      </c>
      <c r="T10" s="15" t="s">
        <v>11</v>
      </c>
      <c r="U10" s="16" t="s">
        <v>12</v>
      </c>
      <c r="V10" s="17" t="s">
        <v>1</v>
      </c>
      <c r="W10" s="19" t="s">
        <v>2</v>
      </c>
      <c r="X10" s="13" t="s">
        <v>8</v>
      </c>
      <c r="Y10" s="14" t="s">
        <v>9</v>
      </c>
      <c r="Z10" s="15" t="s">
        <v>10</v>
      </c>
      <c r="AA10" s="15" t="s">
        <v>11</v>
      </c>
      <c r="AB10" s="16" t="s">
        <v>12</v>
      </c>
      <c r="AC10" s="17" t="s">
        <v>1</v>
      </c>
      <c r="AD10" s="19" t="s">
        <v>2</v>
      </c>
      <c r="AE10" s="13" t="s">
        <v>8</v>
      </c>
      <c r="AF10" s="15" t="s">
        <v>9</v>
      </c>
      <c r="AG10" s="15" t="s">
        <v>10</v>
      </c>
      <c r="AH10" s="15" t="s">
        <v>11</v>
      </c>
      <c r="AI10" s="15" t="s">
        <v>12</v>
      </c>
      <c r="AJ10" s="17" t="s">
        <v>1</v>
      </c>
      <c r="AK10" s="19" t="s">
        <v>2</v>
      </c>
      <c r="AL10" s="13" t="s">
        <v>8</v>
      </c>
      <c r="AM10" s="15" t="s">
        <v>9</v>
      </c>
      <c r="AN10" s="15" t="s">
        <v>10</v>
      </c>
      <c r="AO10" s="15" t="s">
        <v>11</v>
      </c>
      <c r="AP10" s="15" t="s">
        <v>12</v>
      </c>
      <c r="AQ10" s="17" t="s">
        <v>1</v>
      </c>
      <c r="AR10" s="20" t="s">
        <v>2</v>
      </c>
      <c r="AS10" s="13" t="s">
        <v>8</v>
      </c>
      <c r="AT10" s="15" t="s">
        <v>9</v>
      </c>
      <c r="AU10" s="15" t="s">
        <v>10</v>
      </c>
      <c r="AV10" s="15" t="s">
        <v>11</v>
      </c>
      <c r="AW10" s="15" t="s">
        <v>12</v>
      </c>
      <c r="AX10" s="17" t="s">
        <v>1</v>
      </c>
      <c r="AY10" s="19" t="s">
        <v>2</v>
      </c>
    </row>
    <row r="11" spans="1:51" ht="18" customHeight="1" thickBot="1">
      <c r="A11" s="229" t="s">
        <v>19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1"/>
    </row>
    <row r="12" spans="1:62" s="28" customFormat="1" ht="18.75" customHeight="1">
      <c r="A12" s="90">
        <v>1</v>
      </c>
      <c r="B12" s="91" t="s">
        <v>29</v>
      </c>
      <c r="C12" s="92">
        <f aca="true" t="shared" si="0" ref="C12:C42">SUM(P12,W12,AD12,AK12,AR12,AY12)</f>
        <v>3</v>
      </c>
      <c r="D12" s="93">
        <f aca="true" t="shared" si="1" ref="D12:D42">SUM(E12:I12)</f>
        <v>30</v>
      </c>
      <c r="E12" s="40">
        <f aca="true" t="shared" si="2" ref="E12:I42">SUM(J12,Q12,X12,AE12,AL12,AS12)</f>
        <v>0</v>
      </c>
      <c r="F12" s="40">
        <f t="shared" si="2"/>
        <v>0</v>
      </c>
      <c r="G12" s="40">
        <f t="shared" si="2"/>
        <v>30</v>
      </c>
      <c r="H12" s="40">
        <f t="shared" si="2"/>
        <v>0</v>
      </c>
      <c r="I12" s="94">
        <f t="shared" si="2"/>
        <v>0</v>
      </c>
      <c r="J12" s="95"/>
      <c r="K12" s="96"/>
      <c r="L12" s="48">
        <v>30</v>
      </c>
      <c r="M12" s="96"/>
      <c r="N12" s="97"/>
      <c r="O12" s="48" t="s">
        <v>47</v>
      </c>
      <c r="P12" s="49">
        <v>3</v>
      </c>
      <c r="Q12" s="98"/>
      <c r="R12" s="97"/>
      <c r="S12" s="97"/>
      <c r="T12" s="97"/>
      <c r="U12" s="97"/>
      <c r="V12" s="48"/>
      <c r="W12" s="49"/>
      <c r="X12" s="98"/>
      <c r="Y12" s="97"/>
      <c r="Z12" s="97"/>
      <c r="AA12" s="97"/>
      <c r="AB12" s="97"/>
      <c r="AC12" s="48"/>
      <c r="AD12" s="49"/>
      <c r="AE12" s="98"/>
      <c r="AF12" s="97"/>
      <c r="AG12" s="97"/>
      <c r="AH12" s="97"/>
      <c r="AI12" s="45"/>
      <c r="AJ12" s="48"/>
      <c r="AK12" s="49"/>
      <c r="AL12" s="44"/>
      <c r="AM12" s="45"/>
      <c r="AN12" s="45"/>
      <c r="AO12" s="45"/>
      <c r="AP12" s="45"/>
      <c r="AQ12" s="48"/>
      <c r="AR12" s="49"/>
      <c r="AS12" s="44"/>
      <c r="AT12" s="45"/>
      <c r="AU12" s="45"/>
      <c r="AV12" s="45"/>
      <c r="AW12" s="45"/>
      <c r="AX12" s="48"/>
      <c r="AY12" s="49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</row>
    <row r="13" spans="1:62" s="28" customFormat="1" ht="18.75" customHeight="1">
      <c r="A13" s="99">
        <v>2</v>
      </c>
      <c r="B13" s="100" t="s">
        <v>74</v>
      </c>
      <c r="C13" s="101">
        <f t="shared" si="0"/>
        <v>2</v>
      </c>
      <c r="D13" s="102">
        <f t="shared" si="1"/>
        <v>30</v>
      </c>
      <c r="E13" s="43">
        <f t="shared" si="2"/>
        <v>30</v>
      </c>
      <c r="F13" s="43">
        <f t="shared" si="2"/>
        <v>0</v>
      </c>
      <c r="G13" s="43">
        <f t="shared" si="2"/>
        <v>0</v>
      </c>
      <c r="H13" s="43">
        <f t="shared" si="2"/>
        <v>0</v>
      </c>
      <c r="I13" s="103">
        <f t="shared" si="2"/>
        <v>0</v>
      </c>
      <c r="J13" s="104">
        <v>30</v>
      </c>
      <c r="K13" s="54"/>
      <c r="L13" s="54"/>
      <c r="M13" s="55"/>
      <c r="N13" s="54"/>
      <c r="O13" s="55" t="s">
        <v>47</v>
      </c>
      <c r="P13" s="105">
        <v>2</v>
      </c>
      <c r="Q13" s="53"/>
      <c r="R13" s="54"/>
      <c r="S13" s="54"/>
      <c r="T13" s="54"/>
      <c r="U13" s="54"/>
      <c r="V13" s="58"/>
      <c r="W13" s="56"/>
      <c r="X13" s="53"/>
      <c r="Y13" s="54"/>
      <c r="Z13" s="54"/>
      <c r="AA13" s="54"/>
      <c r="AB13" s="54"/>
      <c r="AC13" s="58"/>
      <c r="AD13" s="56"/>
      <c r="AE13" s="53"/>
      <c r="AF13" s="54"/>
      <c r="AG13" s="54"/>
      <c r="AH13" s="54"/>
      <c r="AI13" s="58"/>
      <c r="AJ13" s="58"/>
      <c r="AK13" s="56"/>
      <c r="AL13" s="57"/>
      <c r="AM13" s="58"/>
      <c r="AN13" s="58"/>
      <c r="AO13" s="58"/>
      <c r="AP13" s="58"/>
      <c r="AQ13" s="58"/>
      <c r="AR13" s="56"/>
      <c r="AS13" s="57"/>
      <c r="AT13" s="58"/>
      <c r="AU13" s="58"/>
      <c r="AV13" s="58"/>
      <c r="AW13" s="58"/>
      <c r="AX13" s="58"/>
      <c r="AY13" s="56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</row>
    <row r="14" spans="1:62" s="28" customFormat="1" ht="18.75" customHeight="1">
      <c r="A14" s="99">
        <v>3</v>
      </c>
      <c r="B14" s="100" t="s">
        <v>72</v>
      </c>
      <c r="C14" s="101">
        <f t="shared" si="0"/>
        <v>5</v>
      </c>
      <c r="D14" s="102">
        <f t="shared" si="1"/>
        <v>45</v>
      </c>
      <c r="E14" s="43">
        <f t="shared" si="2"/>
        <v>15</v>
      </c>
      <c r="F14" s="43">
        <f t="shared" si="2"/>
        <v>30</v>
      </c>
      <c r="G14" s="43">
        <f t="shared" si="2"/>
        <v>0</v>
      </c>
      <c r="H14" s="43">
        <f t="shared" si="2"/>
        <v>0</v>
      </c>
      <c r="I14" s="103">
        <f t="shared" si="2"/>
        <v>0</v>
      </c>
      <c r="J14" s="104">
        <v>15</v>
      </c>
      <c r="K14" s="54">
        <v>30</v>
      </c>
      <c r="L14" s="54"/>
      <c r="M14" s="55"/>
      <c r="N14" s="54"/>
      <c r="O14" s="55" t="s">
        <v>32</v>
      </c>
      <c r="P14" s="105">
        <v>5</v>
      </c>
      <c r="Q14" s="53"/>
      <c r="R14" s="54"/>
      <c r="S14" s="54"/>
      <c r="T14" s="54"/>
      <c r="U14" s="54"/>
      <c r="V14" s="58"/>
      <c r="W14" s="56"/>
      <c r="X14" s="53"/>
      <c r="Y14" s="54"/>
      <c r="Z14" s="54"/>
      <c r="AA14" s="54"/>
      <c r="AB14" s="54"/>
      <c r="AC14" s="58"/>
      <c r="AD14" s="56"/>
      <c r="AE14" s="53"/>
      <c r="AF14" s="54"/>
      <c r="AG14" s="54"/>
      <c r="AH14" s="54"/>
      <c r="AI14" s="58"/>
      <c r="AJ14" s="58"/>
      <c r="AK14" s="56"/>
      <c r="AL14" s="57"/>
      <c r="AM14" s="58"/>
      <c r="AN14" s="58"/>
      <c r="AO14" s="58"/>
      <c r="AP14" s="58"/>
      <c r="AQ14" s="58"/>
      <c r="AR14" s="56"/>
      <c r="AS14" s="57"/>
      <c r="AT14" s="58"/>
      <c r="AU14" s="58"/>
      <c r="AV14" s="58"/>
      <c r="AW14" s="58"/>
      <c r="AX14" s="58"/>
      <c r="AY14" s="56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</row>
    <row r="15" spans="1:62" s="28" customFormat="1" ht="18.75" customHeight="1">
      <c r="A15" s="99">
        <v>4</v>
      </c>
      <c r="B15" s="106" t="s">
        <v>73</v>
      </c>
      <c r="C15" s="101">
        <f t="shared" si="0"/>
        <v>3</v>
      </c>
      <c r="D15" s="102">
        <f t="shared" si="1"/>
        <v>30</v>
      </c>
      <c r="E15" s="43">
        <f t="shared" si="2"/>
        <v>15</v>
      </c>
      <c r="F15" s="43">
        <f t="shared" si="2"/>
        <v>15</v>
      </c>
      <c r="G15" s="43">
        <f t="shared" si="2"/>
        <v>0</v>
      </c>
      <c r="H15" s="43">
        <f t="shared" si="2"/>
        <v>0</v>
      </c>
      <c r="I15" s="103">
        <f t="shared" si="2"/>
        <v>0</v>
      </c>
      <c r="J15" s="53">
        <v>15</v>
      </c>
      <c r="K15" s="54">
        <v>15</v>
      </c>
      <c r="L15" s="54"/>
      <c r="M15" s="54"/>
      <c r="N15" s="54"/>
      <c r="O15" s="58" t="s">
        <v>47</v>
      </c>
      <c r="P15" s="56">
        <v>3</v>
      </c>
      <c r="Q15" s="53"/>
      <c r="R15" s="54"/>
      <c r="S15" s="54"/>
      <c r="T15" s="54"/>
      <c r="U15" s="54"/>
      <c r="V15" s="58"/>
      <c r="W15" s="56"/>
      <c r="X15" s="53"/>
      <c r="Y15" s="54"/>
      <c r="Z15" s="54"/>
      <c r="AA15" s="54"/>
      <c r="AB15" s="54"/>
      <c r="AC15" s="58"/>
      <c r="AD15" s="56"/>
      <c r="AE15" s="53"/>
      <c r="AF15" s="54"/>
      <c r="AG15" s="54"/>
      <c r="AH15" s="54"/>
      <c r="AI15" s="58"/>
      <c r="AJ15" s="58"/>
      <c r="AK15" s="56"/>
      <c r="AL15" s="57"/>
      <c r="AM15" s="58"/>
      <c r="AN15" s="58"/>
      <c r="AO15" s="58"/>
      <c r="AP15" s="58"/>
      <c r="AQ15" s="58"/>
      <c r="AR15" s="56"/>
      <c r="AS15" s="57"/>
      <c r="AT15" s="58"/>
      <c r="AU15" s="58"/>
      <c r="AV15" s="58"/>
      <c r="AW15" s="58"/>
      <c r="AX15" s="58"/>
      <c r="AY15" s="56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</row>
    <row r="16" spans="1:62" s="28" customFormat="1" ht="18.75" customHeight="1">
      <c r="A16" s="99">
        <v>5</v>
      </c>
      <c r="B16" s="107" t="s">
        <v>48</v>
      </c>
      <c r="C16" s="101">
        <f t="shared" si="0"/>
        <v>6</v>
      </c>
      <c r="D16" s="102">
        <f t="shared" si="1"/>
        <v>60</v>
      </c>
      <c r="E16" s="43">
        <f t="shared" si="2"/>
        <v>30</v>
      </c>
      <c r="F16" s="43">
        <f t="shared" si="2"/>
        <v>0</v>
      </c>
      <c r="G16" s="43">
        <f t="shared" si="2"/>
        <v>0</v>
      </c>
      <c r="H16" s="43">
        <f t="shared" si="2"/>
        <v>30</v>
      </c>
      <c r="I16" s="103">
        <f t="shared" si="2"/>
        <v>0</v>
      </c>
      <c r="J16" s="108">
        <v>30</v>
      </c>
      <c r="K16" s="109"/>
      <c r="L16" s="110"/>
      <c r="M16" s="110">
        <v>30</v>
      </c>
      <c r="N16" s="109"/>
      <c r="O16" s="110" t="s">
        <v>47</v>
      </c>
      <c r="P16" s="111">
        <v>6</v>
      </c>
      <c r="Q16" s="112"/>
      <c r="R16" s="109"/>
      <c r="S16" s="109"/>
      <c r="T16" s="109"/>
      <c r="U16" s="109"/>
      <c r="V16" s="109"/>
      <c r="W16" s="113"/>
      <c r="X16" s="112"/>
      <c r="Y16" s="109"/>
      <c r="Z16" s="109"/>
      <c r="AA16" s="109"/>
      <c r="AB16" s="109"/>
      <c r="AC16" s="109"/>
      <c r="AD16" s="113"/>
      <c r="AE16" s="112"/>
      <c r="AF16" s="109"/>
      <c r="AG16" s="109"/>
      <c r="AH16" s="109"/>
      <c r="AI16" s="70"/>
      <c r="AJ16" s="70"/>
      <c r="AK16" s="71"/>
      <c r="AL16" s="69"/>
      <c r="AM16" s="70"/>
      <c r="AN16" s="70"/>
      <c r="AO16" s="70"/>
      <c r="AP16" s="70"/>
      <c r="AQ16" s="70"/>
      <c r="AR16" s="71"/>
      <c r="AS16" s="69"/>
      <c r="AT16" s="70"/>
      <c r="AU16" s="70"/>
      <c r="AV16" s="70"/>
      <c r="AW16" s="70"/>
      <c r="AX16" s="70"/>
      <c r="AY16" s="71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</row>
    <row r="17" spans="1:62" s="28" customFormat="1" ht="18.75" customHeight="1">
      <c r="A17" s="99">
        <v>6</v>
      </c>
      <c r="B17" s="114" t="s">
        <v>49</v>
      </c>
      <c r="C17" s="101">
        <f t="shared" si="0"/>
        <v>6</v>
      </c>
      <c r="D17" s="102">
        <f t="shared" si="1"/>
        <v>60</v>
      </c>
      <c r="E17" s="43">
        <f t="shared" si="2"/>
        <v>30</v>
      </c>
      <c r="F17" s="43">
        <f t="shared" si="2"/>
        <v>0</v>
      </c>
      <c r="G17" s="43">
        <f t="shared" si="2"/>
        <v>0</v>
      </c>
      <c r="H17" s="43">
        <f t="shared" si="2"/>
        <v>30</v>
      </c>
      <c r="I17" s="103">
        <f t="shared" si="2"/>
        <v>0</v>
      </c>
      <c r="J17" s="76">
        <v>30</v>
      </c>
      <c r="K17" s="109"/>
      <c r="L17" s="72"/>
      <c r="M17" s="72">
        <v>30</v>
      </c>
      <c r="N17" s="109"/>
      <c r="O17" s="72" t="s">
        <v>32</v>
      </c>
      <c r="P17" s="73">
        <v>6</v>
      </c>
      <c r="Q17" s="76"/>
      <c r="R17" s="109"/>
      <c r="S17" s="72"/>
      <c r="T17" s="72"/>
      <c r="U17" s="109"/>
      <c r="V17" s="72"/>
      <c r="W17" s="73"/>
      <c r="X17" s="112"/>
      <c r="Y17" s="109"/>
      <c r="Z17" s="109"/>
      <c r="AA17" s="109"/>
      <c r="AB17" s="109"/>
      <c r="AC17" s="109"/>
      <c r="AD17" s="113"/>
      <c r="AE17" s="112"/>
      <c r="AF17" s="109"/>
      <c r="AG17" s="109"/>
      <c r="AH17" s="109"/>
      <c r="AI17" s="70"/>
      <c r="AJ17" s="70"/>
      <c r="AK17" s="71"/>
      <c r="AL17" s="69"/>
      <c r="AM17" s="70"/>
      <c r="AN17" s="70"/>
      <c r="AO17" s="70"/>
      <c r="AP17" s="70"/>
      <c r="AQ17" s="70"/>
      <c r="AR17" s="71"/>
      <c r="AS17" s="69"/>
      <c r="AT17" s="70"/>
      <c r="AU17" s="70"/>
      <c r="AV17" s="70"/>
      <c r="AW17" s="70"/>
      <c r="AX17" s="70"/>
      <c r="AY17" s="71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</row>
    <row r="18" spans="1:62" s="28" customFormat="1" ht="18.75" customHeight="1">
      <c r="A18" s="99">
        <v>7</v>
      </c>
      <c r="B18" s="114" t="s">
        <v>33</v>
      </c>
      <c r="C18" s="101">
        <f t="shared" si="0"/>
        <v>5</v>
      </c>
      <c r="D18" s="102">
        <f t="shared" si="1"/>
        <v>45</v>
      </c>
      <c r="E18" s="43">
        <f t="shared" si="2"/>
        <v>15</v>
      </c>
      <c r="F18" s="43">
        <f t="shared" si="2"/>
        <v>0</v>
      </c>
      <c r="G18" s="43">
        <f t="shared" si="2"/>
        <v>30</v>
      </c>
      <c r="H18" s="43">
        <f t="shared" si="2"/>
        <v>0</v>
      </c>
      <c r="I18" s="103">
        <f t="shared" si="2"/>
        <v>0</v>
      </c>
      <c r="J18" s="76">
        <v>15</v>
      </c>
      <c r="K18" s="109"/>
      <c r="L18" s="72">
        <v>30</v>
      </c>
      <c r="M18" s="72"/>
      <c r="N18" s="109"/>
      <c r="O18" s="72" t="s">
        <v>47</v>
      </c>
      <c r="P18" s="73">
        <v>5</v>
      </c>
      <c r="Q18" s="76"/>
      <c r="R18" s="109"/>
      <c r="S18" s="72"/>
      <c r="T18" s="72"/>
      <c r="U18" s="109"/>
      <c r="V18" s="72"/>
      <c r="W18" s="73"/>
      <c r="X18" s="112"/>
      <c r="Y18" s="109"/>
      <c r="Z18" s="109"/>
      <c r="AA18" s="109"/>
      <c r="AB18" s="109"/>
      <c r="AC18" s="109"/>
      <c r="AD18" s="113"/>
      <c r="AE18" s="112"/>
      <c r="AF18" s="109"/>
      <c r="AG18" s="109"/>
      <c r="AH18" s="109"/>
      <c r="AI18" s="70"/>
      <c r="AJ18" s="70"/>
      <c r="AK18" s="71"/>
      <c r="AL18" s="69"/>
      <c r="AM18" s="70"/>
      <c r="AN18" s="70"/>
      <c r="AO18" s="70"/>
      <c r="AP18" s="70"/>
      <c r="AQ18" s="70"/>
      <c r="AR18" s="71"/>
      <c r="AS18" s="69"/>
      <c r="AT18" s="70"/>
      <c r="AU18" s="70"/>
      <c r="AV18" s="70"/>
      <c r="AW18" s="70"/>
      <c r="AX18" s="70"/>
      <c r="AY18" s="71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</row>
    <row r="19" spans="1:62" s="28" customFormat="1" ht="18.75" customHeight="1">
      <c r="A19" s="99">
        <v>8</v>
      </c>
      <c r="B19" s="115" t="s">
        <v>50</v>
      </c>
      <c r="C19" s="101">
        <f t="shared" si="0"/>
        <v>6</v>
      </c>
      <c r="D19" s="102">
        <f t="shared" si="1"/>
        <v>90</v>
      </c>
      <c r="E19" s="43">
        <f t="shared" si="2"/>
        <v>45</v>
      </c>
      <c r="F19" s="43">
        <f t="shared" si="2"/>
        <v>0</v>
      </c>
      <c r="G19" s="43">
        <f t="shared" si="2"/>
        <v>15</v>
      </c>
      <c r="H19" s="43">
        <f t="shared" si="2"/>
        <v>30</v>
      </c>
      <c r="I19" s="103">
        <f t="shared" si="2"/>
        <v>0</v>
      </c>
      <c r="J19" s="108"/>
      <c r="K19" s="109"/>
      <c r="L19" s="110"/>
      <c r="M19" s="110"/>
      <c r="N19" s="109"/>
      <c r="O19" s="110"/>
      <c r="P19" s="111"/>
      <c r="Q19" s="108">
        <v>45</v>
      </c>
      <c r="R19" s="109"/>
      <c r="S19" s="110">
        <v>15</v>
      </c>
      <c r="T19" s="110">
        <v>30</v>
      </c>
      <c r="U19" s="109"/>
      <c r="V19" s="110" t="s">
        <v>32</v>
      </c>
      <c r="W19" s="111">
        <v>6</v>
      </c>
      <c r="X19" s="112"/>
      <c r="Y19" s="109"/>
      <c r="Z19" s="109"/>
      <c r="AA19" s="109"/>
      <c r="AB19" s="109"/>
      <c r="AC19" s="109"/>
      <c r="AD19" s="113"/>
      <c r="AE19" s="112"/>
      <c r="AF19" s="109"/>
      <c r="AG19" s="109"/>
      <c r="AH19" s="109"/>
      <c r="AI19" s="70"/>
      <c r="AJ19" s="70"/>
      <c r="AK19" s="71"/>
      <c r="AL19" s="69"/>
      <c r="AM19" s="70"/>
      <c r="AN19" s="70"/>
      <c r="AO19" s="70"/>
      <c r="AP19" s="70"/>
      <c r="AQ19" s="70"/>
      <c r="AR19" s="71"/>
      <c r="AS19" s="69"/>
      <c r="AT19" s="70"/>
      <c r="AU19" s="70"/>
      <c r="AV19" s="70"/>
      <c r="AW19" s="70"/>
      <c r="AX19" s="70"/>
      <c r="AY19" s="71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</row>
    <row r="20" spans="1:62" s="28" customFormat="1" ht="18.75" customHeight="1">
      <c r="A20" s="99">
        <v>9</v>
      </c>
      <c r="B20" s="114" t="s">
        <v>51</v>
      </c>
      <c r="C20" s="101">
        <f t="shared" si="0"/>
        <v>5</v>
      </c>
      <c r="D20" s="102">
        <f t="shared" si="1"/>
        <v>60</v>
      </c>
      <c r="E20" s="43">
        <f t="shared" si="2"/>
        <v>30</v>
      </c>
      <c r="F20" s="43">
        <f t="shared" si="2"/>
        <v>0</v>
      </c>
      <c r="G20" s="43">
        <f t="shared" si="2"/>
        <v>15</v>
      </c>
      <c r="H20" s="43">
        <f t="shared" si="2"/>
        <v>15</v>
      </c>
      <c r="I20" s="103">
        <f t="shared" si="2"/>
        <v>0</v>
      </c>
      <c r="J20" s="112"/>
      <c r="K20" s="109"/>
      <c r="L20" s="109"/>
      <c r="M20" s="109"/>
      <c r="N20" s="109"/>
      <c r="O20" s="110"/>
      <c r="P20" s="73"/>
      <c r="Q20" s="76">
        <v>30</v>
      </c>
      <c r="R20" s="109"/>
      <c r="S20" s="72">
        <v>15</v>
      </c>
      <c r="T20" s="72">
        <v>15</v>
      </c>
      <c r="U20" s="109"/>
      <c r="V20" s="110" t="s">
        <v>32</v>
      </c>
      <c r="W20" s="73">
        <v>5</v>
      </c>
      <c r="X20" s="76"/>
      <c r="Y20" s="109"/>
      <c r="Z20" s="72"/>
      <c r="AA20" s="72"/>
      <c r="AB20" s="109"/>
      <c r="AC20" s="110"/>
      <c r="AD20" s="73"/>
      <c r="AE20" s="112"/>
      <c r="AF20" s="109"/>
      <c r="AG20" s="109"/>
      <c r="AH20" s="109"/>
      <c r="AI20" s="70"/>
      <c r="AJ20" s="70"/>
      <c r="AK20" s="71"/>
      <c r="AL20" s="69"/>
      <c r="AM20" s="70"/>
      <c r="AN20" s="70"/>
      <c r="AO20" s="70"/>
      <c r="AP20" s="70"/>
      <c r="AQ20" s="70"/>
      <c r="AR20" s="71"/>
      <c r="AS20" s="69"/>
      <c r="AT20" s="70"/>
      <c r="AU20" s="70"/>
      <c r="AV20" s="70"/>
      <c r="AW20" s="70"/>
      <c r="AX20" s="70"/>
      <c r="AY20" s="71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</row>
    <row r="21" spans="1:62" s="28" customFormat="1" ht="18.75" customHeight="1">
      <c r="A21" s="99">
        <v>10</v>
      </c>
      <c r="B21" s="106" t="s">
        <v>71</v>
      </c>
      <c r="C21" s="101">
        <f t="shared" si="0"/>
        <v>4</v>
      </c>
      <c r="D21" s="102">
        <f t="shared" si="1"/>
        <v>45</v>
      </c>
      <c r="E21" s="43">
        <f t="shared" si="2"/>
        <v>15</v>
      </c>
      <c r="F21" s="43">
        <f t="shared" si="2"/>
        <v>30</v>
      </c>
      <c r="G21" s="43">
        <f t="shared" si="2"/>
        <v>0</v>
      </c>
      <c r="H21" s="43">
        <f t="shared" si="2"/>
        <v>0</v>
      </c>
      <c r="I21" s="103">
        <f t="shared" si="2"/>
        <v>0</v>
      </c>
      <c r="J21" s="53"/>
      <c r="K21" s="54"/>
      <c r="L21" s="54"/>
      <c r="M21" s="54"/>
      <c r="N21" s="54"/>
      <c r="O21" s="58"/>
      <c r="P21" s="56"/>
      <c r="Q21" s="57">
        <v>15</v>
      </c>
      <c r="R21" s="54">
        <v>30</v>
      </c>
      <c r="S21" s="54"/>
      <c r="T21" s="58"/>
      <c r="U21" s="54"/>
      <c r="V21" s="58" t="s">
        <v>32</v>
      </c>
      <c r="W21" s="56">
        <v>4</v>
      </c>
      <c r="X21" s="53"/>
      <c r="Y21" s="54"/>
      <c r="Z21" s="54"/>
      <c r="AA21" s="54"/>
      <c r="AB21" s="54"/>
      <c r="AC21" s="54"/>
      <c r="AD21" s="116"/>
      <c r="AE21" s="53"/>
      <c r="AF21" s="54"/>
      <c r="AG21" s="54"/>
      <c r="AH21" s="54"/>
      <c r="AI21" s="58"/>
      <c r="AJ21" s="58"/>
      <c r="AK21" s="56"/>
      <c r="AL21" s="57"/>
      <c r="AM21" s="58"/>
      <c r="AN21" s="58"/>
      <c r="AO21" s="58"/>
      <c r="AP21" s="58"/>
      <c r="AQ21" s="58"/>
      <c r="AR21" s="56"/>
      <c r="AS21" s="57"/>
      <c r="AT21" s="58"/>
      <c r="AU21" s="58"/>
      <c r="AV21" s="58"/>
      <c r="AW21" s="58"/>
      <c r="AX21" s="58"/>
      <c r="AY21" s="56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</row>
    <row r="22" spans="1:62" s="28" customFormat="1" ht="18.75" customHeight="1">
      <c r="A22" s="99">
        <v>11</v>
      </c>
      <c r="B22" s="106" t="s">
        <v>70</v>
      </c>
      <c r="C22" s="101">
        <f t="shared" si="0"/>
        <v>6</v>
      </c>
      <c r="D22" s="102">
        <f t="shared" si="1"/>
        <v>60</v>
      </c>
      <c r="E22" s="43">
        <f t="shared" si="2"/>
        <v>30</v>
      </c>
      <c r="F22" s="43">
        <f t="shared" si="2"/>
        <v>0</v>
      </c>
      <c r="G22" s="43">
        <f t="shared" si="2"/>
        <v>0</v>
      </c>
      <c r="H22" s="43">
        <f t="shared" si="2"/>
        <v>30</v>
      </c>
      <c r="I22" s="103">
        <f t="shared" si="2"/>
        <v>0</v>
      </c>
      <c r="J22" s="53"/>
      <c r="K22" s="54"/>
      <c r="L22" s="54"/>
      <c r="M22" s="54"/>
      <c r="N22" s="54"/>
      <c r="O22" s="58"/>
      <c r="P22" s="56"/>
      <c r="Q22" s="57">
        <v>30</v>
      </c>
      <c r="R22" s="54"/>
      <c r="S22" s="58"/>
      <c r="T22" s="58">
        <v>30</v>
      </c>
      <c r="U22" s="54"/>
      <c r="V22" s="58" t="s">
        <v>47</v>
      </c>
      <c r="W22" s="56">
        <v>6</v>
      </c>
      <c r="X22" s="53"/>
      <c r="Y22" s="54"/>
      <c r="Z22" s="54"/>
      <c r="AA22" s="54"/>
      <c r="AB22" s="54"/>
      <c r="AC22" s="54"/>
      <c r="AD22" s="116"/>
      <c r="AE22" s="53"/>
      <c r="AF22" s="54"/>
      <c r="AG22" s="54"/>
      <c r="AH22" s="54"/>
      <c r="AI22" s="58"/>
      <c r="AJ22" s="58"/>
      <c r="AK22" s="56"/>
      <c r="AL22" s="57"/>
      <c r="AM22" s="58"/>
      <c r="AN22" s="58"/>
      <c r="AO22" s="58"/>
      <c r="AP22" s="58"/>
      <c r="AQ22" s="58"/>
      <c r="AR22" s="56"/>
      <c r="AS22" s="57"/>
      <c r="AT22" s="58"/>
      <c r="AU22" s="58"/>
      <c r="AV22" s="58"/>
      <c r="AW22" s="58"/>
      <c r="AX22" s="58"/>
      <c r="AY22" s="56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</row>
    <row r="23" spans="1:62" s="28" customFormat="1" ht="29.25" customHeight="1">
      <c r="A23" s="99">
        <v>12</v>
      </c>
      <c r="B23" s="114" t="s">
        <v>86</v>
      </c>
      <c r="C23" s="101">
        <f t="shared" si="0"/>
        <v>5</v>
      </c>
      <c r="D23" s="102">
        <f t="shared" si="1"/>
        <v>60</v>
      </c>
      <c r="E23" s="43">
        <f t="shared" si="2"/>
        <v>30</v>
      </c>
      <c r="F23" s="43">
        <f t="shared" si="2"/>
        <v>0</v>
      </c>
      <c r="G23" s="43">
        <f t="shared" si="2"/>
        <v>0</v>
      </c>
      <c r="H23" s="43">
        <f t="shared" si="2"/>
        <v>30</v>
      </c>
      <c r="I23" s="103">
        <f t="shared" si="2"/>
        <v>0</v>
      </c>
      <c r="J23" s="112"/>
      <c r="K23" s="109"/>
      <c r="L23" s="109"/>
      <c r="M23" s="109"/>
      <c r="N23" s="109"/>
      <c r="O23" s="72"/>
      <c r="P23" s="73"/>
      <c r="Q23" s="76">
        <v>30</v>
      </c>
      <c r="R23" s="72"/>
      <c r="S23" s="109"/>
      <c r="T23" s="72">
        <v>30</v>
      </c>
      <c r="U23" s="72"/>
      <c r="V23" s="72" t="s">
        <v>47</v>
      </c>
      <c r="W23" s="73">
        <v>5</v>
      </c>
      <c r="X23" s="112"/>
      <c r="Y23" s="109"/>
      <c r="Z23" s="109"/>
      <c r="AA23" s="109"/>
      <c r="AB23" s="109"/>
      <c r="AC23" s="72"/>
      <c r="AD23" s="73"/>
      <c r="AE23" s="112"/>
      <c r="AF23" s="109"/>
      <c r="AG23" s="109"/>
      <c r="AH23" s="109"/>
      <c r="AI23" s="70"/>
      <c r="AJ23" s="72"/>
      <c r="AK23" s="73"/>
      <c r="AL23" s="69"/>
      <c r="AM23" s="70"/>
      <c r="AN23" s="70"/>
      <c r="AO23" s="70"/>
      <c r="AP23" s="70"/>
      <c r="AQ23" s="72"/>
      <c r="AR23" s="73"/>
      <c r="AS23" s="76"/>
      <c r="AT23" s="72"/>
      <c r="AU23" s="109"/>
      <c r="AV23" s="72"/>
      <c r="AW23" s="72"/>
      <c r="AX23" s="72"/>
      <c r="AY23" s="73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</row>
    <row r="24" spans="1:62" s="28" customFormat="1" ht="18.75" customHeight="1">
      <c r="A24" s="99">
        <v>13</v>
      </c>
      <c r="B24" s="106" t="s">
        <v>68</v>
      </c>
      <c r="C24" s="101">
        <f t="shared" si="0"/>
        <v>5</v>
      </c>
      <c r="D24" s="102">
        <f t="shared" si="1"/>
        <v>45</v>
      </c>
      <c r="E24" s="43">
        <f t="shared" si="2"/>
        <v>15</v>
      </c>
      <c r="F24" s="43">
        <f t="shared" si="2"/>
        <v>30</v>
      </c>
      <c r="G24" s="43">
        <f t="shared" si="2"/>
        <v>0</v>
      </c>
      <c r="H24" s="43">
        <f t="shared" si="2"/>
        <v>0</v>
      </c>
      <c r="I24" s="103">
        <f t="shared" si="2"/>
        <v>0</v>
      </c>
      <c r="J24" s="53"/>
      <c r="K24" s="54"/>
      <c r="L24" s="54"/>
      <c r="M24" s="54"/>
      <c r="N24" s="54"/>
      <c r="O24" s="55"/>
      <c r="P24" s="56"/>
      <c r="Q24" s="53"/>
      <c r="R24" s="54"/>
      <c r="S24" s="54"/>
      <c r="T24" s="54"/>
      <c r="U24" s="54"/>
      <c r="V24" s="55"/>
      <c r="W24" s="56"/>
      <c r="X24" s="57">
        <v>15</v>
      </c>
      <c r="Y24" s="54">
        <v>30</v>
      </c>
      <c r="Z24" s="58"/>
      <c r="AA24" s="58"/>
      <c r="AB24" s="54"/>
      <c r="AC24" s="55" t="s">
        <v>47</v>
      </c>
      <c r="AD24" s="56">
        <v>5</v>
      </c>
      <c r="AE24" s="53"/>
      <c r="AF24" s="54"/>
      <c r="AG24" s="54"/>
      <c r="AH24" s="54"/>
      <c r="AI24" s="58"/>
      <c r="AJ24" s="58"/>
      <c r="AK24" s="56"/>
      <c r="AL24" s="57"/>
      <c r="AM24" s="58"/>
      <c r="AN24" s="58"/>
      <c r="AO24" s="58"/>
      <c r="AP24" s="58"/>
      <c r="AQ24" s="58"/>
      <c r="AR24" s="56"/>
      <c r="AS24" s="57"/>
      <c r="AT24" s="58"/>
      <c r="AU24" s="58"/>
      <c r="AV24" s="58"/>
      <c r="AW24" s="58"/>
      <c r="AX24" s="58"/>
      <c r="AY24" s="56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</row>
    <row r="25" spans="1:62" s="28" customFormat="1" ht="18.75" customHeight="1">
      <c r="A25" s="99">
        <v>14</v>
      </c>
      <c r="B25" s="106" t="s">
        <v>69</v>
      </c>
      <c r="C25" s="101">
        <f t="shared" si="0"/>
        <v>4</v>
      </c>
      <c r="D25" s="102">
        <f t="shared" si="1"/>
        <v>45</v>
      </c>
      <c r="E25" s="43">
        <f t="shared" si="2"/>
        <v>30</v>
      </c>
      <c r="F25" s="43">
        <f t="shared" si="2"/>
        <v>15</v>
      </c>
      <c r="G25" s="43">
        <f t="shared" si="2"/>
        <v>0</v>
      </c>
      <c r="H25" s="43">
        <f t="shared" si="2"/>
        <v>0</v>
      </c>
      <c r="I25" s="103">
        <f t="shared" si="2"/>
        <v>0</v>
      </c>
      <c r="J25" s="53"/>
      <c r="K25" s="54"/>
      <c r="L25" s="54"/>
      <c r="M25" s="54"/>
      <c r="N25" s="54"/>
      <c r="O25" s="58"/>
      <c r="P25" s="56"/>
      <c r="Q25" s="53"/>
      <c r="R25" s="54"/>
      <c r="S25" s="54"/>
      <c r="T25" s="54"/>
      <c r="U25" s="54"/>
      <c r="V25" s="58"/>
      <c r="W25" s="56"/>
      <c r="X25" s="53">
        <v>30</v>
      </c>
      <c r="Y25" s="54">
        <v>15</v>
      </c>
      <c r="Z25" s="54"/>
      <c r="AA25" s="54"/>
      <c r="AB25" s="54"/>
      <c r="AC25" s="58" t="s">
        <v>47</v>
      </c>
      <c r="AD25" s="56">
        <v>4</v>
      </c>
      <c r="AE25" s="53"/>
      <c r="AF25" s="54"/>
      <c r="AG25" s="54"/>
      <c r="AH25" s="54"/>
      <c r="AI25" s="58"/>
      <c r="AJ25" s="58"/>
      <c r="AK25" s="56"/>
      <c r="AL25" s="57"/>
      <c r="AM25" s="58"/>
      <c r="AN25" s="58"/>
      <c r="AO25" s="58"/>
      <c r="AP25" s="58"/>
      <c r="AQ25" s="58"/>
      <c r="AR25" s="56"/>
      <c r="AS25" s="57"/>
      <c r="AT25" s="58"/>
      <c r="AU25" s="58"/>
      <c r="AV25" s="58"/>
      <c r="AW25" s="58"/>
      <c r="AX25" s="58"/>
      <c r="AY25" s="56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</row>
    <row r="26" spans="1:62" s="28" customFormat="1" ht="18.75" customHeight="1">
      <c r="A26" s="99">
        <v>15</v>
      </c>
      <c r="B26" s="100" t="s">
        <v>52</v>
      </c>
      <c r="C26" s="101">
        <f t="shared" si="0"/>
        <v>2</v>
      </c>
      <c r="D26" s="102">
        <f t="shared" si="1"/>
        <v>30</v>
      </c>
      <c r="E26" s="43">
        <f t="shared" si="2"/>
        <v>15</v>
      </c>
      <c r="F26" s="43">
        <f t="shared" si="2"/>
        <v>0</v>
      </c>
      <c r="G26" s="43">
        <f t="shared" si="2"/>
        <v>15</v>
      </c>
      <c r="H26" s="43">
        <f t="shared" si="2"/>
        <v>0</v>
      </c>
      <c r="I26" s="103">
        <f t="shared" si="2"/>
        <v>0</v>
      </c>
      <c r="J26" s="104"/>
      <c r="K26" s="54"/>
      <c r="L26" s="54"/>
      <c r="M26" s="55"/>
      <c r="N26" s="54"/>
      <c r="O26" s="55"/>
      <c r="P26" s="105"/>
      <c r="Q26" s="53"/>
      <c r="R26" s="54"/>
      <c r="S26" s="54"/>
      <c r="T26" s="54"/>
      <c r="U26" s="54"/>
      <c r="V26" s="58"/>
      <c r="W26" s="56"/>
      <c r="X26" s="53">
        <v>15</v>
      </c>
      <c r="Y26" s="54"/>
      <c r="Z26" s="54">
        <v>15</v>
      </c>
      <c r="AA26" s="54"/>
      <c r="AB26" s="54"/>
      <c r="AC26" s="54" t="s">
        <v>47</v>
      </c>
      <c r="AD26" s="116">
        <v>2</v>
      </c>
      <c r="AE26" s="53"/>
      <c r="AF26" s="54"/>
      <c r="AG26" s="54"/>
      <c r="AH26" s="54"/>
      <c r="AI26" s="58"/>
      <c r="AJ26" s="58"/>
      <c r="AK26" s="56"/>
      <c r="AL26" s="57"/>
      <c r="AM26" s="58"/>
      <c r="AN26" s="58"/>
      <c r="AO26" s="58"/>
      <c r="AP26" s="58"/>
      <c r="AQ26" s="58"/>
      <c r="AR26" s="56"/>
      <c r="AS26" s="57"/>
      <c r="AT26" s="58"/>
      <c r="AU26" s="58"/>
      <c r="AV26" s="58"/>
      <c r="AW26" s="58"/>
      <c r="AX26" s="58"/>
      <c r="AY26" s="56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</row>
    <row r="27" spans="1:62" s="28" customFormat="1" ht="18.75" customHeight="1">
      <c r="A27" s="99">
        <v>16</v>
      </c>
      <c r="B27" s="114" t="s">
        <v>34</v>
      </c>
      <c r="C27" s="101">
        <f t="shared" si="0"/>
        <v>4</v>
      </c>
      <c r="D27" s="102">
        <f t="shared" si="1"/>
        <v>45</v>
      </c>
      <c r="E27" s="43">
        <f t="shared" si="2"/>
        <v>15</v>
      </c>
      <c r="F27" s="43">
        <f t="shared" si="2"/>
        <v>0</v>
      </c>
      <c r="G27" s="43">
        <f t="shared" si="2"/>
        <v>30</v>
      </c>
      <c r="H27" s="43">
        <f t="shared" si="2"/>
        <v>0</v>
      </c>
      <c r="I27" s="103">
        <f t="shared" si="2"/>
        <v>0</v>
      </c>
      <c r="J27" s="112"/>
      <c r="K27" s="109"/>
      <c r="L27" s="109"/>
      <c r="M27" s="109"/>
      <c r="N27" s="109"/>
      <c r="O27" s="72"/>
      <c r="P27" s="73"/>
      <c r="Q27" s="76"/>
      <c r="R27" s="109"/>
      <c r="S27" s="72"/>
      <c r="T27" s="72"/>
      <c r="U27" s="70"/>
      <c r="V27" s="72"/>
      <c r="W27" s="73"/>
      <c r="X27" s="76">
        <v>15</v>
      </c>
      <c r="Y27" s="109"/>
      <c r="Z27" s="72">
        <v>30</v>
      </c>
      <c r="AA27" s="72"/>
      <c r="AB27" s="70"/>
      <c r="AC27" s="72" t="s">
        <v>47</v>
      </c>
      <c r="AD27" s="73">
        <v>4</v>
      </c>
      <c r="AE27" s="112"/>
      <c r="AF27" s="109"/>
      <c r="AG27" s="109"/>
      <c r="AH27" s="109"/>
      <c r="AI27" s="70"/>
      <c r="AJ27" s="70"/>
      <c r="AK27" s="71"/>
      <c r="AL27" s="69"/>
      <c r="AM27" s="70"/>
      <c r="AN27" s="70"/>
      <c r="AO27" s="70"/>
      <c r="AP27" s="70"/>
      <c r="AQ27" s="70"/>
      <c r="AR27" s="71"/>
      <c r="AS27" s="69"/>
      <c r="AT27" s="70"/>
      <c r="AU27" s="70"/>
      <c r="AV27" s="70"/>
      <c r="AW27" s="70"/>
      <c r="AX27" s="70"/>
      <c r="AY27" s="71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</row>
    <row r="28" spans="1:62" s="28" customFormat="1" ht="18.75" customHeight="1">
      <c r="A28" s="99">
        <v>17</v>
      </c>
      <c r="B28" s="114" t="s">
        <v>53</v>
      </c>
      <c r="C28" s="101">
        <f t="shared" si="0"/>
        <v>3</v>
      </c>
      <c r="D28" s="102">
        <f t="shared" si="1"/>
        <v>30</v>
      </c>
      <c r="E28" s="43">
        <f t="shared" si="2"/>
        <v>15</v>
      </c>
      <c r="F28" s="43">
        <f t="shared" si="2"/>
        <v>0</v>
      </c>
      <c r="G28" s="43">
        <f t="shared" si="2"/>
        <v>0</v>
      </c>
      <c r="H28" s="43">
        <f t="shared" si="2"/>
        <v>15</v>
      </c>
      <c r="I28" s="103">
        <f t="shared" si="2"/>
        <v>0</v>
      </c>
      <c r="J28" s="112"/>
      <c r="K28" s="109"/>
      <c r="L28" s="109"/>
      <c r="M28" s="109"/>
      <c r="N28" s="109"/>
      <c r="O28" s="110"/>
      <c r="P28" s="73"/>
      <c r="Q28" s="76"/>
      <c r="R28" s="109"/>
      <c r="S28" s="72"/>
      <c r="T28" s="72"/>
      <c r="U28" s="109"/>
      <c r="V28" s="110"/>
      <c r="W28" s="73"/>
      <c r="X28" s="76">
        <v>15</v>
      </c>
      <c r="Y28" s="109"/>
      <c r="Z28" s="72"/>
      <c r="AA28" s="72">
        <v>15</v>
      </c>
      <c r="AB28" s="109"/>
      <c r="AC28" s="110" t="s">
        <v>32</v>
      </c>
      <c r="AD28" s="73">
        <v>3</v>
      </c>
      <c r="AE28" s="76"/>
      <c r="AF28" s="109"/>
      <c r="AG28" s="72"/>
      <c r="AH28" s="72"/>
      <c r="AI28" s="70"/>
      <c r="AJ28" s="72"/>
      <c r="AK28" s="73"/>
      <c r="AL28" s="69"/>
      <c r="AM28" s="70"/>
      <c r="AN28" s="70"/>
      <c r="AO28" s="70"/>
      <c r="AP28" s="70"/>
      <c r="AQ28" s="70"/>
      <c r="AR28" s="71"/>
      <c r="AS28" s="69"/>
      <c r="AT28" s="70"/>
      <c r="AU28" s="70"/>
      <c r="AV28" s="70"/>
      <c r="AW28" s="70"/>
      <c r="AX28" s="70"/>
      <c r="AY28" s="71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</row>
    <row r="29" spans="1:62" s="28" customFormat="1" ht="18.75" customHeight="1">
      <c r="A29" s="99">
        <v>18</v>
      </c>
      <c r="B29" s="114" t="s">
        <v>54</v>
      </c>
      <c r="C29" s="101">
        <f t="shared" si="0"/>
        <v>5</v>
      </c>
      <c r="D29" s="102">
        <f t="shared" si="1"/>
        <v>60</v>
      </c>
      <c r="E29" s="43">
        <f t="shared" si="2"/>
        <v>30</v>
      </c>
      <c r="F29" s="43">
        <f t="shared" si="2"/>
        <v>0</v>
      </c>
      <c r="G29" s="43">
        <f t="shared" si="2"/>
        <v>0</v>
      </c>
      <c r="H29" s="43">
        <f t="shared" si="2"/>
        <v>30</v>
      </c>
      <c r="I29" s="103">
        <f t="shared" si="2"/>
        <v>0</v>
      </c>
      <c r="J29" s="112"/>
      <c r="K29" s="109"/>
      <c r="L29" s="109"/>
      <c r="M29" s="109"/>
      <c r="N29" s="109"/>
      <c r="O29" s="72"/>
      <c r="P29" s="73"/>
      <c r="Q29" s="112"/>
      <c r="R29" s="109"/>
      <c r="S29" s="109"/>
      <c r="T29" s="109"/>
      <c r="U29" s="109"/>
      <c r="V29" s="72"/>
      <c r="W29" s="73"/>
      <c r="X29" s="76">
        <v>30</v>
      </c>
      <c r="Y29" s="109"/>
      <c r="Z29" s="72"/>
      <c r="AA29" s="72">
        <v>30</v>
      </c>
      <c r="AB29" s="70"/>
      <c r="AC29" s="72" t="s">
        <v>32</v>
      </c>
      <c r="AD29" s="73">
        <v>5</v>
      </c>
      <c r="AE29" s="76"/>
      <c r="AF29" s="109"/>
      <c r="AG29" s="72"/>
      <c r="AH29" s="72"/>
      <c r="AI29" s="70"/>
      <c r="AJ29" s="72"/>
      <c r="AK29" s="73"/>
      <c r="AL29" s="76"/>
      <c r="AM29" s="109"/>
      <c r="AN29" s="72"/>
      <c r="AO29" s="72"/>
      <c r="AP29" s="70"/>
      <c r="AQ29" s="72"/>
      <c r="AR29" s="73"/>
      <c r="AS29" s="69"/>
      <c r="AT29" s="70"/>
      <c r="AU29" s="70"/>
      <c r="AV29" s="70"/>
      <c r="AW29" s="70"/>
      <c r="AX29" s="70"/>
      <c r="AY29" s="71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</row>
    <row r="30" spans="1:62" s="28" customFormat="1" ht="18.75" customHeight="1">
      <c r="A30" s="99">
        <v>19</v>
      </c>
      <c r="B30" s="114" t="s">
        <v>55</v>
      </c>
      <c r="C30" s="101">
        <f t="shared" si="0"/>
        <v>3</v>
      </c>
      <c r="D30" s="102">
        <f t="shared" si="1"/>
        <v>30</v>
      </c>
      <c r="E30" s="43">
        <f t="shared" si="2"/>
        <v>15</v>
      </c>
      <c r="F30" s="43">
        <f t="shared" si="2"/>
        <v>0</v>
      </c>
      <c r="G30" s="43">
        <f t="shared" si="2"/>
        <v>0</v>
      </c>
      <c r="H30" s="43">
        <f t="shared" si="2"/>
        <v>15</v>
      </c>
      <c r="I30" s="103">
        <f t="shared" si="2"/>
        <v>0</v>
      </c>
      <c r="J30" s="112"/>
      <c r="K30" s="109"/>
      <c r="L30" s="109"/>
      <c r="M30" s="109"/>
      <c r="N30" s="109"/>
      <c r="O30" s="72"/>
      <c r="P30" s="73"/>
      <c r="Q30" s="112"/>
      <c r="R30" s="109"/>
      <c r="S30" s="109"/>
      <c r="T30" s="109"/>
      <c r="U30" s="109"/>
      <c r="V30" s="72"/>
      <c r="W30" s="73"/>
      <c r="X30" s="76">
        <v>15</v>
      </c>
      <c r="Y30" s="109"/>
      <c r="Z30" s="72"/>
      <c r="AA30" s="72">
        <v>15</v>
      </c>
      <c r="AB30" s="70"/>
      <c r="AC30" s="72" t="s">
        <v>32</v>
      </c>
      <c r="AD30" s="73">
        <v>3</v>
      </c>
      <c r="AE30" s="76"/>
      <c r="AF30" s="109"/>
      <c r="AG30" s="72"/>
      <c r="AH30" s="72"/>
      <c r="AI30" s="70"/>
      <c r="AJ30" s="72"/>
      <c r="AK30" s="73"/>
      <c r="AL30" s="59"/>
      <c r="AM30" s="60"/>
      <c r="AN30" s="60"/>
      <c r="AO30" s="60"/>
      <c r="AP30" s="60"/>
      <c r="AQ30" s="60"/>
      <c r="AR30" s="61"/>
      <c r="AS30" s="69"/>
      <c r="AT30" s="70"/>
      <c r="AU30" s="70"/>
      <c r="AV30" s="70"/>
      <c r="AW30" s="70"/>
      <c r="AX30" s="70"/>
      <c r="AY30" s="71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</row>
    <row r="31" spans="1:62" s="28" customFormat="1" ht="18.75" customHeight="1">
      <c r="A31" s="99">
        <v>20</v>
      </c>
      <c r="B31" s="114" t="s">
        <v>56</v>
      </c>
      <c r="C31" s="101">
        <f t="shared" si="0"/>
        <v>4</v>
      </c>
      <c r="D31" s="102">
        <f t="shared" si="1"/>
        <v>60</v>
      </c>
      <c r="E31" s="43">
        <f t="shared" si="2"/>
        <v>30</v>
      </c>
      <c r="F31" s="43">
        <f t="shared" si="2"/>
        <v>0</v>
      </c>
      <c r="G31" s="43">
        <f t="shared" si="2"/>
        <v>0</v>
      </c>
      <c r="H31" s="43">
        <f t="shared" si="2"/>
        <v>30</v>
      </c>
      <c r="I31" s="103">
        <f t="shared" si="2"/>
        <v>0</v>
      </c>
      <c r="J31" s="112"/>
      <c r="K31" s="109"/>
      <c r="L31" s="109"/>
      <c r="M31" s="109"/>
      <c r="N31" s="109"/>
      <c r="O31" s="72"/>
      <c r="P31" s="73"/>
      <c r="Q31" s="112"/>
      <c r="R31" s="109"/>
      <c r="S31" s="109"/>
      <c r="T31" s="109"/>
      <c r="U31" s="109"/>
      <c r="V31" s="72"/>
      <c r="W31" s="73"/>
      <c r="X31" s="76"/>
      <c r="Y31" s="109"/>
      <c r="Z31" s="72"/>
      <c r="AA31" s="72"/>
      <c r="AB31" s="70"/>
      <c r="AC31" s="72"/>
      <c r="AD31" s="73"/>
      <c r="AE31" s="76">
        <v>30</v>
      </c>
      <c r="AF31" s="109"/>
      <c r="AG31" s="72"/>
      <c r="AH31" s="72">
        <v>30</v>
      </c>
      <c r="AI31" s="70"/>
      <c r="AJ31" s="72" t="s">
        <v>32</v>
      </c>
      <c r="AK31" s="73">
        <v>4</v>
      </c>
      <c r="AL31" s="59"/>
      <c r="AM31" s="60"/>
      <c r="AN31" s="60"/>
      <c r="AO31" s="60"/>
      <c r="AP31" s="60"/>
      <c r="AQ31" s="60"/>
      <c r="AR31" s="61"/>
      <c r="AS31" s="69"/>
      <c r="AT31" s="70"/>
      <c r="AU31" s="70"/>
      <c r="AV31" s="70"/>
      <c r="AW31" s="70"/>
      <c r="AX31" s="70"/>
      <c r="AY31" s="71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</row>
    <row r="32" spans="1:62" s="28" customFormat="1" ht="18.75" customHeight="1">
      <c r="A32" s="99">
        <v>21</v>
      </c>
      <c r="B32" s="114" t="s">
        <v>57</v>
      </c>
      <c r="C32" s="101">
        <f t="shared" si="0"/>
        <v>3</v>
      </c>
      <c r="D32" s="102">
        <f t="shared" si="1"/>
        <v>60</v>
      </c>
      <c r="E32" s="117">
        <f t="shared" si="2"/>
        <v>30</v>
      </c>
      <c r="F32" s="118">
        <f t="shared" si="2"/>
        <v>0</v>
      </c>
      <c r="G32" s="42">
        <f t="shared" si="2"/>
        <v>30</v>
      </c>
      <c r="H32" s="42">
        <f t="shared" si="2"/>
        <v>0</v>
      </c>
      <c r="I32" s="103">
        <f t="shared" si="2"/>
        <v>0</v>
      </c>
      <c r="J32" s="112"/>
      <c r="K32" s="109"/>
      <c r="L32" s="109"/>
      <c r="M32" s="109"/>
      <c r="N32" s="109"/>
      <c r="O32" s="72"/>
      <c r="P32" s="73"/>
      <c r="Q32" s="112"/>
      <c r="R32" s="109"/>
      <c r="S32" s="109"/>
      <c r="T32" s="109"/>
      <c r="U32" s="109"/>
      <c r="V32" s="72"/>
      <c r="W32" s="73"/>
      <c r="X32" s="112"/>
      <c r="Y32" s="109"/>
      <c r="Z32" s="109"/>
      <c r="AA32" s="109"/>
      <c r="AB32" s="109"/>
      <c r="AC32" s="109"/>
      <c r="AD32" s="113"/>
      <c r="AE32" s="76">
        <v>30</v>
      </c>
      <c r="AF32" s="109"/>
      <c r="AG32" s="72">
        <v>30</v>
      </c>
      <c r="AH32" s="72"/>
      <c r="AI32" s="70"/>
      <c r="AJ32" s="72" t="s">
        <v>32</v>
      </c>
      <c r="AK32" s="73">
        <v>3</v>
      </c>
      <c r="AL32" s="59"/>
      <c r="AM32" s="60"/>
      <c r="AN32" s="60"/>
      <c r="AO32" s="60"/>
      <c r="AP32" s="60"/>
      <c r="AQ32" s="60"/>
      <c r="AR32" s="61"/>
      <c r="AS32" s="59"/>
      <c r="AT32" s="60"/>
      <c r="AU32" s="60"/>
      <c r="AV32" s="60"/>
      <c r="AW32" s="60"/>
      <c r="AX32" s="60"/>
      <c r="AY32" s="61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</row>
    <row r="33" spans="1:62" s="28" customFormat="1" ht="18.75" customHeight="1">
      <c r="A33" s="99">
        <v>22</v>
      </c>
      <c r="B33" s="119" t="s">
        <v>58</v>
      </c>
      <c r="C33" s="101">
        <f t="shared" si="0"/>
        <v>4</v>
      </c>
      <c r="D33" s="102">
        <f t="shared" si="1"/>
        <v>60</v>
      </c>
      <c r="E33" s="117">
        <f t="shared" si="2"/>
        <v>30</v>
      </c>
      <c r="F33" s="118">
        <f t="shared" si="2"/>
        <v>0</v>
      </c>
      <c r="G33" s="42">
        <f t="shared" si="2"/>
        <v>30</v>
      </c>
      <c r="H33" s="42">
        <f t="shared" si="2"/>
        <v>0</v>
      </c>
      <c r="I33" s="103">
        <f t="shared" si="2"/>
        <v>0</v>
      </c>
      <c r="J33" s="120"/>
      <c r="K33" s="121"/>
      <c r="L33" s="121"/>
      <c r="M33" s="121"/>
      <c r="N33" s="121"/>
      <c r="O33" s="122"/>
      <c r="P33" s="123"/>
      <c r="Q33" s="124"/>
      <c r="R33" s="125"/>
      <c r="S33" s="125"/>
      <c r="T33" s="125"/>
      <c r="U33" s="125"/>
      <c r="V33" s="122"/>
      <c r="W33" s="123"/>
      <c r="X33" s="126"/>
      <c r="Y33" s="125"/>
      <c r="Z33" s="122"/>
      <c r="AA33" s="125"/>
      <c r="AB33" s="127"/>
      <c r="AC33" s="122"/>
      <c r="AD33" s="123"/>
      <c r="AE33" s="126">
        <v>30</v>
      </c>
      <c r="AF33" s="125"/>
      <c r="AG33" s="122">
        <v>30</v>
      </c>
      <c r="AH33" s="125"/>
      <c r="AI33" s="127"/>
      <c r="AJ33" s="122" t="s">
        <v>47</v>
      </c>
      <c r="AK33" s="123">
        <v>4</v>
      </c>
      <c r="AL33" s="126"/>
      <c r="AM33" s="125"/>
      <c r="AN33" s="122"/>
      <c r="AO33" s="125"/>
      <c r="AP33" s="127"/>
      <c r="AQ33" s="122"/>
      <c r="AR33" s="123"/>
      <c r="AS33" s="126"/>
      <c r="AT33" s="125"/>
      <c r="AU33" s="122"/>
      <c r="AV33" s="122"/>
      <c r="AW33" s="127"/>
      <c r="AX33" s="122"/>
      <c r="AY33" s="123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</row>
    <row r="34" spans="1:62" s="28" customFormat="1" ht="18.75" customHeight="1">
      <c r="A34" s="99">
        <v>23</v>
      </c>
      <c r="B34" s="119" t="s">
        <v>30</v>
      </c>
      <c r="C34" s="101">
        <v>0</v>
      </c>
      <c r="D34" s="102">
        <f t="shared" si="1"/>
        <v>60</v>
      </c>
      <c r="E34" s="117">
        <f t="shared" si="2"/>
        <v>0</v>
      </c>
      <c r="F34" s="118">
        <f t="shared" si="2"/>
        <v>0</v>
      </c>
      <c r="G34" s="42">
        <f t="shared" si="2"/>
        <v>0</v>
      </c>
      <c r="H34" s="42">
        <f t="shared" si="2"/>
        <v>60</v>
      </c>
      <c r="I34" s="103">
        <f t="shared" si="2"/>
        <v>0</v>
      </c>
      <c r="J34" s="128"/>
      <c r="K34" s="129"/>
      <c r="L34" s="129"/>
      <c r="M34" s="129"/>
      <c r="N34" s="129"/>
      <c r="O34" s="122"/>
      <c r="P34" s="123"/>
      <c r="Q34" s="128"/>
      <c r="R34" s="121"/>
      <c r="S34" s="130"/>
      <c r="T34" s="130"/>
      <c r="U34" s="121"/>
      <c r="V34" s="122"/>
      <c r="W34" s="123"/>
      <c r="X34" s="128"/>
      <c r="Y34" s="129"/>
      <c r="Z34" s="129"/>
      <c r="AA34" s="122">
        <v>30</v>
      </c>
      <c r="AB34" s="131"/>
      <c r="AC34" s="122" t="s">
        <v>47</v>
      </c>
      <c r="AD34" s="123">
        <v>0</v>
      </c>
      <c r="AE34" s="126"/>
      <c r="AF34" s="122"/>
      <c r="AG34" s="129"/>
      <c r="AH34" s="122">
        <v>30</v>
      </c>
      <c r="AI34" s="122"/>
      <c r="AJ34" s="122" t="s">
        <v>47</v>
      </c>
      <c r="AK34" s="123">
        <v>0</v>
      </c>
      <c r="AL34" s="132"/>
      <c r="AM34" s="133"/>
      <c r="AN34" s="133"/>
      <c r="AO34" s="133"/>
      <c r="AP34" s="134"/>
      <c r="AQ34" s="122"/>
      <c r="AR34" s="123"/>
      <c r="AS34" s="132"/>
      <c r="AT34" s="133"/>
      <c r="AU34" s="133"/>
      <c r="AV34" s="133"/>
      <c r="AW34" s="133"/>
      <c r="AX34" s="122"/>
      <c r="AY34" s="123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</row>
    <row r="35" spans="1:62" s="28" customFormat="1" ht="18.75" customHeight="1">
      <c r="A35" s="99">
        <v>24</v>
      </c>
      <c r="B35" s="119" t="s">
        <v>85</v>
      </c>
      <c r="C35" s="101">
        <f>SUM(P35,W35,AD35,AK35,AR35,AY35)</f>
        <v>8</v>
      </c>
      <c r="D35" s="102">
        <f>SUM(E35:I35)</f>
        <v>120</v>
      </c>
      <c r="E35" s="117">
        <f>SUM(J35,Q35,X35,AE35,AL35,AS35)</f>
        <v>0</v>
      </c>
      <c r="F35" s="118">
        <f>SUM(K35,R35,Y35,AF35,AM35,AT35)</f>
        <v>0</v>
      </c>
      <c r="G35" s="42">
        <f>SUM(L35,S35,Z35,AG35,AN35,AU35)</f>
        <v>0</v>
      </c>
      <c r="H35" s="42">
        <f>SUM(M35,T35,AA35,AH35,AO35,AV35)</f>
        <v>120</v>
      </c>
      <c r="I35" s="103">
        <f>SUM(N35,U35,AB35,AI35,AP35,AW35)</f>
        <v>0</v>
      </c>
      <c r="J35" s="128"/>
      <c r="K35" s="129"/>
      <c r="L35" s="129"/>
      <c r="M35" s="129"/>
      <c r="N35" s="129"/>
      <c r="O35" s="122"/>
      <c r="P35" s="123"/>
      <c r="Q35" s="126"/>
      <c r="R35" s="122"/>
      <c r="S35" s="129"/>
      <c r="T35" s="122">
        <v>30</v>
      </c>
      <c r="U35" s="122"/>
      <c r="V35" s="122" t="s">
        <v>47</v>
      </c>
      <c r="W35" s="123">
        <v>2</v>
      </c>
      <c r="X35" s="126"/>
      <c r="Y35" s="122"/>
      <c r="Z35" s="129"/>
      <c r="AA35" s="122">
        <v>30</v>
      </c>
      <c r="AB35" s="122"/>
      <c r="AC35" s="122" t="s">
        <v>47</v>
      </c>
      <c r="AD35" s="123">
        <v>2</v>
      </c>
      <c r="AE35" s="126"/>
      <c r="AF35" s="122"/>
      <c r="AG35" s="129"/>
      <c r="AH35" s="122">
        <v>30</v>
      </c>
      <c r="AI35" s="122"/>
      <c r="AJ35" s="122" t="s">
        <v>47</v>
      </c>
      <c r="AK35" s="123">
        <v>2</v>
      </c>
      <c r="AL35" s="126"/>
      <c r="AM35" s="122"/>
      <c r="AN35" s="129"/>
      <c r="AO35" s="122">
        <v>30</v>
      </c>
      <c r="AP35" s="122"/>
      <c r="AQ35" s="122" t="s">
        <v>32</v>
      </c>
      <c r="AR35" s="123">
        <v>2</v>
      </c>
      <c r="AS35" s="132"/>
      <c r="AT35" s="133"/>
      <c r="AU35" s="133"/>
      <c r="AV35" s="133"/>
      <c r="AW35" s="133"/>
      <c r="AX35" s="122"/>
      <c r="AY35" s="123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</row>
    <row r="36" spans="1:62" s="28" customFormat="1" ht="18.75" customHeight="1">
      <c r="A36" s="99">
        <v>25</v>
      </c>
      <c r="B36" s="119" t="s">
        <v>84</v>
      </c>
      <c r="C36" s="101">
        <f t="shared" si="0"/>
        <v>6</v>
      </c>
      <c r="D36" s="102">
        <f t="shared" si="1"/>
        <v>90</v>
      </c>
      <c r="E36" s="117">
        <f t="shared" si="2"/>
        <v>0</v>
      </c>
      <c r="F36" s="118">
        <f t="shared" si="2"/>
        <v>0</v>
      </c>
      <c r="G36" s="42">
        <f t="shared" si="2"/>
        <v>0</v>
      </c>
      <c r="H36" s="42">
        <f t="shared" si="2"/>
        <v>90</v>
      </c>
      <c r="I36" s="103">
        <f t="shared" si="2"/>
        <v>0</v>
      </c>
      <c r="J36" s="128"/>
      <c r="K36" s="129"/>
      <c r="L36" s="129"/>
      <c r="M36" s="129"/>
      <c r="N36" s="129"/>
      <c r="O36" s="122"/>
      <c r="P36" s="123"/>
      <c r="Q36" s="126"/>
      <c r="R36" s="122"/>
      <c r="S36" s="129"/>
      <c r="T36" s="122">
        <v>30</v>
      </c>
      <c r="U36" s="122"/>
      <c r="V36" s="122" t="s">
        <v>47</v>
      </c>
      <c r="W36" s="123">
        <v>2</v>
      </c>
      <c r="X36" s="126"/>
      <c r="Y36" s="122"/>
      <c r="Z36" s="129"/>
      <c r="AA36" s="122">
        <v>30</v>
      </c>
      <c r="AB36" s="122"/>
      <c r="AC36" s="122" t="s">
        <v>47</v>
      </c>
      <c r="AD36" s="123">
        <v>2</v>
      </c>
      <c r="AE36" s="126"/>
      <c r="AF36" s="122"/>
      <c r="AG36" s="129"/>
      <c r="AH36" s="122">
        <v>30</v>
      </c>
      <c r="AI36" s="122"/>
      <c r="AJ36" s="122" t="s">
        <v>47</v>
      </c>
      <c r="AK36" s="123">
        <v>2</v>
      </c>
      <c r="AL36" s="132"/>
      <c r="AM36" s="133"/>
      <c r="AN36" s="133"/>
      <c r="AO36" s="133"/>
      <c r="AP36" s="134"/>
      <c r="AQ36" s="122"/>
      <c r="AR36" s="123"/>
      <c r="AS36" s="132"/>
      <c r="AT36" s="133"/>
      <c r="AU36" s="133"/>
      <c r="AV36" s="133"/>
      <c r="AW36" s="133"/>
      <c r="AX36" s="122"/>
      <c r="AY36" s="123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</row>
    <row r="37" spans="1:62" s="28" customFormat="1" ht="18.75" customHeight="1">
      <c r="A37" s="99">
        <v>26</v>
      </c>
      <c r="B37" s="119" t="s">
        <v>35</v>
      </c>
      <c r="C37" s="101">
        <f t="shared" si="0"/>
        <v>2</v>
      </c>
      <c r="D37" s="102">
        <f t="shared" si="1"/>
        <v>30</v>
      </c>
      <c r="E37" s="117">
        <f t="shared" si="2"/>
        <v>15</v>
      </c>
      <c r="F37" s="118">
        <f t="shared" si="2"/>
        <v>0</v>
      </c>
      <c r="G37" s="42">
        <f t="shared" si="2"/>
        <v>15</v>
      </c>
      <c r="H37" s="42">
        <f t="shared" si="2"/>
        <v>0</v>
      </c>
      <c r="I37" s="103">
        <f t="shared" si="2"/>
        <v>0</v>
      </c>
      <c r="J37" s="120"/>
      <c r="K37" s="121"/>
      <c r="L37" s="121"/>
      <c r="M37" s="121"/>
      <c r="N37" s="121"/>
      <c r="O37" s="122"/>
      <c r="P37" s="123"/>
      <c r="Q37" s="124"/>
      <c r="R37" s="125"/>
      <c r="S37" s="125"/>
      <c r="T37" s="125"/>
      <c r="U37" s="125"/>
      <c r="V37" s="122"/>
      <c r="W37" s="123"/>
      <c r="X37" s="124"/>
      <c r="Y37" s="125"/>
      <c r="Z37" s="125"/>
      <c r="AA37" s="125"/>
      <c r="AB37" s="125"/>
      <c r="AC37" s="125"/>
      <c r="AD37" s="135"/>
      <c r="AE37" s="126"/>
      <c r="AF37" s="125"/>
      <c r="AG37" s="122"/>
      <c r="AH37" s="122"/>
      <c r="AI37" s="127"/>
      <c r="AJ37" s="122"/>
      <c r="AK37" s="123"/>
      <c r="AL37" s="126">
        <v>15</v>
      </c>
      <c r="AM37" s="127"/>
      <c r="AN37" s="122">
        <v>15</v>
      </c>
      <c r="AO37" s="122"/>
      <c r="AP37" s="127"/>
      <c r="AQ37" s="122" t="s">
        <v>47</v>
      </c>
      <c r="AR37" s="123">
        <v>2</v>
      </c>
      <c r="AS37" s="136"/>
      <c r="AT37" s="137"/>
      <c r="AU37" s="137"/>
      <c r="AV37" s="137"/>
      <c r="AW37" s="137"/>
      <c r="AX37" s="137"/>
      <c r="AY37" s="138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</row>
    <row r="38" spans="1:62" s="28" customFormat="1" ht="18.75" customHeight="1">
      <c r="A38" s="99">
        <v>27</v>
      </c>
      <c r="B38" s="139" t="s">
        <v>59</v>
      </c>
      <c r="C38" s="140">
        <f t="shared" si="0"/>
        <v>5</v>
      </c>
      <c r="D38" s="141">
        <f t="shared" si="1"/>
        <v>60</v>
      </c>
      <c r="E38" s="142">
        <f t="shared" si="2"/>
        <v>30</v>
      </c>
      <c r="F38" s="143">
        <f t="shared" si="2"/>
        <v>0</v>
      </c>
      <c r="G38" s="143">
        <f t="shared" si="2"/>
        <v>30</v>
      </c>
      <c r="H38" s="143">
        <f t="shared" si="2"/>
        <v>0</v>
      </c>
      <c r="I38" s="144">
        <f t="shared" si="2"/>
        <v>0</v>
      </c>
      <c r="J38" s="145"/>
      <c r="K38" s="146"/>
      <c r="L38" s="146"/>
      <c r="M38" s="147"/>
      <c r="N38" s="146"/>
      <c r="O38" s="147"/>
      <c r="P38" s="148"/>
      <c r="Q38" s="149"/>
      <c r="R38" s="150"/>
      <c r="S38" s="151"/>
      <c r="T38" s="151"/>
      <c r="U38" s="150"/>
      <c r="V38" s="152"/>
      <c r="W38" s="153"/>
      <c r="X38" s="149"/>
      <c r="Y38" s="146"/>
      <c r="Z38" s="146"/>
      <c r="AA38" s="146"/>
      <c r="AB38" s="154"/>
      <c r="AC38" s="154"/>
      <c r="AD38" s="153"/>
      <c r="AE38" s="149"/>
      <c r="AF38" s="146"/>
      <c r="AG38" s="146"/>
      <c r="AH38" s="146"/>
      <c r="AI38" s="155"/>
      <c r="AJ38" s="156"/>
      <c r="AK38" s="157"/>
      <c r="AL38" s="149">
        <v>30</v>
      </c>
      <c r="AM38" s="146"/>
      <c r="AN38" s="146">
        <v>30</v>
      </c>
      <c r="AO38" s="146"/>
      <c r="AP38" s="155"/>
      <c r="AQ38" s="156" t="s">
        <v>47</v>
      </c>
      <c r="AR38" s="157">
        <v>5</v>
      </c>
      <c r="AS38" s="158"/>
      <c r="AT38" s="159"/>
      <c r="AU38" s="159"/>
      <c r="AV38" s="159"/>
      <c r="AW38" s="159"/>
      <c r="AX38" s="159"/>
      <c r="AY38" s="157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</row>
    <row r="39" spans="1:62" s="28" customFormat="1" ht="18.75" customHeight="1">
      <c r="A39" s="99">
        <v>28</v>
      </c>
      <c r="B39" s="139" t="s">
        <v>60</v>
      </c>
      <c r="C39" s="101">
        <f t="shared" si="0"/>
        <v>4</v>
      </c>
      <c r="D39" s="102">
        <f t="shared" si="1"/>
        <v>60</v>
      </c>
      <c r="E39" s="41">
        <f t="shared" si="2"/>
        <v>30</v>
      </c>
      <c r="F39" s="42">
        <f t="shared" si="2"/>
        <v>0</v>
      </c>
      <c r="G39" s="42">
        <f t="shared" si="2"/>
        <v>30</v>
      </c>
      <c r="H39" s="42">
        <f t="shared" si="2"/>
        <v>0</v>
      </c>
      <c r="I39" s="103">
        <f t="shared" si="2"/>
        <v>0</v>
      </c>
      <c r="J39" s="145"/>
      <c r="K39" s="146"/>
      <c r="L39" s="146"/>
      <c r="M39" s="147"/>
      <c r="N39" s="146"/>
      <c r="O39" s="147"/>
      <c r="P39" s="148"/>
      <c r="Q39" s="149"/>
      <c r="R39" s="150"/>
      <c r="S39" s="151"/>
      <c r="T39" s="151"/>
      <c r="U39" s="150"/>
      <c r="V39" s="152"/>
      <c r="W39" s="153"/>
      <c r="X39" s="149"/>
      <c r="Y39" s="146"/>
      <c r="Z39" s="146"/>
      <c r="AA39" s="146"/>
      <c r="AB39" s="154"/>
      <c r="AC39" s="154"/>
      <c r="AD39" s="153"/>
      <c r="AE39" s="149"/>
      <c r="AF39" s="146"/>
      <c r="AG39" s="146"/>
      <c r="AH39" s="146"/>
      <c r="AI39" s="155"/>
      <c r="AJ39" s="156"/>
      <c r="AK39" s="157"/>
      <c r="AL39" s="149">
        <v>30</v>
      </c>
      <c r="AM39" s="150"/>
      <c r="AN39" s="150">
        <v>30</v>
      </c>
      <c r="AO39" s="150"/>
      <c r="AP39" s="150"/>
      <c r="AQ39" s="150" t="s">
        <v>32</v>
      </c>
      <c r="AR39" s="153">
        <v>4</v>
      </c>
      <c r="AS39" s="158"/>
      <c r="AT39" s="159"/>
      <c r="AU39" s="159"/>
      <c r="AV39" s="159"/>
      <c r="AW39" s="159"/>
      <c r="AX39" s="159"/>
      <c r="AY39" s="157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</row>
    <row r="40" spans="1:62" s="28" customFormat="1" ht="18.75" customHeight="1">
      <c r="A40" s="99">
        <v>29</v>
      </c>
      <c r="B40" s="119" t="s">
        <v>31</v>
      </c>
      <c r="C40" s="101">
        <f t="shared" si="0"/>
        <v>1</v>
      </c>
      <c r="D40" s="102">
        <f t="shared" si="1"/>
        <v>15</v>
      </c>
      <c r="E40" s="117">
        <f t="shared" si="2"/>
        <v>15</v>
      </c>
      <c r="F40" s="118">
        <f t="shared" si="2"/>
        <v>0</v>
      </c>
      <c r="G40" s="42">
        <f t="shared" si="2"/>
        <v>0</v>
      </c>
      <c r="H40" s="42">
        <f t="shared" si="2"/>
        <v>0</v>
      </c>
      <c r="I40" s="103">
        <f t="shared" si="2"/>
        <v>0</v>
      </c>
      <c r="J40" s="128"/>
      <c r="K40" s="129"/>
      <c r="L40" s="129"/>
      <c r="M40" s="129"/>
      <c r="N40" s="129"/>
      <c r="O40" s="122"/>
      <c r="P40" s="123"/>
      <c r="Q40" s="128"/>
      <c r="R40" s="121"/>
      <c r="S40" s="130"/>
      <c r="T40" s="130"/>
      <c r="U40" s="121"/>
      <c r="V40" s="122"/>
      <c r="W40" s="123"/>
      <c r="X40" s="128"/>
      <c r="Y40" s="129"/>
      <c r="Z40" s="129"/>
      <c r="AA40" s="129"/>
      <c r="AB40" s="131"/>
      <c r="AC40" s="122"/>
      <c r="AD40" s="123"/>
      <c r="AE40" s="128"/>
      <c r="AF40" s="129"/>
      <c r="AG40" s="129"/>
      <c r="AH40" s="129"/>
      <c r="AI40" s="134"/>
      <c r="AJ40" s="122"/>
      <c r="AK40" s="123"/>
      <c r="AL40" s="132"/>
      <c r="AM40" s="133"/>
      <c r="AN40" s="133"/>
      <c r="AO40" s="133"/>
      <c r="AP40" s="134"/>
      <c r="AQ40" s="122"/>
      <c r="AR40" s="123"/>
      <c r="AS40" s="126">
        <v>15</v>
      </c>
      <c r="AT40" s="122"/>
      <c r="AU40" s="129"/>
      <c r="AV40" s="122"/>
      <c r="AW40" s="122"/>
      <c r="AX40" s="122" t="s">
        <v>47</v>
      </c>
      <c r="AY40" s="123">
        <v>1</v>
      </c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</row>
    <row r="41" spans="1:62" s="28" customFormat="1" ht="18.75" customHeight="1">
      <c r="A41" s="99">
        <v>30</v>
      </c>
      <c r="B41" s="160" t="s">
        <v>61</v>
      </c>
      <c r="C41" s="101">
        <f t="shared" si="0"/>
        <v>3</v>
      </c>
      <c r="D41" s="102">
        <f t="shared" si="1"/>
        <v>60</v>
      </c>
      <c r="E41" s="41">
        <f t="shared" si="2"/>
        <v>30</v>
      </c>
      <c r="F41" s="42">
        <f t="shared" si="2"/>
        <v>0</v>
      </c>
      <c r="G41" s="42">
        <f t="shared" si="2"/>
        <v>30</v>
      </c>
      <c r="H41" s="42">
        <f t="shared" si="2"/>
        <v>0</v>
      </c>
      <c r="I41" s="103">
        <f t="shared" si="2"/>
        <v>0</v>
      </c>
      <c r="J41" s="124"/>
      <c r="K41" s="125"/>
      <c r="L41" s="125"/>
      <c r="M41" s="125"/>
      <c r="N41" s="125"/>
      <c r="O41" s="122"/>
      <c r="P41" s="123"/>
      <c r="Q41" s="124"/>
      <c r="R41" s="125"/>
      <c r="S41" s="125"/>
      <c r="T41" s="125"/>
      <c r="U41" s="125"/>
      <c r="V41" s="122"/>
      <c r="W41" s="123"/>
      <c r="X41" s="126"/>
      <c r="Y41" s="125"/>
      <c r="Z41" s="122"/>
      <c r="AA41" s="125"/>
      <c r="AB41" s="127"/>
      <c r="AC41" s="122"/>
      <c r="AD41" s="123"/>
      <c r="AE41" s="126"/>
      <c r="AF41" s="125"/>
      <c r="AG41" s="122"/>
      <c r="AH41" s="122"/>
      <c r="AI41" s="127"/>
      <c r="AJ41" s="122"/>
      <c r="AK41" s="123"/>
      <c r="AL41" s="126"/>
      <c r="AM41" s="125"/>
      <c r="AN41" s="122"/>
      <c r="AO41" s="122"/>
      <c r="AP41" s="127"/>
      <c r="AQ41" s="122"/>
      <c r="AR41" s="123"/>
      <c r="AS41" s="126">
        <v>30</v>
      </c>
      <c r="AT41" s="125"/>
      <c r="AU41" s="122">
        <v>30</v>
      </c>
      <c r="AV41" s="122"/>
      <c r="AW41" s="127"/>
      <c r="AX41" s="122" t="s">
        <v>32</v>
      </c>
      <c r="AY41" s="123">
        <v>3</v>
      </c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</row>
    <row r="42" spans="1:62" s="28" customFormat="1" ht="28.5" customHeight="1" thickBot="1">
      <c r="A42" s="161">
        <v>31</v>
      </c>
      <c r="B42" s="162" t="s">
        <v>96</v>
      </c>
      <c r="C42" s="163">
        <f t="shared" si="0"/>
        <v>2</v>
      </c>
      <c r="D42" s="164">
        <f t="shared" si="1"/>
        <v>30</v>
      </c>
      <c r="E42" s="165">
        <f t="shared" si="2"/>
        <v>0</v>
      </c>
      <c r="F42" s="166">
        <f t="shared" si="2"/>
        <v>0</v>
      </c>
      <c r="G42" s="167">
        <f t="shared" si="2"/>
        <v>30</v>
      </c>
      <c r="H42" s="167">
        <f t="shared" si="2"/>
        <v>0</v>
      </c>
      <c r="I42" s="168">
        <f t="shared" si="2"/>
        <v>0</v>
      </c>
      <c r="J42" s="169"/>
      <c r="K42" s="170"/>
      <c r="L42" s="170"/>
      <c r="M42" s="170"/>
      <c r="N42" s="170"/>
      <c r="O42" s="87"/>
      <c r="P42" s="89"/>
      <c r="Q42" s="171"/>
      <c r="R42" s="172"/>
      <c r="S42" s="172"/>
      <c r="T42" s="172"/>
      <c r="U42" s="172"/>
      <c r="V42" s="87"/>
      <c r="W42" s="89"/>
      <c r="X42" s="171"/>
      <c r="Y42" s="172"/>
      <c r="Z42" s="172"/>
      <c r="AA42" s="172"/>
      <c r="AB42" s="172"/>
      <c r="AC42" s="172"/>
      <c r="AD42" s="173"/>
      <c r="AE42" s="171"/>
      <c r="AF42" s="172"/>
      <c r="AG42" s="172"/>
      <c r="AH42" s="172"/>
      <c r="AI42" s="174"/>
      <c r="AJ42" s="174"/>
      <c r="AK42" s="175"/>
      <c r="AL42" s="176"/>
      <c r="AM42" s="177"/>
      <c r="AN42" s="177"/>
      <c r="AO42" s="177"/>
      <c r="AP42" s="177"/>
      <c r="AQ42" s="177"/>
      <c r="AR42" s="178"/>
      <c r="AS42" s="179"/>
      <c r="AT42" s="172"/>
      <c r="AU42" s="87">
        <v>30</v>
      </c>
      <c r="AV42" s="87"/>
      <c r="AW42" s="174"/>
      <c r="AX42" s="87" t="s">
        <v>47</v>
      </c>
      <c r="AY42" s="89">
        <v>2</v>
      </c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</row>
    <row r="43" spans="1:62" s="28" customFormat="1" ht="25.5" customHeight="1" thickBot="1">
      <c r="A43" s="232" t="s">
        <v>18</v>
      </c>
      <c r="B43" s="233"/>
      <c r="C43" s="182">
        <f aca="true" t="shared" si="3" ref="C43:AH43">SUM(C12:C42)</f>
        <v>124</v>
      </c>
      <c r="D43" s="183">
        <f t="shared" si="3"/>
        <v>1605</v>
      </c>
      <c r="E43" s="180">
        <f t="shared" si="3"/>
        <v>630</v>
      </c>
      <c r="F43" s="181">
        <f t="shared" si="3"/>
        <v>120</v>
      </c>
      <c r="G43" s="181">
        <f t="shared" si="3"/>
        <v>330</v>
      </c>
      <c r="H43" s="181">
        <f t="shared" si="3"/>
        <v>525</v>
      </c>
      <c r="I43" s="184">
        <f t="shared" si="3"/>
        <v>0</v>
      </c>
      <c r="J43" s="185">
        <f t="shared" si="3"/>
        <v>135</v>
      </c>
      <c r="K43" s="181">
        <f t="shared" si="3"/>
        <v>45</v>
      </c>
      <c r="L43" s="181">
        <f t="shared" si="3"/>
        <v>60</v>
      </c>
      <c r="M43" s="181">
        <f t="shared" si="3"/>
        <v>60</v>
      </c>
      <c r="N43" s="181">
        <f t="shared" si="3"/>
        <v>0</v>
      </c>
      <c r="O43" s="181">
        <f t="shared" si="3"/>
        <v>0</v>
      </c>
      <c r="P43" s="184">
        <f t="shared" si="3"/>
        <v>30</v>
      </c>
      <c r="Q43" s="185">
        <f t="shared" si="3"/>
        <v>150</v>
      </c>
      <c r="R43" s="181">
        <f t="shared" si="3"/>
        <v>30</v>
      </c>
      <c r="S43" s="181">
        <f t="shared" si="3"/>
        <v>30</v>
      </c>
      <c r="T43" s="181">
        <f t="shared" si="3"/>
        <v>165</v>
      </c>
      <c r="U43" s="181">
        <f t="shared" si="3"/>
        <v>0</v>
      </c>
      <c r="V43" s="181">
        <f t="shared" si="3"/>
        <v>0</v>
      </c>
      <c r="W43" s="184">
        <f t="shared" si="3"/>
        <v>30</v>
      </c>
      <c r="X43" s="185">
        <f t="shared" si="3"/>
        <v>135</v>
      </c>
      <c r="Y43" s="181">
        <f t="shared" si="3"/>
        <v>45</v>
      </c>
      <c r="Z43" s="181">
        <f t="shared" si="3"/>
        <v>45</v>
      </c>
      <c r="AA43" s="181">
        <f t="shared" si="3"/>
        <v>150</v>
      </c>
      <c r="AB43" s="181">
        <f t="shared" si="3"/>
        <v>0</v>
      </c>
      <c r="AC43" s="181">
        <f t="shared" si="3"/>
        <v>0</v>
      </c>
      <c r="AD43" s="184">
        <f t="shared" si="3"/>
        <v>30</v>
      </c>
      <c r="AE43" s="185">
        <f t="shared" si="3"/>
        <v>90</v>
      </c>
      <c r="AF43" s="181">
        <f t="shared" si="3"/>
        <v>0</v>
      </c>
      <c r="AG43" s="181">
        <f t="shared" si="3"/>
        <v>60</v>
      </c>
      <c r="AH43" s="181">
        <f t="shared" si="3"/>
        <v>120</v>
      </c>
      <c r="AI43" s="181">
        <f aca="true" t="shared" si="4" ref="AI43:AY43">SUM(AI12:AI42)</f>
        <v>0</v>
      </c>
      <c r="AJ43" s="181">
        <f t="shared" si="4"/>
        <v>0</v>
      </c>
      <c r="AK43" s="184">
        <f t="shared" si="4"/>
        <v>15</v>
      </c>
      <c r="AL43" s="185">
        <f t="shared" si="4"/>
        <v>75</v>
      </c>
      <c r="AM43" s="181">
        <f t="shared" si="4"/>
        <v>0</v>
      </c>
      <c r="AN43" s="181">
        <f t="shared" si="4"/>
        <v>75</v>
      </c>
      <c r="AO43" s="181">
        <f t="shared" si="4"/>
        <v>30</v>
      </c>
      <c r="AP43" s="181">
        <f t="shared" si="4"/>
        <v>0</v>
      </c>
      <c r="AQ43" s="181">
        <f t="shared" si="4"/>
        <v>0</v>
      </c>
      <c r="AR43" s="184">
        <f t="shared" si="4"/>
        <v>13</v>
      </c>
      <c r="AS43" s="186">
        <f t="shared" si="4"/>
        <v>45</v>
      </c>
      <c r="AT43" s="181">
        <f t="shared" si="4"/>
        <v>0</v>
      </c>
      <c r="AU43" s="181">
        <f t="shared" si="4"/>
        <v>60</v>
      </c>
      <c r="AV43" s="181">
        <f t="shared" si="4"/>
        <v>0</v>
      </c>
      <c r="AW43" s="181">
        <f t="shared" si="4"/>
        <v>0</v>
      </c>
      <c r="AX43" s="181">
        <f t="shared" si="4"/>
        <v>0</v>
      </c>
      <c r="AY43" s="184">
        <f t="shared" si="4"/>
        <v>6</v>
      </c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</row>
    <row r="44" spans="1:62" s="28" customFormat="1" ht="18" customHeight="1" thickBot="1">
      <c r="A44" s="234" t="s">
        <v>20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6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</row>
    <row r="45" spans="1:62" s="204" customFormat="1" ht="18" customHeight="1" thickBot="1">
      <c r="A45" s="247" t="s">
        <v>37</v>
      </c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9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</row>
    <row r="46" spans="1:62" s="28" customFormat="1" ht="36">
      <c r="A46" s="187">
        <v>32</v>
      </c>
      <c r="B46" s="188" t="s">
        <v>76</v>
      </c>
      <c r="C46" s="40">
        <f aca="true" t="shared" si="5" ref="C46:C54">SUM(P46,W46,AD46,AK46,AR46,AY46)</f>
        <v>6</v>
      </c>
      <c r="D46" s="41">
        <f aca="true" t="shared" si="6" ref="D46:D54">SUM(E46:I46)</f>
        <v>60</v>
      </c>
      <c r="E46" s="42">
        <f aca="true" t="shared" si="7" ref="E46:I54">SUM(J46,Q46,X46,AE46,AL46,AS46)</f>
        <v>30</v>
      </c>
      <c r="F46" s="42">
        <f t="shared" si="7"/>
        <v>0</v>
      </c>
      <c r="G46" s="42">
        <f t="shared" si="7"/>
        <v>30</v>
      </c>
      <c r="H46" s="42">
        <f t="shared" si="7"/>
        <v>0</v>
      </c>
      <c r="I46" s="43">
        <f t="shared" si="7"/>
        <v>0</v>
      </c>
      <c r="J46" s="44"/>
      <c r="K46" s="45"/>
      <c r="L46" s="45"/>
      <c r="M46" s="45"/>
      <c r="N46" s="45"/>
      <c r="O46" s="45"/>
      <c r="P46" s="46"/>
      <c r="Q46" s="44"/>
      <c r="R46" s="45"/>
      <c r="S46" s="45"/>
      <c r="T46" s="45"/>
      <c r="U46" s="45"/>
      <c r="V46" s="45"/>
      <c r="W46" s="46"/>
      <c r="X46" s="44"/>
      <c r="Y46" s="45"/>
      <c r="Z46" s="45"/>
      <c r="AA46" s="45"/>
      <c r="AB46" s="45"/>
      <c r="AC46" s="45"/>
      <c r="AD46" s="46"/>
      <c r="AE46" s="47">
        <v>30</v>
      </c>
      <c r="AF46" s="45"/>
      <c r="AG46" s="48">
        <v>30</v>
      </c>
      <c r="AH46" s="45"/>
      <c r="AI46" s="45"/>
      <c r="AJ46" s="48" t="s">
        <v>32</v>
      </c>
      <c r="AK46" s="49">
        <v>6</v>
      </c>
      <c r="AL46" s="50"/>
      <c r="AM46" s="51"/>
      <c r="AN46" s="51"/>
      <c r="AO46" s="51"/>
      <c r="AP46" s="51"/>
      <c r="AQ46" s="51"/>
      <c r="AR46" s="52"/>
      <c r="AS46" s="44"/>
      <c r="AT46" s="45"/>
      <c r="AU46" s="45"/>
      <c r="AV46" s="45"/>
      <c r="AW46" s="45"/>
      <c r="AX46" s="45"/>
      <c r="AY46" s="46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</row>
    <row r="47" spans="1:62" s="28" customFormat="1" ht="12">
      <c r="A47" s="189">
        <f aca="true" t="shared" si="8" ref="A47:A54">A46+1</f>
        <v>33</v>
      </c>
      <c r="B47" s="190" t="s">
        <v>65</v>
      </c>
      <c r="C47" s="43">
        <f t="shared" si="5"/>
        <v>3</v>
      </c>
      <c r="D47" s="41">
        <f t="shared" si="6"/>
        <v>30</v>
      </c>
      <c r="E47" s="42">
        <f t="shared" si="7"/>
        <v>15</v>
      </c>
      <c r="F47" s="42">
        <f t="shared" si="7"/>
        <v>15</v>
      </c>
      <c r="G47" s="42">
        <f t="shared" si="7"/>
        <v>0</v>
      </c>
      <c r="H47" s="42">
        <f t="shared" si="7"/>
        <v>0</v>
      </c>
      <c r="I47" s="43">
        <f t="shared" si="7"/>
        <v>0</v>
      </c>
      <c r="J47" s="53"/>
      <c r="K47" s="54"/>
      <c r="L47" s="54"/>
      <c r="M47" s="54"/>
      <c r="N47" s="54"/>
      <c r="O47" s="55"/>
      <c r="P47" s="56"/>
      <c r="Q47" s="53"/>
      <c r="R47" s="54"/>
      <c r="S47" s="54"/>
      <c r="T47" s="54"/>
      <c r="U47" s="54"/>
      <c r="V47" s="55"/>
      <c r="W47" s="56"/>
      <c r="X47" s="57"/>
      <c r="Y47" s="54"/>
      <c r="Z47" s="54"/>
      <c r="AA47" s="58"/>
      <c r="AB47" s="54"/>
      <c r="AC47" s="55"/>
      <c r="AD47" s="56"/>
      <c r="AE47" s="59">
        <v>15</v>
      </c>
      <c r="AF47" s="60">
        <v>15</v>
      </c>
      <c r="AG47" s="60"/>
      <c r="AH47" s="60"/>
      <c r="AI47" s="60"/>
      <c r="AJ47" s="60" t="s">
        <v>47</v>
      </c>
      <c r="AK47" s="61">
        <v>3</v>
      </c>
      <c r="AL47" s="62"/>
      <c r="AM47" s="63"/>
      <c r="AN47" s="63"/>
      <c r="AO47" s="63"/>
      <c r="AP47" s="64"/>
      <c r="AQ47" s="65"/>
      <c r="AR47" s="66"/>
      <c r="AS47" s="67"/>
      <c r="AT47" s="68"/>
      <c r="AU47" s="68"/>
      <c r="AV47" s="68"/>
      <c r="AW47" s="68"/>
      <c r="AX47" s="68"/>
      <c r="AY47" s="66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</row>
    <row r="48" spans="1:62" s="28" customFormat="1" ht="12">
      <c r="A48" s="189">
        <f t="shared" si="8"/>
        <v>34</v>
      </c>
      <c r="B48" s="190" t="s">
        <v>41</v>
      </c>
      <c r="C48" s="43">
        <f>SUM(P48,W48,AD48,AK48,AR48,AY48)</f>
        <v>6</v>
      </c>
      <c r="D48" s="41">
        <f>SUM(E48:I48)</f>
        <v>160</v>
      </c>
      <c r="E48" s="42">
        <f>SUM(J48,Q48,X48,AE48,AL48,AS48)</f>
        <v>0</v>
      </c>
      <c r="F48" s="42">
        <f>SUM(K48,R48,Y48,AF48,AM48,AT48)</f>
        <v>0</v>
      </c>
      <c r="G48" s="42">
        <f>SUM(L48,S48,Z48,AG48,AN48,AU48)</f>
        <v>0</v>
      </c>
      <c r="H48" s="42">
        <f>SUM(M48,T48,AA48,AH48,AO48,AV48)</f>
        <v>160</v>
      </c>
      <c r="I48" s="43">
        <f>SUM(N48,U48,AB48,AI48,AP48,AW48)</f>
        <v>0</v>
      </c>
      <c r="J48" s="53"/>
      <c r="K48" s="54"/>
      <c r="L48" s="54"/>
      <c r="M48" s="54"/>
      <c r="N48" s="54"/>
      <c r="O48" s="55"/>
      <c r="P48" s="56"/>
      <c r="Q48" s="53"/>
      <c r="R48" s="54"/>
      <c r="S48" s="54"/>
      <c r="T48" s="54"/>
      <c r="U48" s="54"/>
      <c r="V48" s="55"/>
      <c r="W48" s="56"/>
      <c r="X48" s="57"/>
      <c r="Y48" s="54"/>
      <c r="Z48" s="54"/>
      <c r="AA48" s="58"/>
      <c r="AB48" s="54"/>
      <c r="AC48" s="55"/>
      <c r="AD48" s="56"/>
      <c r="AE48" s="59"/>
      <c r="AF48" s="60"/>
      <c r="AG48" s="60"/>
      <c r="AH48" s="60">
        <v>160</v>
      </c>
      <c r="AI48" s="60"/>
      <c r="AJ48" s="60" t="s">
        <v>47</v>
      </c>
      <c r="AK48" s="61">
        <v>6</v>
      </c>
      <c r="AL48" s="62"/>
      <c r="AM48" s="63"/>
      <c r="AN48" s="63"/>
      <c r="AO48" s="63"/>
      <c r="AP48" s="64"/>
      <c r="AQ48" s="65"/>
      <c r="AR48" s="66"/>
      <c r="AS48" s="67"/>
      <c r="AT48" s="68"/>
      <c r="AU48" s="68"/>
      <c r="AV48" s="68"/>
      <c r="AW48" s="68"/>
      <c r="AX48" s="68"/>
      <c r="AY48" s="66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</row>
    <row r="49" spans="1:62" s="28" customFormat="1" ht="36">
      <c r="A49" s="189">
        <f t="shared" si="8"/>
        <v>35</v>
      </c>
      <c r="B49" s="191" t="s">
        <v>77</v>
      </c>
      <c r="C49" s="43">
        <f t="shared" si="5"/>
        <v>6</v>
      </c>
      <c r="D49" s="41">
        <f t="shared" si="6"/>
        <v>60</v>
      </c>
      <c r="E49" s="42">
        <f t="shared" si="7"/>
        <v>30</v>
      </c>
      <c r="F49" s="42">
        <f t="shared" si="7"/>
        <v>0</v>
      </c>
      <c r="G49" s="42">
        <f t="shared" si="7"/>
        <v>30</v>
      </c>
      <c r="H49" s="42">
        <f t="shared" si="7"/>
        <v>0</v>
      </c>
      <c r="I49" s="43">
        <f t="shared" si="7"/>
        <v>0</v>
      </c>
      <c r="J49" s="69"/>
      <c r="K49" s="70"/>
      <c r="L49" s="70"/>
      <c r="M49" s="70"/>
      <c r="N49" s="70"/>
      <c r="O49" s="70"/>
      <c r="P49" s="71"/>
      <c r="Q49" s="69"/>
      <c r="R49" s="70"/>
      <c r="S49" s="70"/>
      <c r="T49" s="70"/>
      <c r="U49" s="70"/>
      <c r="V49" s="70"/>
      <c r="W49" s="71"/>
      <c r="X49" s="69"/>
      <c r="Y49" s="70"/>
      <c r="Z49" s="70"/>
      <c r="AA49" s="70"/>
      <c r="AB49" s="70"/>
      <c r="AC49" s="70"/>
      <c r="AD49" s="71"/>
      <c r="AE49" s="69"/>
      <c r="AF49" s="70"/>
      <c r="AG49" s="70"/>
      <c r="AH49" s="70"/>
      <c r="AI49" s="70"/>
      <c r="AJ49" s="72"/>
      <c r="AK49" s="73"/>
      <c r="AL49" s="74">
        <v>30</v>
      </c>
      <c r="AM49" s="70"/>
      <c r="AN49" s="72">
        <v>30</v>
      </c>
      <c r="AO49" s="70"/>
      <c r="AP49" s="70"/>
      <c r="AQ49" s="72" t="s">
        <v>32</v>
      </c>
      <c r="AR49" s="75">
        <v>6</v>
      </c>
      <c r="AS49" s="76"/>
      <c r="AT49" s="70"/>
      <c r="AU49" s="72"/>
      <c r="AV49" s="70"/>
      <c r="AW49" s="70"/>
      <c r="AX49" s="72"/>
      <c r="AY49" s="73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</row>
    <row r="50" spans="1:62" s="28" customFormat="1" ht="36">
      <c r="A50" s="189">
        <f t="shared" si="8"/>
        <v>36</v>
      </c>
      <c r="B50" s="114" t="s">
        <v>78</v>
      </c>
      <c r="C50" s="43">
        <f t="shared" si="5"/>
        <v>6</v>
      </c>
      <c r="D50" s="41">
        <f t="shared" si="6"/>
        <v>60</v>
      </c>
      <c r="E50" s="42">
        <f t="shared" si="7"/>
        <v>30</v>
      </c>
      <c r="F50" s="42">
        <f t="shared" si="7"/>
        <v>30</v>
      </c>
      <c r="G50" s="42">
        <f t="shared" si="7"/>
        <v>0</v>
      </c>
      <c r="H50" s="42">
        <f t="shared" si="7"/>
        <v>0</v>
      </c>
      <c r="I50" s="43">
        <f t="shared" si="7"/>
        <v>0</v>
      </c>
      <c r="J50" s="69"/>
      <c r="K50" s="70"/>
      <c r="L50" s="70"/>
      <c r="M50" s="70"/>
      <c r="N50" s="70"/>
      <c r="O50" s="72"/>
      <c r="P50" s="73"/>
      <c r="Q50" s="69"/>
      <c r="R50" s="70"/>
      <c r="S50" s="70"/>
      <c r="T50" s="70"/>
      <c r="U50" s="70"/>
      <c r="V50" s="70"/>
      <c r="W50" s="71"/>
      <c r="X50" s="69"/>
      <c r="Y50" s="70"/>
      <c r="Z50" s="70"/>
      <c r="AA50" s="70"/>
      <c r="AB50" s="70"/>
      <c r="AC50" s="70"/>
      <c r="AD50" s="71"/>
      <c r="AE50" s="69"/>
      <c r="AF50" s="70"/>
      <c r="AG50" s="70"/>
      <c r="AH50" s="70"/>
      <c r="AI50" s="70"/>
      <c r="AJ50" s="72"/>
      <c r="AK50" s="73"/>
      <c r="AL50" s="57">
        <v>30</v>
      </c>
      <c r="AM50" s="58">
        <v>30</v>
      </c>
      <c r="AN50" s="58"/>
      <c r="AO50" s="58"/>
      <c r="AP50" s="58"/>
      <c r="AQ50" s="58" t="s">
        <v>47</v>
      </c>
      <c r="AR50" s="56">
        <v>6</v>
      </c>
      <c r="AS50" s="77"/>
      <c r="AT50" s="64"/>
      <c r="AU50" s="64"/>
      <c r="AV50" s="64"/>
      <c r="AW50" s="64"/>
      <c r="AX50" s="64"/>
      <c r="AY50" s="66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</row>
    <row r="51" spans="1:62" s="28" customFormat="1" ht="12">
      <c r="A51" s="189">
        <f t="shared" si="8"/>
        <v>37</v>
      </c>
      <c r="B51" s="114" t="s">
        <v>66</v>
      </c>
      <c r="C51" s="43">
        <f t="shared" si="5"/>
        <v>6</v>
      </c>
      <c r="D51" s="41">
        <f t="shared" si="6"/>
        <v>60</v>
      </c>
      <c r="E51" s="42">
        <f t="shared" si="7"/>
        <v>30</v>
      </c>
      <c r="F51" s="42">
        <f t="shared" si="7"/>
        <v>0</v>
      </c>
      <c r="G51" s="42">
        <f t="shared" si="7"/>
        <v>30</v>
      </c>
      <c r="H51" s="42">
        <f t="shared" si="7"/>
        <v>0</v>
      </c>
      <c r="I51" s="43">
        <f t="shared" si="7"/>
        <v>0</v>
      </c>
      <c r="J51" s="78"/>
      <c r="K51" s="79"/>
      <c r="L51" s="79"/>
      <c r="M51" s="79"/>
      <c r="N51" s="79"/>
      <c r="O51" s="79"/>
      <c r="P51" s="80"/>
      <c r="Q51" s="78"/>
      <c r="R51" s="79"/>
      <c r="S51" s="79"/>
      <c r="T51" s="79"/>
      <c r="U51" s="79"/>
      <c r="V51" s="79"/>
      <c r="W51" s="80"/>
      <c r="X51" s="78"/>
      <c r="Y51" s="79"/>
      <c r="Z51" s="79"/>
      <c r="AA51" s="79"/>
      <c r="AB51" s="79"/>
      <c r="AC51" s="79"/>
      <c r="AD51" s="80"/>
      <c r="AE51" s="78"/>
      <c r="AF51" s="79"/>
      <c r="AG51" s="79"/>
      <c r="AH51" s="79"/>
      <c r="AI51" s="79"/>
      <c r="AJ51" s="79"/>
      <c r="AK51" s="80"/>
      <c r="AL51" s="78"/>
      <c r="AM51" s="79"/>
      <c r="AN51" s="79"/>
      <c r="AO51" s="79"/>
      <c r="AP51" s="79"/>
      <c r="AQ51" s="79"/>
      <c r="AR51" s="80"/>
      <c r="AS51" s="78">
        <v>30</v>
      </c>
      <c r="AT51" s="81"/>
      <c r="AU51" s="79">
        <v>30</v>
      </c>
      <c r="AV51" s="79"/>
      <c r="AW51" s="79"/>
      <c r="AX51" s="79" t="s">
        <v>47</v>
      </c>
      <c r="AY51" s="80">
        <v>6</v>
      </c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</row>
    <row r="52" spans="1:62" s="28" customFormat="1" ht="13.5">
      <c r="A52" s="189">
        <f t="shared" si="8"/>
        <v>38</v>
      </c>
      <c r="B52" s="114" t="s">
        <v>67</v>
      </c>
      <c r="C52" s="43">
        <f t="shared" si="5"/>
        <v>5</v>
      </c>
      <c r="D52" s="41">
        <f t="shared" si="6"/>
        <v>45</v>
      </c>
      <c r="E52" s="42">
        <f t="shared" si="7"/>
        <v>15</v>
      </c>
      <c r="F52" s="42">
        <f t="shared" si="7"/>
        <v>0</v>
      </c>
      <c r="G52" s="42">
        <f t="shared" si="7"/>
        <v>30</v>
      </c>
      <c r="H52" s="42">
        <f t="shared" si="7"/>
        <v>0</v>
      </c>
      <c r="I52" s="43">
        <f t="shared" si="7"/>
        <v>0</v>
      </c>
      <c r="J52" s="69"/>
      <c r="K52" s="70"/>
      <c r="L52" s="70"/>
      <c r="M52" s="70"/>
      <c r="N52" s="70"/>
      <c r="O52" s="72"/>
      <c r="P52" s="73"/>
      <c r="Q52" s="69"/>
      <c r="R52" s="70"/>
      <c r="S52" s="70"/>
      <c r="T52" s="70"/>
      <c r="U52" s="70"/>
      <c r="V52" s="70"/>
      <c r="W52" s="71"/>
      <c r="X52" s="69"/>
      <c r="Y52" s="70"/>
      <c r="Z52" s="70"/>
      <c r="AA52" s="70"/>
      <c r="AB52" s="70"/>
      <c r="AC52" s="70"/>
      <c r="AD52" s="71"/>
      <c r="AE52" s="69"/>
      <c r="AF52" s="70"/>
      <c r="AG52" s="70"/>
      <c r="AH52" s="70"/>
      <c r="AI52" s="70"/>
      <c r="AJ52" s="72"/>
      <c r="AK52" s="73"/>
      <c r="AL52" s="57"/>
      <c r="AM52" s="58"/>
      <c r="AN52" s="60"/>
      <c r="AO52" s="60"/>
      <c r="AP52" s="60"/>
      <c r="AQ52" s="60"/>
      <c r="AR52" s="61"/>
      <c r="AS52" s="57">
        <v>15</v>
      </c>
      <c r="AT52" s="58"/>
      <c r="AU52" s="58">
        <v>30</v>
      </c>
      <c r="AV52" s="58"/>
      <c r="AW52" s="58"/>
      <c r="AX52" s="58" t="s">
        <v>47</v>
      </c>
      <c r="AY52" s="56">
        <v>5</v>
      </c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</row>
    <row r="53" spans="1:62" s="28" customFormat="1" ht="36">
      <c r="A53" s="189">
        <f t="shared" si="8"/>
        <v>39</v>
      </c>
      <c r="B53" s="191" t="s">
        <v>79</v>
      </c>
      <c r="C53" s="43">
        <f t="shared" si="5"/>
        <v>6</v>
      </c>
      <c r="D53" s="41">
        <f t="shared" si="6"/>
        <v>60</v>
      </c>
      <c r="E53" s="42">
        <f t="shared" si="7"/>
        <v>30</v>
      </c>
      <c r="F53" s="42">
        <f t="shared" si="7"/>
        <v>0</v>
      </c>
      <c r="G53" s="42">
        <f t="shared" si="7"/>
        <v>30</v>
      </c>
      <c r="H53" s="42">
        <f t="shared" si="7"/>
        <v>0</v>
      </c>
      <c r="I53" s="43">
        <f t="shared" si="7"/>
        <v>0</v>
      </c>
      <c r="J53" s="69"/>
      <c r="K53" s="70"/>
      <c r="L53" s="70"/>
      <c r="M53" s="70"/>
      <c r="N53" s="70"/>
      <c r="O53" s="70"/>
      <c r="P53" s="71"/>
      <c r="Q53" s="69"/>
      <c r="R53" s="70"/>
      <c r="S53" s="70"/>
      <c r="T53" s="70"/>
      <c r="U53" s="70"/>
      <c r="V53" s="70"/>
      <c r="W53" s="71"/>
      <c r="X53" s="69"/>
      <c r="Y53" s="70"/>
      <c r="Z53" s="70"/>
      <c r="AA53" s="70"/>
      <c r="AB53" s="70"/>
      <c r="AC53" s="70"/>
      <c r="AD53" s="71"/>
      <c r="AE53" s="69"/>
      <c r="AF53" s="70"/>
      <c r="AG53" s="70"/>
      <c r="AH53" s="70"/>
      <c r="AI53" s="70"/>
      <c r="AJ53" s="72"/>
      <c r="AK53" s="73"/>
      <c r="AL53" s="69"/>
      <c r="AM53" s="70"/>
      <c r="AN53" s="70"/>
      <c r="AO53" s="70"/>
      <c r="AP53" s="70"/>
      <c r="AQ53" s="70"/>
      <c r="AR53" s="82"/>
      <c r="AS53" s="76">
        <v>30</v>
      </c>
      <c r="AT53" s="70"/>
      <c r="AU53" s="72">
        <v>30</v>
      </c>
      <c r="AV53" s="70"/>
      <c r="AW53" s="70"/>
      <c r="AX53" s="72" t="s">
        <v>32</v>
      </c>
      <c r="AY53" s="73">
        <v>6</v>
      </c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</row>
    <row r="54" spans="1:62" s="28" customFormat="1" ht="36.75" thickBot="1">
      <c r="A54" s="187">
        <f t="shared" si="8"/>
        <v>40</v>
      </c>
      <c r="B54" s="192" t="s">
        <v>99</v>
      </c>
      <c r="C54" s="83">
        <f t="shared" si="5"/>
        <v>12</v>
      </c>
      <c r="D54" s="41">
        <f t="shared" si="6"/>
        <v>60</v>
      </c>
      <c r="E54" s="42">
        <f t="shared" si="7"/>
        <v>0</v>
      </c>
      <c r="F54" s="42">
        <f t="shared" si="7"/>
        <v>0</v>
      </c>
      <c r="G54" s="42">
        <f t="shared" si="7"/>
        <v>0</v>
      </c>
      <c r="H54" s="42">
        <f t="shared" si="7"/>
        <v>0</v>
      </c>
      <c r="I54" s="43">
        <f t="shared" si="7"/>
        <v>60</v>
      </c>
      <c r="J54" s="84"/>
      <c r="K54" s="85"/>
      <c r="L54" s="85"/>
      <c r="M54" s="85"/>
      <c r="N54" s="85"/>
      <c r="O54" s="85"/>
      <c r="P54" s="86"/>
      <c r="Q54" s="84"/>
      <c r="R54" s="85"/>
      <c r="S54" s="85"/>
      <c r="T54" s="85"/>
      <c r="U54" s="85"/>
      <c r="V54" s="85"/>
      <c r="W54" s="86"/>
      <c r="X54" s="84"/>
      <c r="Y54" s="85"/>
      <c r="Z54" s="85"/>
      <c r="AA54" s="85"/>
      <c r="AB54" s="85"/>
      <c r="AC54" s="85"/>
      <c r="AD54" s="86"/>
      <c r="AE54" s="84"/>
      <c r="AF54" s="85"/>
      <c r="AG54" s="85"/>
      <c r="AH54" s="85"/>
      <c r="AI54" s="85"/>
      <c r="AJ54" s="85"/>
      <c r="AK54" s="86"/>
      <c r="AL54" s="84"/>
      <c r="AM54" s="85"/>
      <c r="AN54" s="85"/>
      <c r="AO54" s="85"/>
      <c r="AP54" s="87">
        <v>30</v>
      </c>
      <c r="AQ54" s="87" t="s">
        <v>47</v>
      </c>
      <c r="AR54" s="88">
        <v>5</v>
      </c>
      <c r="AS54" s="84"/>
      <c r="AT54" s="85"/>
      <c r="AU54" s="85"/>
      <c r="AV54" s="85"/>
      <c r="AW54" s="87">
        <v>30</v>
      </c>
      <c r="AX54" s="87" t="s">
        <v>47</v>
      </c>
      <c r="AY54" s="89">
        <v>7</v>
      </c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</row>
    <row r="55" spans="1:62" s="9" customFormat="1" ht="22.5" customHeight="1" thickBot="1">
      <c r="A55" s="250" t="s">
        <v>36</v>
      </c>
      <c r="B55" s="251"/>
      <c r="C55" s="193">
        <f aca="true" t="shared" si="9" ref="C55:N55">SUM(C46:C54)</f>
        <v>56</v>
      </c>
      <c r="D55" s="194">
        <f t="shared" si="9"/>
        <v>595</v>
      </c>
      <c r="E55" s="194">
        <f t="shared" si="9"/>
        <v>180</v>
      </c>
      <c r="F55" s="194">
        <f t="shared" si="9"/>
        <v>45</v>
      </c>
      <c r="G55" s="194">
        <f t="shared" si="9"/>
        <v>150</v>
      </c>
      <c r="H55" s="194">
        <f t="shared" si="9"/>
        <v>160</v>
      </c>
      <c r="I55" s="184">
        <f t="shared" si="9"/>
        <v>60</v>
      </c>
      <c r="J55" s="194">
        <f t="shared" si="9"/>
        <v>0</v>
      </c>
      <c r="K55" s="194">
        <f t="shared" si="9"/>
        <v>0</v>
      </c>
      <c r="L55" s="194">
        <f t="shared" si="9"/>
        <v>0</v>
      </c>
      <c r="M55" s="194">
        <f t="shared" si="9"/>
        <v>0</v>
      </c>
      <c r="N55" s="194">
        <f t="shared" si="9"/>
        <v>0</v>
      </c>
      <c r="O55" s="194"/>
      <c r="P55" s="184">
        <f aca="true" t="shared" si="10" ref="P55:U55">SUM(P46:P54)</f>
        <v>0</v>
      </c>
      <c r="Q55" s="194">
        <f t="shared" si="10"/>
        <v>0</v>
      </c>
      <c r="R55" s="194">
        <f t="shared" si="10"/>
        <v>0</v>
      </c>
      <c r="S55" s="194">
        <f t="shared" si="10"/>
        <v>0</v>
      </c>
      <c r="T55" s="194">
        <f t="shared" si="10"/>
        <v>0</v>
      </c>
      <c r="U55" s="194">
        <f t="shared" si="10"/>
        <v>0</v>
      </c>
      <c r="V55" s="194"/>
      <c r="W55" s="184">
        <f aca="true" t="shared" si="11" ref="W55:AB55">SUM(W46:W54)</f>
        <v>0</v>
      </c>
      <c r="X55" s="194">
        <f t="shared" si="11"/>
        <v>0</v>
      </c>
      <c r="Y55" s="194">
        <f t="shared" si="11"/>
        <v>0</v>
      </c>
      <c r="Z55" s="194">
        <f t="shared" si="11"/>
        <v>0</v>
      </c>
      <c r="AA55" s="194">
        <f t="shared" si="11"/>
        <v>0</v>
      </c>
      <c r="AB55" s="194">
        <f t="shared" si="11"/>
        <v>0</v>
      </c>
      <c r="AC55" s="194"/>
      <c r="AD55" s="184">
        <f aca="true" t="shared" si="12" ref="AD55:AI55">SUM(AD46:AD54)</f>
        <v>0</v>
      </c>
      <c r="AE55" s="194">
        <f t="shared" si="12"/>
        <v>45</v>
      </c>
      <c r="AF55" s="194">
        <f t="shared" si="12"/>
        <v>15</v>
      </c>
      <c r="AG55" s="194">
        <f t="shared" si="12"/>
        <v>30</v>
      </c>
      <c r="AH55" s="194">
        <f t="shared" si="12"/>
        <v>160</v>
      </c>
      <c r="AI55" s="194">
        <f t="shared" si="12"/>
        <v>0</v>
      </c>
      <c r="AJ55" s="194"/>
      <c r="AK55" s="184">
        <f aca="true" t="shared" si="13" ref="AK55:AP55">SUM(AK46:AK54)</f>
        <v>15</v>
      </c>
      <c r="AL55" s="194">
        <f t="shared" si="13"/>
        <v>60</v>
      </c>
      <c r="AM55" s="194">
        <f t="shared" si="13"/>
        <v>30</v>
      </c>
      <c r="AN55" s="194">
        <f t="shared" si="13"/>
        <v>30</v>
      </c>
      <c r="AO55" s="194">
        <f t="shared" si="13"/>
        <v>0</v>
      </c>
      <c r="AP55" s="194">
        <f t="shared" si="13"/>
        <v>30</v>
      </c>
      <c r="AQ55" s="194"/>
      <c r="AR55" s="184">
        <f aca="true" t="shared" si="14" ref="AR55:AW55">SUM(AR46:AR54)</f>
        <v>17</v>
      </c>
      <c r="AS55" s="194">
        <f t="shared" si="14"/>
        <v>75</v>
      </c>
      <c r="AT55" s="194">
        <f t="shared" si="14"/>
        <v>0</v>
      </c>
      <c r="AU55" s="194">
        <f t="shared" si="14"/>
        <v>90</v>
      </c>
      <c r="AV55" s="194">
        <f t="shared" si="14"/>
        <v>0</v>
      </c>
      <c r="AW55" s="194">
        <f t="shared" si="14"/>
        <v>30</v>
      </c>
      <c r="AX55" s="194"/>
      <c r="AY55" s="184">
        <f>SUM(AY46:AY54)</f>
        <v>24</v>
      </c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</row>
    <row r="56" spans="1:62" s="9" customFormat="1" ht="24.75" customHeight="1" thickBot="1">
      <c r="A56" s="250" t="s">
        <v>26</v>
      </c>
      <c r="B56" s="261"/>
      <c r="C56" s="193">
        <f aca="true" t="shared" si="15" ref="C56:N56">SUM(C43,C55)</f>
        <v>180</v>
      </c>
      <c r="D56" s="194">
        <f t="shared" si="15"/>
        <v>2200</v>
      </c>
      <c r="E56" s="194">
        <f t="shared" si="15"/>
        <v>810</v>
      </c>
      <c r="F56" s="194">
        <f t="shared" si="15"/>
        <v>165</v>
      </c>
      <c r="G56" s="194">
        <f t="shared" si="15"/>
        <v>480</v>
      </c>
      <c r="H56" s="194">
        <f t="shared" si="15"/>
        <v>685</v>
      </c>
      <c r="I56" s="184">
        <f t="shared" si="15"/>
        <v>60</v>
      </c>
      <c r="J56" s="194">
        <f t="shared" si="15"/>
        <v>135</v>
      </c>
      <c r="K56" s="194">
        <f t="shared" si="15"/>
        <v>45</v>
      </c>
      <c r="L56" s="194">
        <f t="shared" si="15"/>
        <v>60</v>
      </c>
      <c r="M56" s="194">
        <f t="shared" si="15"/>
        <v>60</v>
      </c>
      <c r="N56" s="194">
        <f t="shared" si="15"/>
        <v>0</v>
      </c>
      <c r="O56" s="194"/>
      <c r="P56" s="184">
        <f aca="true" t="shared" si="16" ref="P56:U56">SUM(P43,P55)</f>
        <v>30</v>
      </c>
      <c r="Q56" s="194">
        <f t="shared" si="16"/>
        <v>150</v>
      </c>
      <c r="R56" s="194">
        <f t="shared" si="16"/>
        <v>30</v>
      </c>
      <c r="S56" s="194">
        <f t="shared" si="16"/>
        <v>30</v>
      </c>
      <c r="T56" s="194">
        <f t="shared" si="16"/>
        <v>165</v>
      </c>
      <c r="U56" s="194">
        <f t="shared" si="16"/>
        <v>0</v>
      </c>
      <c r="V56" s="194"/>
      <c r="W56" s="184">
        <f aca="true" t="shared" si="17" ref="W56:AB56">SUM(W43,W55)</f>
        <v>30</v>
      </c>
      <c r="X56" s="194">
        <f t="shared" si="17"/>
        <v>135</v>
      </c>
      <c r="Y56" s="194">
        <f t="shared" si="17"/>
        <v>45</v>
      </c>
      <c r="Z56" s="194">
        <f t="shared" si="17"/>
        <v>45</v>
      </c>
      <c r="AA56" s="194">
        <f t="shared" si="17"/>
        <v>150</v>
      </c>
      <c r="AB56" s="194">
        <f t="shared" si="17"/>
        <v>0</v>
      </c>
      <c r="AC56" s="194"/>
      <c r="AD56" s="184">
        <f aca="true" t="shared" si="18" ref="AD56:AI56">SUM(AD43,AD55)</f>
        <v>30</v>
      </c>
      <c r="AE56" s="194">
        <f t="shared" si="18"/>
        <v>135</v>
      </c>
      <c r="AF56" s="194">
        <f t="shared" si="18"/>
        <v>15</v>
      </c>
      <c r="AG56" s="194">
        <f t="shared" si="18"/>
        <v>90</v>
      </c>
      <c r="AH56" s="194">
        <f t="shared" si="18"/>
        <v>280</v>
      </c>
      <c r="AI56" s="194">
        <f t="shared" si="18"/>
        <v>0</v>
      </c>
      <c r="AJ56" s="194"/>
      <c r="AK56" s="184">
        <f aca="true" t="shared" si="19" ref="AK56:AP56">SUM(AK43,AK55)</f>
        <v>30</v>
      </c>
      <c r="AL56" s="194">
        <f t="shared" si="19"/>
        <v>135</v>
      </c>
      <c r="AM56" s="194">
        <f t="shared" si="19"/>
        <v>30</v>
      </c>
      <c r="AN56" s="194">
        <f t="shared" si="19"/>
        <v>105</v>
      </c>
      <c r="AO56" s="194">
        <f t="shared" si="19"/>
        <v>30</v>
      </c>
      <c r="AP56" s="194">
        <f t="shared" si="19"/>
        <v>30</v>
      </c>
      <c r="AQ56" s="194"/>
      <c r="AR56" s="184">
        <f aca="true" t="shared" si="20" ref="AR56:AW56">SUM(AR43,AR55)</f>
        <v>30</v>
      </c>
      <c r="AS56" s="194">
        <f t="shared" si="20"/>
        <v>120</v>
      </c>
      <c r="AT56" s="194">
        <f t="shared" si="20"/>
        <v>0</v>
      </c>
      <c r="AU56" s="194">
        <f t="shared" si="20"/>
        <v>150</v>
      </c>
      <c r="AV56" s="194">
        <f t="shared" si="20"/>
        <v>0</v>
      </c>
      <c r="AW56" s="194">
        <f t="shared" si="20"/>
        <v>30</v>
      </c>
      <c r="AX56" s="194"/>
      <c r="AY56" s="194">
        <f>SUM(AY43,AY55)</f>
        <v>30</v>
      </c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</row>
    <row r="57" spans="1:62" s="9" customFormat="1" ht="31.5" customHeight="1" thickBot="1">
      <c r="A57" s="262" t="s">
        <v>23</v>
      </c>
      <c r="B57" s="263"/>
      <c r="C57" s="195">
        <f aca="true" t="shared" si="21" ref="C57:I57">SUM(C56)</f>
        <v>180</v>
      </c>
      <c r="D57" s="196">
        <f t="shared" si="21"/>
        <v>2200</v>
      </c>
      <c r="E57" s="196">
        <f t="shared" si="21"/>
        <v>810</v>
      </c>
      <c r="F57" s="196">
        <f t="shared" si="21"/>
        <v>165</v>
      </c>
      <c r="G57" s="196">
        <f t="shared" si="21"/>
        <v>480</v>
      </c>
      <c r="H57" s="196">
        <f t="shared" si="21"/>
        <v>685</v>
      </c>
      <c r="I57" s="196">
        <f t="shared" si="21"/>
        <v>60</v>
      </c>
      <c r="J57" s="262">
        <f>SUM(J56:N56)</f>
        <v>300</v>
      </c>
      <c r="K57" s="263"/>
      <c r="L57" s="263"/>
      <c r="M57" s="263"/>
      <c r="N57" s="264"/>
      <c r="O57" s="197"/>
      <c r="P57" s="197">
        <f>SUM(P56)</f>
        <v>30</v>
      </c>
      <c r="Q57" s="262">
        <f>SUM(Q56:U56)</f>
        <v>375</v>
      </c>
      <c r="R57" s="263"/>
      <c r="S57" s="263"/>
      <c r="T57" s="263"/>
      <c r="U57" s="264"/>
      <c r="V57" s="197"/>
      <c r="W57" s="197">
        <f>SUM(W56)</f>
        <v>30</v>
      </c>
      <c r="X57" s="262">
        <f>SUM(X56:AB56)</f>
        <v>375</v>
      </c>
      <c r="Y57" s="263"/>
      <c r="Z57" s="263"/>
      <c r="AA57" s="263"/>
      <c r="AB57" s="264"/>
      <c r="AC57" s="197"/>
      <c r="AD57" s="197">
        <f>SUM(AD56)</f>
        <v>30</v>
      </c>
      <c r="AE57" s="262">
        <f>SUM(AE56:AI56)</f>
        <v>520</v>
      </c>
      <c r="AF57" s="263"/>
      <c r="AG57" s="263"/>
      <c r="AH57" s="263"/>
      <c r="AI57" s="264"/>
      <c r="AJ57" s="197"/>
      <c r="AK57" s="197">
        <f>SUM(AK56)</f>
        <v>30</v>
      </c>
      <c r="AL57" s="262">
        <f>SUM(AL56:AP56)</f>
        <v>330</v>
      </c>
      <c r="AM57" s="263"/>
      <c r="AN57" s="263"/>
      <c r="AO57" s="263"/>
      <c r="AP57" s="264"/>
      <c r="AQ57" s="197"/>
      <c r="AR57" s="197">
        <f>SUM(AR56)</f>
        <v>30</v>
      </c>
      <c r="AS57" s="262">
        <f>SUM(AS56:AW56)</f>
        <v>300</v>
      </c>
      <c r="AT57" s="263"/>
      <c r="AU57" s="263"/>
      <c r="AV57" s="263"/>
      <c r="AW57" s="264"/>
      <c r="AX57" s="197"/>
      <c r="AY57" s="197">
        <f>SUM(AY56)</f>
        <v>30</v>
      </c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</row>
    <row r="58" spans="1:62" s="30" customFormat="1" ht="19.5" customHeight="1" thickBot="1">
      <c r="A58" s="265" t="s">
        <v>24</v>
      </c>
      <c r="B58" s="266"/>
      <c r="C58" s="198">
        <f>SUM(V58,AX58,AJ58)</f>
        <v>180</v>
      </c>
      <c r="D58" s="198">
        <f>SUM(J58,X58,AL58)</f>
        <v>2200</v>
      </c>
      <c r="E58" s="198"/>
      <c r="F58" s="198"/>
      <c r="G58" s="198"/>
      <c r="H58" s="198"/>
      <c r="I58" s="198"/>
      <c r="J58" s="265">
        <f>SUM(J57,Q57)</f>
        <v>675</v>
      </c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7"/>
      <c r="V58" s="268">
        <f>SUM(P57,W57)</f>
        <v>60</v>
      </c>
      <c r="W58" s="268"/>
      <c r="X58" s="268">
        <f>SUM(X57,AE57)</f>
        <v>895</v>
      </c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>
        <f>SUM(AD57,AK57)</f>
        <v>60</v>
      </c>
      <c r="AK58" s="268"/>
      <c r="AL58" s="268">
        <f>SUM(AL57,AS57)</f>
        <v>630</v>
      </c>
      <c r="AM58" s="268"/>
      <c r="AN58" s="268"/>
      <c r="AO58" s="268"/>
      <c r="AP58" s="268"/>
      <c r="AQ58" s="268"/>
      <c r="AR58" s="268"/>
      <c r="AS58" s="268"/>
      <c r="AT58" s="268"/>
      <c r="AU58" s="268"/>
      <c r="AV58" s="268"/>
      <c r="AW58" s="268"/>
      <c r="AX58" s="268">
        <f>SUM(AR57,AY57)</f>
        <v>60</v>
      </c>
      <c r="AY58" s="268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</row>
    <row r="59" spans="1:62" s="204" customFormat="1" ht="18" customHeight="1" thickBot="1">
      <c r="A59" s="247" t="s">
        <v>38</v>
      </c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8"/>
      <c r="AO59" s="248"/>
      <c r="AP59" s="248"/>
      <c r="AQ59" s="248"/>
      <c r="AR59" s="248"/>
      <c r="AS59" s="248"/>
      <c r="AT59" s="248"/>
      <c r="AU59" s="248"/>
      <c r="AV59" s="248"/>
      <c r="AW59" s="248"/>
      <c r="AX59" s="248"/>
      <c r="AY59" s="249"/>
      <c r="AZ59" s="203"/>
      <c r="BA59" s="203"/>
      <c r="BB59" s="203"/>
      <c r="BC59" s="203"/>
      <c r="BD59" s="203"/>
      <c r="BE59" s="203"/>
      <c r="BF59" s="203"/>
      <c r="BG59" s="203"/>
      <c r="BH59" s="203"/>
      <c r="BI59" s="203"/>
      <c r="BJ59" s="203"/>
    </row>
    <row r="60" spans="1:62" s="28" customFormat="1" ht="40.5" customHeight="1">
      <c r="A60" s="187">
        <v>41</v>
      </c>
      <c r="B60" s="205" t="s">
        <v>80</v>
      </c>
      <c r="C60" s="40">
        <f aca="true" t="shared" si="22" ref="C60:C69">SUM(P60,W60,AD60,AK60,AR60,AY60)</f>
        <v>6</v>
      </c>
      <c r="D60" s="41">
        <f aca="true" t="shared" si="23" ref="D60:D69">SUM(E60:I60)</f>
        <v>60</v>
      </c>
      <c r="E60" s="42">
        <f aca="true" t="shared" si="24" ref="E60:I69">SUM(J60,Q60,X60,AE60,AL60,AS60)</f>
        <v>30</v>
      </c>
      <c r="F60" s="42">
        <f t="shared" si="24"/>
        <v>0</v>
      </c>
      <c r="G60" s="42">
        <f t="shared" si="24"/>
        <v>30</v>
      </c>
      <c r="H60" s="42">
        <f t="shared" si="24"/>
        <v>0</v>
      </c>
      <c r="I60" s="43">
        <f t="shared" si="24"/>
        <v>0</v>
      </c>
      <c r="J60" s="44"/>
      <c r="K60" s="45"/>
      <c r="L60" s="45"/>
      <c r="M60" s="45"/>
      <c r="N60" s="45"/>
      <c r="O60" s="45"/>
      <c r="P60" s="46"/>
      <c r="Q60" s="44"/>
      <c r="R60" s="45"/>
      <c r="S60" s="45"/>
      <c r="T60" s="45"/>
      <c r="U60" s="45"/>
      <c r="V60" s="45"/>
      <c r="W60" s="46"/>
      <c r="X60" s="44"/>
      <c r="Y60" s="45"/>
      <c r="Z60" s="45"/>
      <c r="AA60" s="45"/>
      <c r="AB60" s="45"/>
      <c r="AC60" s="45"/>
      <c r="AD60" s="46"/>
      <c r="AE60" s="47">
        <v>30</v>
      </c>
      <c r="AF60" s="45"/>
      <c r="AG60" s="48">
        <v>30</v>
      </c>
      <c r="AH60" s="45"/>
      <c r="AI60" s="45"/>
      <c r="AJ60" s="48" t="s">
        <v>32</v>
      </c>
      <c r="AK60" s="49">
        <v>6</v>
      </c>
      <c r="AL60" s="50"/>
      <c r="AM60" s="51"/>
      <c r="AN60" s="51"/>
      <c r="AO60" s="51"/>
      <c r="AP60" s="51"/>
      <c r="AQ60" s="51"/>
      <c r="AR60" s="206"/>
      <c r="AS60" s="44"/>
      <c r="AT60" s="45"/>
      <c r="AU60" s="45"/>
      <c r="AV60" s="45"/>
      <c r="AW60" s="45"/>
      <c r="AX60" s="45"/>
      <c r="AY60" s="46"/>
      <c r="AZ60" s="202"/>
      <c r="BA60" s="202"/>
      <c r="BB60" s="202"/>
      <c r="BC60" s="202"/>
      <c r="BD60" s="202"/>
      <c r="BE60" s="202"/>
      <c r="BF60" s="202"/>
      <c r="BG60" s="202"/>
      <c r="BH60" s="202"/>
      <c r="BI60" s="202"/>
      <c r="BJ60" s="202"/>
    </row>
    <row r="61" spans="1:62" s="28" customFormat="1" ht="13.5">
      <c r="A61" s="189">
        <f aca="true" t="shared" si="25" ref="A61:A69">A60+1</f>
        <v>42</v>
      </c>
      <c r="B61" s="119" t="s">
        <v>62</v>
      </c>
      <c r="C61" s="43">
        <f t="shared" si="22"/>
        <v>3</v>
      </c>
      <c r="D61" s="41">
        <f t="shared" si="23"/>
        <v>30</v>
      </c>
      <c r="E61" s="42">
        <f t="shared" si="24"/>
        <v>0</v>
      </c>
      <c r="F61" s="42">
        <f t="shared" si="24"/>
        <v>0</v>
      </c>
      <c r="G61" s="42">
        <f t="shared" si="24"/>
        <v>30</v>
      </c>
      <c r="H61" s="42">
        <f t="shared" si="24"/>
        <v>0</v>
      </c>
      <c r="I61" s="43">
        <f t="shared" si="24"/>
        <v>0</v>
      </c>
      <c r="J61" s="120"/>
      <c r="K61" s="121"/>
      <c r="L61" s="121"/>
      <c r="M61" s="121"/>
      <c r="N61" s="121"/>
      <c r="O61" s="122"/>
      <c r="P61" s="123"/>
      <c r="Q61" s="124"/>
      <c r="R61" s="125"/>
      <c r="S61" s="125"/>
      <c r="T61" s="125"/>
      <c r="U61" s="125"/>
      <c r="V61" s="122"/>
      <c r="W61" s="123"/>
      <c r="X61" s="124"/>
      <c r="Y61" s="125"/>
      <c r="Z61" s="125"/>
      <c r="AA61" s="125"/>
      <c r="AB61" s="125"/>
      <c r="AC61" s="125"/>
      <c r="AD61" s="135"/>
      <c r="AE61" s="136"/>
      <c r="AF61" s="137"/>
      <c r="AG61" s="122">
        <v>30</v>
      </c>
      <c r="AH61" s="122"/>
      <c r="AI61" s="127"/>
      <c r="AJ61" s="122" t="s">
        <v>47</v>
      </c>
      <c r="AK61" s="123">
        <v>3</v>
      </c>
      <c r="AL61" s="126"/>
      <c r="AM61" s="125"/>
      <c r="AN61" s="122"/>
      <c r="AO61" s="122"/>
      <c r="AP61" s="127"/>
      <c r="AQ61" s="122"/>
      <c r="AR61" s="123"/>
      <c r="AS61" s="126"/>
      <c r="AT61" s="125"/>
      <c r="AU61" s="122"/>
      <c r="AV61" s="122"/>
      <c r="AW61" s="127"/>
      <c r="AX61" s="122"/>
      <c r="AY61" s="123"/>
      <c r="AZ61" s="202"/>
      <c r="BA61" s="202"/>
      <c r="BB61" s="202"/>
      <c r="BC61" s="202"/>
      <c r="BD61" s="202"/>
      <c r="BE61" s="202"/>
      <c r="BF61" s="202"/>
      <c r="BG61" s="202"/>
      <c r="BH61" s="202"/>
      <c r="BI61" s="202"/>
      <c r="BJ61" s="202"/>
    </row>
    <row r="62" spans="1:62" s="28" customFormat="1" ht="12">
      <c r="A62" s="189">
        <f t="shared" si="25"/>
        <v>43</v>
      </c>
      <c r="B62" s="190" t="s">
        <v>41</v>
      </c>
      <c r="C62" s="43">
        <f t="shared" si="22"/>
        <v>6</v>
      </c>
      <c r="D62" s="41">
        <f t="shared" si="23"/>
        <v>160</v>
      </c>
      <c r="E62" s="42">
        <f t="shared" si="24"/>
        <v>0</v>
      </c>
      <c r="F62" s="42">
        <f t="shared" si="24"/>
        <v>0</v>
      </c>
      <c r="G62" s="42">
        <f t="shared" si="24"/>
        <v>0</v>
      </c>
      <c r="H62" s="42">
        <f t="shared" si="24"/>
        <v>160</v>
      </c>
      <c r="I62" s="43">
        <f t="shared" si="24"/>
        <v>0</v>
      </c>
      <c r="J62" s="53"/>
      <c r="K62" s="54"/>
      <c r="L62" s="54"/>
      <c r="M62" s="54"/>
      <c r="N62" s="54"/>
      <c r="O62" s="55"/>
      <c r="P62" s="56"/>
      <c r="Q62" s="53"/>
      <c r="R62" s="54"/>
      <c r="S62" s="54"/>
      <c r="T62" s="54"/>
      <c r="U62" s="54"/>
      <c r="V62" s="55"/>
      <c r="W62" s="56"/>
      <c r="X62" s="57"/>
      <c r="Y62" s="54"/>
      <c r="Z62" s="54"/>
      <c r="AA62" s="58"/>
      <c r="AB62" s="54"/>
      <c r="AC62" s="55"/>
      <c r="AD62" s="56"/>
      <c r="AE62" s="59"/>
      <c r="AF62" s="60"/>
      <c r="AG62" s="60"/>
      <c r="AH62" s="60">
        <v>160</v>
      </c>
      <c r="AI62" s="60"/>
      <c r="AJ62" s="60" t="s">
        <v>47</v>
      </c>
      <c r="AK62" s="61">
        <v>6</v>
      </c>
      <c r="AL62" s="62"/>
      <c r="AM62" s="63"/>
      <c r="AN62" s="63"/>
      <c r="AO62" s="63"/>
      <c r="AP62" s="64"/>
      <c r="AQ62" s="65"/>
      <c r="AR62" s="66"/>
      <c r="AS62" s="67"/>
      <c r="AT62" s="68"/>
      <c r="AU62" s="68"/>
      <c r="AV62" s="68"/>
      <c r="AW62" s="68"/>
      <c r="AX62" s="68"/>
      <c r="AY62" s="66"/>
      <c r="AZ62" s="202"/>
      <c r="BA62" s="202"/>
      <c r="BB62" s="202"/>
      <c r="BC62" s="202"/>
      <c r="BD62" s="202"/>
      <c r="BE62" s="202"/>
      <c r="BF62" s="202"/>
      <c r="BG62" s="202"/>
      <c r="BH62" s="202"/>
      <c r="BI62" s="202"/>
      <c r="BJ62" s="202"/>
    </row>
    <row r="63" spans="1:62" s="28" customFormat="1" ht="12">
      <c r="A63" s="189">
        <f t="shared" si="25"/>
        <v>44</v>
      </c>
      <c r="B63" s="114" t="s">
        <v>63</v>
      </c>
      <c r="C63" s="43">
        <f t="shared" si="22"/>
        <v>3</v>
      </c>
      <c r="D63" s="41">
        <f t="shared" si="23"/>
        <v>30</v>
      </c>
      <c r="E63" s="42">
        <f t="shared" si="24"/>
        <v>15</v>
      </c>
      <c r="F63" s="42">
        <f t="shared" si="24"/>
        <v>0</v>
      </c>
      <c r="G63" s="42">
        <f t="shared" si="24"/>
        <v>15</v>
      </c>
      <c r="H63" s="42">
        <f t="shared" si="24"/>
        <v>0</v>
      </c>
      <c r="I63" s="43">
        <f t="shared" si="24"/>
        <v>0</v>
      </c>
      <c r="J63" s="78"/>
      <c r="K63" s="79"/>
      <c r="L63" s="79"/>
      <c r="M63" s="79"/>
      <c r="N63" s="79"/>
      <c r="O63" s="79"/>
      <c r="P63" s="80"/>
      <c r="Q63" s="78"/>
      <c r="R63" s="79"/>
      <c r="S63" s="79"/>
      <c r="T63" s="79"/>
      <c r="U63" s="79"/>
      <c r="V63" s="79"/>
      <c r="W63" s="80"/>
      <c r="X63" s="78"/>
      <c r="Y63" s="79"/>
      <c r="Z63" s="79"/>
      <c r="AA63" s="79"/>
      <c r="AB63" s="79"/>
      <c r="AC63" s="79"/>
      <c r="AD63" s="80"/>
      <c r="AE63" s="78"/>
      <c r="AF63" s="79"/>
      <c r="AG63" s="79"/>
      <c r="AH63" s="79"/>
      <c r="AI63" s="79"/>
      <c r="AJ63" s="79"/>
      <c r="AK63" s="80"/>
      <c r="AL63" s="78">
        <v>15</v>
      </c>
      <c r="AM63" s="79"/>
      <c r="AN63" s="79">
        <v>15</v>
      </c>
      <c r="AO63" s="79"/>
      <c r="AP63" s="79"/>
      <c r="AQ63" s="79" t="s">
        <v>47</v>
      </c>
      <c r="AR63" s="80">
        <v>3</v>
      </c>
      <c r="AS63" s="78"/>
      <c r="AT63" s="79"/>
      <c r="AU63" s="79"/>
      <c r="AV63" s="79"/>
      <c r="AW63" s="79"/>
      <c r="AX63" s="79"/>
      <c r="AY63" s="80"/>
      <c r="AZ63" s="202"/>
      <c r="BA63" s="202"/>
      <c r="BB63" s="202"/>
      <c r="BC63" s="202"/>
      <c r="BD63" s="202"/>
      <c r="BE63" s="202"/>
      <c r="BF63" s="202"/>
      <c r="BG63" s="202"/>
      <c r="BH63" s="202"/>
      <c r="BI63" s="202"/>
      <c r="BJ63" s="202"/>
    </row>
    <row r="64" spans="1:62" s="28" customFormat="1" ht="48">
      <c r="A64" s="189">
        <f t="shared" si="25"/>
        <v>45</v>
      </c>
      <c r="B64" s="114" t="s">
        <v>81</v>
      </c>
      <c r="C64" s="43">
        <f t="shared" si="22"/>
        <v>6</v>
      </c>
      <c r="D64" s="41">
        <f t="shared" si="23"/>
        <v>60</v>
      </c>
      <c r="E64" s="42">
        <f t="shared" si="24"/>
        <v>30</v>
      </c>
      <c r="F64" s="42">
        <f t="shared" si="24"/>
        <v>0</v>
      </c>
      <c r="G64" s="42">
        <f t="shared" si="24"/>
        <v>30</v>
      </c>
      <c r="H64" s="42">
        <f t="shared" si="24"/>
        <v>0</v>
      </c>
      <c r="I64" s="43">
        <f t="shared" si="24"/>
        <v>0</v>
      </c>
      <c r="J64" s="69"/>
      <c r="K64" s="70"/>
      <c r="L64" s="70"/>
      <c r="M64" s="70"/>
      <c r="N64" s="70"/>
      <c r="O64" s="70"/>
      <c r="P64" s="71"/>
      <c r="Q64" s="69"/>
      <c r="R64" s="70"/>
      <c r="S64" s="70"/>
      <c r="T64" s="70"/>
      <c r="U64" s="70"/>
      <c r="V64" s="70"/>
      <c r="W64" s="71"/>
      <c r="X64" s="69"/>
      <c r="Y64" s="70"/>
      <c r="Z64" s="70"/>
      <c r="AA64" s="70"/>
      <c r="AB64" s="70"/>
      <c r="AC64" s="70"/>
      <c r="AD64" s="71"/>
      <c r="AE64" s="69"/>
      <c r="AF64" s="70"/>
      <c r="AG64" s="70"/>
      <c r="AH64" s="70"/>
      <c r="AI64" s="70"/>
      <c r="AJ64" s="72"/>
      <c r="AK64" s="73"/>
      <c r="AL64" s="76">
        <v>30</v>
      </c>
      <c r="AM64" s="70"/>
      <c r="AN64" s="72">
        <v>30</v>
      </c>
      <c r="AO64" s="70"/>
      <c r="AP64" s="70"/>
      <c r="AQ64" s="72" t="s">
        <v>32</v>
      </c>
      <c r="AR64" s="73">
        <v>6</v>
      </c>
      <c r="AS64" s="76"/>
      <c r="AT64" s="70"/>
      <c r="AU64" s="72"/>
      <c r="AV64" s="70"/>
      <c r="AW64" s="70"/>
      <c r="AX64" s="72"/>
      <c r="AY64" s="73"/>
      <c r="AZ64" s="202"/>
      <c r="BA64" s="202"/>
      <c r="BB64" s="202"/>
      <c r="BC64" s="202"/>
      <c r="BD64" s="202"/>
      <c r="BE64" s="202"/>
      <c r="BF64" s="202"/>
      <c r="BG64" s="202"/>
      <c r="BH64" s="202"/>
      <c r="BI64" s="202"/>
      <c r="BJ64" s="202"/>
    </row>
    <row r="65" spans="1:62" s="28" customFormat="1" ht="13.5">
      <c r="A65" s="189">
        <f t="shared" si="25"/>
        <v>46</v>
      </c>
      <c r="B65" s="114" t="s">
        <v>100</v>
      </c>
      <c r="C65" s="43">
        <f t="shared" si="22"/>
        <v>3</v>
      </c>
      <c r="D65" s="41">
        <f t="shared" si="23"/>
        <v>30</v>
      </c>
      <c r="E65" s="42">
        <f t="shared" si="24"/>
        <v>15</v>
      </c>
      <c r="F65" s="42">
        <f t="shared" si="24"/>
        <v>0</v>
      </c>
      <c r="G65" s="42">
        <f t="shared" si="24"/>
        <v>15</v>
      </c>
      <c r="H65" s="42">
        <f t="shared" si="24"/>
        <v>0</v>
      </c>
      <c r="I65" s="43">
        <f t="shared" si="24"/>
        <v>0</v>
      </c>
      <c r="J65" s="112"/>
      <c r="K65" s="109"/>
      <c r="L65" s="109"/>
      <c r="M65" s="109"/>
      <c r="N65" s="109"/>
      <c r="O65" s="72"/>
      <c r="P65" s="73"/>
      <c r="Q65" s="112"/>
      <c r="R65" s="109"/>
      <c r="S65" s="109"/>
      <c r="T65" s="109"/>
      <c r="U65" s="109"/>
      <c r="V65" s="72"/>
      <c r="W65" s="73"/>
      <c r="X65" s="112"/>
      <c r="Y65" s="109"/>
      <c r="Z65" s="109"/>
      <c r="AA65" s="109"/>
      <c r="AB65" s="109"/>
      <c r="AC65" s="109"/>
      <c r="AD65" s="113"/>
      <c r="AE65" s="59"/>
      <c r="AF65" s="60"/>
      <c r="AG65" s="60"/>
      <c r="AH65" s="60"/>
      <c r="AI65" s="60"/>
      <c r="AJ65" s="60"/>
      <c r="AK65" s="61"/>
      <c r="AL65" s="76">
        <v>15</v>
      </c>
      <c r="AM65" s="109"/>
      <c r="AN65" s="72">
        <v>15</v>
      </c>
      <c r="AO65" s="72"/>
      <c r="AP65" s="70"/>
      <c r="AQ65" s="72" t="s">
        <v>47</v>
      </c>
      <c r="AR65" s="73">
        <v>3</v>
      </c>
      <c r="AS65" s="76"/>
      <c r="AT65" s="109"/>
      <c r="AU65" s="72"/>
      <c r="AV65" s="72"/>
      <c r="AW65" s="70"/>
      <c r="AX65" s="72"/>
      <c r="AY65" s="73"/>
      <c r="AZ65" s="202"/>
      <c r="BA65" s="202"/>
      <c r="BB65" s="202"/>
      <c r="BC65" s="202"/>
      <c r="BD65" s="202"/>
      <c r="BE65" s="202"/>
      <c r="BF65" s="202"/>
      <c r="BG65" s="202"/>
      <c r="BH65" s="202"/>
      <c r="BI65" s="202"/>
      <c r="BJ65" s="202"/>
    </row>
    <row r="66" spans="1:62" s="28" customFormat="1" ht="12">
      <c r="A66" s="189">
        <f t="shared" si="25"/>
        <v>47</v>
      </c>
      <c r="B66" s="114" t="s">
        <v>64</v>
      </c>
      <c r="C66" s="43">
        <f t="shared" si="22"/>
        <v>5</v>
      </c>
      <c r="D66" s="41">
        <f t="shared" si="23"/>
        <v>45</v>
      </c>
      <c r="E66" s="42">
        <f t="shared" si="24"/>
        <v>15</v>
      </c>
      <c r="F66" s="42">
        <f t="shared" si="24"/>
        <v>0</v>
      </c>
      <c r="G66" s="42">
        <f t="shared" si="24"/>
        <v>30</v>
      </c>
      <c r="H66" s="42">
        <f t="shared" si="24"/>
        <v>0</v>
      </c>
      <c r="I66" s="43">
        <f t="shared" si="24"/>
        <v>0</v>
      </c>
      <c r="J66" s="78"/>
      <c r="K66" s="79"/>
      <c r="L66" s="79"/>
      <c r="M66" s="79"/>
      <c r="N66" s="79"/>
      <c r="O66" s="79"/>
      <c r="P66" s="80"/>
      <c r="Q66" s="78"/>
      <c r="R66" s="79"/>
      <c r="S66" s="79"/>
      <c r="T66" s="79"/>
      <c r="U66" s="79"/>
      <c r="V66" s="79"/>
      <c r="W66" s="80"/>
      <c r="X66" s="78"/>
      <c r="Y66" s="79"/>
      <c r="Z66" s="79"/>
      <c r="AA66" s="79"/>
      <c r="AB66" s="79"/>
      <c r="AC66" s="79"/>
      <c r="AD66" s="80"/>
      <c r="AE66" s="78"/>
      <c r="AF66" s="79"/>
      <c r="AG66" s="79"/>
      <c r="AH66" s="79"/>
      <c r="AI66" s="79"/>
      <c r="AJ66" s="79"/>
      <c r="AK66" s="80"/>
      <c r="AL66" s="78"/>
      <c r="AM66" s="79"/>
      <c r="AN66" s="79"/>
      <c r="AO66" s="79"/>
      <c r="AP66" s="79"/>
      <c r="AQ66" s="79"/>
      <c r="AR66" s="80"/>
      <c r="AS66" s="78">
        <v>15</v>
      </c>
      <c r="AT66" s="79"/>
      <c r="AU66" s="79">
        <v>30</v>
      </c>
      <c r="AV66" s="79"/>
      <c r="AW66" s="79"/>
      <c r="AX66" s="79" t="s">
        <v>47</v>
      </c>
      <c r="AY66" s="80">
        <v>5</v>
      </c>
      <c r="AZ66" s="202"/>
      <c r="BA66" s="202"/>
      <c r="BB66" s="202"/>
      <c r="BC66" s="202"/>
      <c r="BD66" s="202"/>
      <c r="BE66" s="202"/>
      <c r="BF66" s="202"/>
      <c r="BG66" s="202"/>
      <c r="BH66" s="202"/>
      <c r="BI66" s="202"/>
      <c r="BJ66" s="202"/>
    </row>
    <row r="67" spans="1:62" s="28" customFormat="1" ht="36">
      <c r="A67" s="189">
        <f t="shared" si="25"/>
        <v>48</v>
      </c>
      <c r="B67" s="114" t="s">
        <v>83</v>
      </c>
      <c r="C67" s="43">
        <f>SUM(P67,W67,AD67,AK67,AR67,AY67)</f>
        <v>6</v>
      </c>
      <c r="D67" s="41">
        <f>SUM(E67:I67)</f>
        <v>60</v>
      </c>
      <c r="E67" s="42">
        <f>SUM(J67,Q67,X67,AE67,AL67,AS67)</f>
        <v>30</v>
      </c>
      <c r="F67" s="42">
        <f>SUM(K67,R67,Y67,AF67,AM67,AT67)</f>
        <v>0</v>
      </c>
      <c r="G67" s="42">
        <f>SUM(L67,S67,Z67,AG67,AN67,AU67)</f>
        <v>30</v>
      </c>
      <c r="H67" s="42">
        <f>SUM(M67,T67,AA67,AH67,AO67,AV67)</f>
        <v>0</v>
      </c>
      <c r="I67" s="43">
        <f>SUM(N67,U67,AB67,AI67,AP67,AW67)</f>
        <v>0</v>
      </c>
      <c r="J67" s="69"/>
      <c r="K67" s="70"/>
      <c r="L67" s="70"/>
      <c r="M67" s="70"/>
      <c r="N67" s="70"/>
      <c r="O67" s="70"/>
      <c r="P67" s="71"/>
      <c r="Q67" s="69"/>
      <c r="R67" s="70"/>
      <c r="S67" s="70"/>
      <c r="T67" s="70"/>
      <c r="U67" s="70"/>
      <c r="V67" s="70"/>
      <c r="W67" s="71"/>
      <c r="X67" s="69"/>
      <c r="Y67" s="70"/>
      <c r="Z67" s="70"/>
      <c r="AA67" s="70"/>
      <c r="AB67" s="70"/>
      <c r="AC67" s="70"/>
      <c r="AD67" s="71"/>
      <c r="AE67" s="69"/>
      <c r="AF67" s="70"/>
      <c r="AG67" s="70"/>
      <c r="AH67" s="70"/>
      <c r="AI67" s="70"/>
      <c r="AJ67" s="72"/>
      <c r="AK67" s="73"/>
      <c r="AL67" s="69"/>
      <c r="AM67" s="70"/>
      <c r="AN67" s="70"/>
      <c r="AO67" s="70"/>
      <c r="AP67" s="70"/>
      <c r="AQ67" s="70"/>
      <c r="AR67" s="71"/>
      <c r="AS67" s="76">
        <v>30</v>
      </c>
      <c r="AT67" s="70"/>
      <c r="AU67" s="72">
        <v>30</v>
      </c>
      <c r="AV67" s="70"/>
      <c r="AW67" s="70"/>
      <c r="AX67" s="72" t="s">
        <v>32</v>
      </c>
      <c r="AY67" s="73">
        <v>6</v>
      </c>
      <c r="AZ67" s="202"/>
      <c r="BA67" s="202"/>
      <c r="BB67" s="202"/>
      <c r="BC67" s="202"/>
      <c r="BD67" s="202"/>
      <c r="BE67" s="202"/>
      <c r="BF67" s="202"/>
      <c r="BG67" s="202"/>
      <c r="BH67" s="202"/>
      <c r="BI67" s="202"/>
      <c r="BJ67" s="202"/>
    </row>
    <row r="68" spans="1:62" s="28" customFormat="1" ht="36">
      <c r="A68" s="189">
        <f t="shared" si="25"/>
        <v>49</v>
      </c>
      <c r="B68" s="119" t="s">
        <v>82</v>
      </c>
      <c r="C68" s="43">
        <f t="shared" si="22"/>
        <v>6</v>
      </c>
      <c r="D68" s="41">
        <f t="shared" si="23"/>
        <v>60</v>
      </c>
      <c r="E68" s="42">
        <f t="shared" si="24"/>
        <v>30</v>
      </c>
      <c r="F68" s="42">
        <f t="shared" si="24"/>
        <v>0</v>
      </c>
      <c r="G68" s="42">
        <f t="shared" si="24"/>
        <v>30</v>
      </c>
      <c r="H68" s="42">
        <f t="shared" si="24"/>
        <v>0</v>
      </c>
      <c r="I68" s="43">
        <f t="shared" si="24"/>
        <v>0</v>
      </c>
      <c r="J68" s="199"/>
      <c r="K68" s="200"/>
      <c r="L68" s="200"/>
      <c r="M68" s="200"/>
      <c r="N68" s="200"/>
      <c r="O68" s="200"/>
      <c r="P68" s="201"/>
      <c r="Q68" s="199"/>
      <c r="R68" s="200"/>
      <c r="S68" s="200"/>
      <c r="T68" s="200"/>
      <c r="U68" s="200"/>
      <c r="V68" s="200"/>
      <c r="W68" s="201"/>
      <c r="X68" s="199"/>
      <c r="Y68" s="200"/>
      <c r="Z68" s="200"/>
      <c r="AA68" s="200"/>
      <c r="AB68" s="200"/>
      <c r="AC68" s="200"/>
      <c r="AD68" s="201"/>
      <c r="AE68" s="199"/>
      <c r="AF68" s="200"/>
      <c r="AG68" s="200"/>
      <c r="AH68" s="200"/>
      <c r="AI68" s="200"/>
      <c r="AJ68" s="122"/>
      <c r="AK68" s="123"/>
      <c r="AL68" s="199"/>
      <c r="AM68" s="200"/>
      <c r="AN68" s="200"/>
      <c r="AO68" s="200"/>
      <c r="AP68" s="200"/>
      <c r="AQ68" s="200"/>
      <c r="AR68" s="201"/>
      <c r="AS68" s="126">
        <v>30</v>
      </c>
      <c r="AT68" s="200"/>
      <c r="AU68" s="122">
        <v>30</v>
      </c>
      <c r="AV68" s="200"/>
      <c r="AW68" s="200"/>
      <c r="AX68" s="122" t="s">
        <v>32</v>
      </c>
      <c r="AY68" s="123">
        <v>6</v>
      </c>
      <c r="AZ68" s="202"/>
      <c r="BA68" s="202"/>
      <c r="BB68" s="202"/>
      <c r="BC68" s="202"/>
      <c r="BD68" s="202"/>
      <c r="BE68" s="202"/>
      <c r="BF68" s="202"/>
      <c r="BG68" s="202"/>
      <c r="BH68" s="202"/>
      <c r="BI68" s="202"/>
      <c r="BJ68" s="202"/>
    </row>
    <row r="69" spans="1:62" s="28" customFormat="1" ht="36.75" thickBot="1">
      <c r="A69" s="187">
        <f t="shared" si="25"/>
        <v>50</v>
      </c>
      <c r="B69" s="162" t="s">
        <v>99</v>
      </c>
      <c r="C69" s="83">
        <f t="shared" si="22"/>
        <v>12</v>
      </c>
      <c r="D69" s="41">
        <f t="shared" si="23"/>
        <v>60</v>
      </c>
      <c r="E69" s="42">
        <f t="shared" si="24"/>
        <v>0</v>
      </c>
      <c r="F69" s="42">
        <f t="shared" si="24"/>
        <v>0</v>
      </c>
      <c r="G69" s="42">
        <f t="shared" si="24"/>
        <v>0</v>
      </c>
      <c r="H69" s="42">
        <f t="shared" si="24"/>
        <v>0</v>
      </c>
      <c r="I69" s="43">
        <f t="shared" si="24"/>
        <v>60</v>
      </c>
      <c r="J69" s="84"/>
      <c r="K69" s="85"/>
      <c r="L69" s="85"/>
      <c r="M69" s="85"/>
      <c r="N69" s="85"/>
      <c r="O69" s="85"/>
      <c r="P69" s="86"/>
      <c r="Q69" s="84"/>
      <c r="R69" s="85"/>
      <c r="S69" s="85"/>
      <c r="T69" s="85"/>
      <c r="U69" s="85"/>
      <c r="V69" s="85"/>
      <c r="W69" s="86"/>
      <c r="X69" s="84"/>
      <c r="Y69" s="85"/>
      <c r="Z69" s="85"/>
      <c r="AA69" s="85"/>
      <c r="AB69" s="85"/>
      <c r="AC69" s="85"/>
      <c r="AD69" s="86"/>
      <c r="AE69" s="84"/>
      <c r="AF69" s="85"/>
      <c r="AG69" s="85"/>
      <c r="AH69" s="85"/>
      <c r="AI69" s="85"/>
      <c r="AJ69" s="85"/>
      <c r="AK69" s="86"/>
      <c r="AL69" s="84"/>
      <c r="AM69" s="85"/>
      <c r="AN69" s="85"/>
      <c r="AO69" s="85"/>
      <c r="AP69" s="87">
        <v>30</v>
      </c>
      <c r="AQ69" s="87" t="s">
        <v>47</v>
      </c>
      <c r="AR69" s="89">
        <v>5</v>
      </c>
      <c r="AS69" s="84"/>
      <c r="AT69" s="85"/>
      <c r="AU69" s="85"/>
      <c r="AV69" s="85"/>
      <c r="AW69" s="87">
        <v>30</v>
      </c>
      <c r="AX69" s="87" t="s">
        <v>47</v>
      </c>
      <c r="AY69" s="89">
        <v>7</v>
      </c>
      <c r="AZ69" s="202"/>
      <c r="BA69" s="202"/>
      <c r="BB69" s="202"/>
      <c r="BC69" s="202"/>
      <c r="BD69" s="202"/>
      <c r="BE69" s="202"/>
      <c r="BF69" s="202"/>
      <c r="BG69" s="202"/>
      <c r="BH69" s="202"/>
      <c r="BI69" s="202"/>
      <c r="BJ69" s="202"/>
    </row>
    <row r="70" spans="1:62" s="9" customFormat="1" ht="22.5" customHeight="1" thickBot="1">
      <c r="A70" s="269" t="s">
        <v>39</v>
      </c>
      <c r="B70" s="270"/>
      <c r="C70" s="25">
        <f aca="true" t="shared" si="26" ref="C70:N70">SUM(C60:C69)</f>
        <v>56</v>
      </c>
      <c r="D70" s="23">
        <f t="shared" si="26"/>
        <v>595</v>
      </c>
      <c r="E70" s="23">
        <f t="shared" si="26"/>
        <v>165</v>
      </c>
      <c r="F70" s="23">
        <f t="shared" si="26"/>
        <v>0</v>
      </c>
      <c r="G70" s="23">
        <f t="shared" si="26"/>
        <v>210</v>
      </c>
      <c r="H70" s="23">
        <f t="shared" si="26"/>
        <v>160</v>
      </c>
      <c r="I70" s="26">
        <f t="shared" si="26"/>
        <v>60</v>
      </c>
      <c r="J70" s="23">
        <f t="shared" si="26"/>
        <v>0</v>
      </c>
      <c r="K70" s="23">
        <f t="shared" si="26"/>
        <v>0</v>
      </c>
      <c r="L70" s="23">
        <f t="shared" si="26"/>
        <v>0</v>
      </c>
      <c r="M70" s="23">
        <f t="shared" si="26"/>
        <v>0</v>
      </c>
      <c r="N70" s="23">
        <f t="shared" si="26"/>
        <v>0</v>
      </c>
      <c r="O70" s="23"/>
      <c r="P70" s="26">
        <f aca="true" t="shared" si="27" ref="P70:U70">SUM(P60:P69)</f>
        <v>0</v>
      </c>
      <c r="Q70" s="23">
        <f t="shared" si="27"/>
        <v>0</v>
      </c>
      <c r="R70" s="23">
        <f t="shared" si="27"/>
        <v>0</v>
      </c>
      <c r="S70" s="23">
        <f t="shared" si="27"/>
        <v>0</v>
      </c>
      <c r="T70" s="23">
        <f t="shared" si="27"/>
        <v>0</v>
      </c>
      <c r="U70" s="23">
        <f t="shared" si="27"/>
        <v>0</v>
      </c>
      <c r="V70" s="23"/>
      <c r="W70" s="26">
        <f aca="true" t="shared" si="28" ref="W70:AB70">SUM(W60:W69)</f>
        <v>0</v>
      </c>
      <c r="X70" s="23">
        <f t="shared" si="28"/>
        <v>0</v>
      </c>
      <c r="Y70" s="23">
        <f t="shared" si="28"/>
        <v>0</v>
      </c>
      <c r="Z70" s="23">
        <f t="shared" si="28"/>
        <v>0</v>
      </c>
      <c r="AA70" s="23">
        <f t="shared" si="28"/>
        <v>0</v>
      </c>
      <c r="AB70" s="23">
        <f t="shared" si="28"/>
        <v>0</v>
      </c>
      <c r="AC70" s="23"/>
      <c r="AD70" s="26">
        <f aca="true" t="shared" si="29" ref="AD70:AI70">SUM(AD60:AD69)</f>
        <v>0</v>
      </c>
      <c r="AE70" s="23">
        <f t="shared" si="29"/>
        <v>30</v>
      </c>
      <c r="AF70" s="23">
        <f t="shared" si="29"/>
        <v>0</v>
      </c>
      <c r="AG70" s="23">
        <f t="shared" si="29"/>
        <v>60</v>
      </c>
      <c r="AH70" s="23">
        <f>SUM(AH60:AH69)</f>
        <v>160</v>
      </c>
      <c r="AI70" s="23">
        <f t="shared" si="29"/>
        <v>0</v>
      </c>
      <c r="AJ70" s="23"/>
      <c r="AK70" s="26">
        <f aca="true" t="shared" si="30" ref="AK70:AP70">SUM(AK60:AK69)</f>
        <v>15</v>
      </c>
      <c r="AL70" s="23">
        <f t="shared" si="30"/>
        <v>60</v>
      </c>
      <c r="AM70" s="23">
        <f t="shared" si="30"/>
        <v>0</v>
      </c>
      <c r="AN70" s="23">
        <f t="shared" si="30"/>
        <v>60</v>
      </c>
      <c r="AO70" s="23">
        <f t="shared" si="30"/>
        <v>0</v>
      </c>
      <c r="AP70" s="23">
        <f t="shared" si="30"/>
        <v>30</v>
      </c>
      <c r="AQ70" s="23"/>
      <c r="AR70" s="26">
        <f aca="true" t="shared" si="31" ref="AR70:AW70">SUM(AR60:AR69)</f>
        <v>17</v>
      </c>
      <c r="AS70" s="23">
        <f t="shared" si="31"/>
        <v>75</v>
      </c>
      <c r="AT70" s="23">
        <f t="shared" si="31"/>
        <v>0</v>
      </c>
      <c r="AU70" s="23">
        <f t="shared" si="31"/>
        <v>90</v>
      </c>
      <c r="AV70" s="23">
        <f t="shared" si="31"/>
        <v>0</v>
      </c>
      <c r="AW70" s="23">
        <f t="shared" si="31"/>
        <v>30</v>
      </c>
      <c r="AX70" s="23"/>
      <c r="AY70" s="26">
        <f>SUM(AY60:AY69)</f>
        <v>24</v>
      </c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</row>
    <row r="71" spans="1:62" s="9" customFormat="1" ht="24.75" customHeight="1" thickBot="1">
      <c r="A71" s="269" t="s">
        <v>40</v>
      </c>
      <c r="B71" s="271"/>
      <c r="C71" s="25">
        <f aca="true" t="shared" si="32" ref="C71:N71">C70+C43</f>
        <v>180</v>
      </c>
      <c r="D71" s="39">
        <f t="shared" si="32"/>
        <v>2200</v>
      </c>
      <c r="E71" s="23">
        <f t="shared" si="32"/>
        <v>795</v>
      </c>
      <c r="F71" s="23">
        <f t="shared" si="32"/>
        <v>120</v>
      </c>
      <c r="G71" s="23">
        <f t="shared" si="32"/>
        <v>540</v>
      </c>
      <c r="H71" s="23">
        <f t="shared" si="32"/>
        <v>685</v>
      </c>
      <c r="I71" s="24">
        <f t="shared" si="32"/>
        <v>60</v>
      </c>
      <c r="J71" s="23">
        <f t="shared" si="32"/>
        <v>135</v>
      </c>
      <c r="K71" s="23">
        <f t="shared" si="32"/>
        <v>45</v>
      </c>
      <c r="L71" s="23">
        <f t="shared" si="32"/>
        <v>60</v>
      </c>
      <c r="M71" s="23">
        <f t="shared" si="32"/>
        <v>60</v>
      </c>
      <c r="N71" s="23">
        <f t="shared" si="32"/>
        <v>0</v>
      </c>
      <c r="O71" s="23"/>
      <c r="P71" s="26">
        <f aca="true" t="shared" si="33" ref="P71:U71">P70+P43</f>
        <v>30</v>
      </c>
      <c r="Q71" s="23">
        <f t="shared" si="33"/>
        <v>150</v>
      </c>
      <c r="R71" s="23">
        <f t="shared" si="33"/>
        <v>30</v>
      </c>
      <c r="S71" s="23">
        <f t="shared" si="33"/>
        <v>30</v>
      </c>
      <c r="T71" s="23">
        <f t="shared" si="33"/>
        <v>165</v>
      </c>
      <c r="U71" s="23">
        <f t="shared" si="33"/>
        <v>0</v>
      </c>
      <c r="V71" s="23"/>
      <c r="W71" s="26">
        <f aca="true" t="shared" si="34" ref="W71:AB71">W70+W43</f>
        <v>30</v>
      </c>
      <c r="X71" s="23">
        <f t="shared" si="34"/>
        <v>135</v>
      </c>
      <c r="Y71" s="23">
        <f t="shared" si="34"/>
        <v>45</v>
      </c>
      <c r="Z71" s="23">
        <f t="shared" si="34"/>
        <v>45</v>
      </c>
      <c r="AA71" s="23">
        <f t="shared" si="34"/>
        <v>150</v>
      </c>
      <c r="AB71" s="23">
        <f t="shared" si="34"/>
        <v>0</v>
      </c>
      <c r="AC71" s="23"/>
      <c r="AD71" s="26">
        <f aca="true" t="shared" si="35" ref="AD71:AI71">AD70+AD43</f>
        <v>30</v>
      </c>
      <c r="AE71" s="23">
        <f t="shared" si="35"/>
        <v>120</v>
      </c>
      <c r="AF71" s="23">
        <f t="shared" si="35"/>
        <v>0</v>
      </c>
      <c r="AG71" s="23">
        <f t="shared" si="35"/>
        <v>120</v>
      </c>
      <c r="AH71" s="23">
        <f t="shared" si="35"/>
        <v>280</v>
      </c>
      <c r="AI71" s="23">
        <f t="shared" si="35"/>
        <v>0</v>
      </c>
      <c r="AJ71" s="23"/>
      <c r="AK71" s="26">
        <f aca="true" t="shared" si="36" ref="AK71:AP71">AK70+AK43</f>
        <v>30</v>
      </c>
      <c r="AL71" s="23">
        <f t="shared" si="36"/>
        <v>135</v>
      </c>
      <c r="AM71" s="23">
        <f t="shared" si="36"/>
        <v>0</v>
      </c>
      <c r="AN71" s="23">
        <f t="shared" si="36"/>
        <v>135</v>
      </c>
      <c r="AO71" s="23">
        <f t="shared" si="36"/>
        <v>30</v>
      </c>
      <c r="AP71" s="23">
        <f t="shared" si="36"/>
        <v>30</v>
      </c>
      <c r="AQ71" s="23"/>
      <c r="AR71" s="26">
        <f aca="true" t="shared" si="37" ref="AR71:AW71">AR70+AR43</f>
        <v>30</v>
      </c>
      <c r="AS71" s="23">
        <f t="shared" si="37"/>
        <v>120</v>
      </c>
      <c r="AT71" s="23">
        <f t="shared" si="37"/>
        <v>0</v>
      </c>
      <c r="AU71" s="23">
        <f t="shared" si="37"/>
        <v>150</v>
      </c>
      <c r="AV71" s="23">
        <f t="shared" si="37"/>
        <v>0</v>
      </c>
      <c r="AW71" s="23">
        <f t="shared" si="37"/>
        <v>30</v>
      </c>
      <c r="AX71" s="23"/>
      <c r="AY71" s="26">
        <f>AY70+AY43</f>
        <v>30</v>
      </c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</row>
    <row r="72" spans="1:62" s="9" customFormat="1" ht="31.5" customHeight="1" thickBot="1">
      <c r="A72" s="221" t="s">
        <v>23</v>
      </c>
      <c r="B72" s="222"/>
      <c r="C72" s="38">
        <f aca="true" t="shared" si="38" ref="C72:I72">SUM(C71)</f>
        <v>180</v>
      </c>
      <c r="D72" s="31">
        <f t="shared" si="38"/>
        <v>2200</v>
      </c>
      <c r="E72" s="31">
        <f t="shared" si="38"/>
        <v>795</v>
      </c>
      <c r="F72" s="31">
        <f t="shared" si="38"/>
        <v>120</v>
      </c>
      <c r="G72" s="31">
        <f t="shared" si="38"/>
        <v>540</v>
      </c>
      <c r="H72" s="31">
        <f t="shared" si="38"/>
        <v>685</v>
      </c>
      <c r="I72" s="31">
        <f t="shared" si="38"/>
        <v>60</v>
      </c>
      <c r="J72" s="221">
        <f>SUM(J71:N71)</f>
        <v>300</v>
      </c>
      <c r="K72" s="222"/>
      <c r="L72" s="222"/>
      <c r="M72" s="222"/>
      <c r="N72" s="223"/>
      <c r="O72" s="32"/>
      <c r="P72" s="32">
        <f>SUM(P71)</f>
        <v>30</v>
      </c>
      <c r="Q72" s="221">
        <f>SUM(Q71:U71)</f>
        <v>375</v>
      </c>
      <c r="R72" s="222"/>
      <c r="S72" s="222"/>
      <c r="T72" s="222"/>
      <c r="U72" s="223"/>
      <c r="V72" s="32"/>
      <c r="W72" s="32">
        <f>SUM(W71)</f>
        <v>30</v>
      </c>
      <c r="X72" s="221">
        <f>SUM(X71:AB71)</f>
        <v>375</v>
      </c>
      <c r="Y72" s="222"/>
      <c r="Z72" s="222"/>
      <c r="AA72" s="222"/>
      <c r="AB72" s="223"/>
      <c r="AC72" s="32"/>
      <c r="AD72" s="32">
        <f>SUM(AD71)</f>
        <v>30</v>
      </c>
      <c r="AE72" s="221">
        <f>SUM(AE71:AI71)</f>
        <v>520</v>
      </c>
      <c r="AF72" s="222"/>
      <c r="AG72" s="222"/>
      <c r="AH72" s="222"/>
      <c r="AI72" s="223"/>
      <c r="AJ72" s="32"/>
      <c r="AK72" s="32">
        <f>SUM(AK71)</f>
        <v>30</v>
      </c>
      <c r="AL72" s="221">
        <f>SUM(AL71:AP71)</f>
        <v>330</v>
      </c>
      <c r="AM72" s="222"/>
      <c r="AN72" s="222"/>
      <c r="AO72" s="222"/>
      <c r="AP72" s="223"/>
      <c r="AQ72" s="32"/>
      <c r="AR72" s="32">
        <f>SUM(AR71)</f>
        <v>30</v>
      </c>
      <c r="AS72" s="221">
        <f>SUM(AS71:AW71)</f>
        <v>300</v>
      </c>
      <c r="AT72" s="222"/>
      <c r="AU72" s="222"/>
      <c r="AV72" s="222"/>
      <c r="AW72" s="223"/>
      <c r="AX72" s="32"/>
      <c r="AY72" s="32">
        <f>SUM(AY71)</f>
        <v>30</v>
      </c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</row>
    <row r="73" spans="1:62" s="30" customFormat="1" ht="19.5" customHeight="1" thickBot="1">
      <c r="A73" s="278" t="s">
        <v>24</v>
      </c>
      <c r="B73" s="279"/>
      <c r="C73" s="33">
        <f>SUM(V73,AX73,AJ73)</f>
        <v>180</v>
      </c>
      <c r="D73" s="33">
        <f>SUM(J73,X73,AL73)</f>
        <v>2200</v>
      </c>
      <c r="E73" s="33"/>
      <c r="F73" s="33"/>
      <c r="G73" s="33"/>
      <c r="H73" s="33"/>
      <c r="I73" s="33"/>
      <c r="J73" s="278">
        <f>SUM(J72,Q72)</f>
        <v>675</v>
      </c>
      <c r="K73" s="279"/>
      <c r="L73" s="279"/>
      <c r="M73" s="279"/>
      <c r="N73" s="279"/>
      <c r="O73" s="279"/>
      <c r="P73" s="279"/>
      <c r="Q73" s="279"/>
      <c r="R73" s="279"/>
      <c r="S73" s="279"/>
      <c r="T73" s="279"/>
      <c r="U73" s="280"/>
      <c r="V73" s="281">
        <f>SUM(P72,W72)</f>
        <v>60</v>
      </c>
      <c r="W73" s="281"/>
      <c r="X73" s="281">
        <f>SUM(X72,AE72)</f>
        <v>895</v>
      </c>
      <c r="Y73" s="281"/>
      <c r="Z73" s="281"/>
      <c r="AA73" s="281"/>
      <c r="AB73" s="281"/>
      <c r="AC73" s="281"/>
      <c r="AD73" s="281"/>
      <c r="AE73" s="281"/>
      <c r="AF73" s="281"/>
      <c r="AG73" s="281"/>
      <c r="AH73" s="281"/>
      <c r="AI73" s="281"/>
      <c r="AJ73" s="281">
        <f>SUM(AD72,AK72)</f>
        <v>60</v>
      </c>
      <c r="AK73" s="281"/>
      <c r="AL73" s="281">
        <f>SUM(AL72,AS72)</f>
        <v>630</v>
      </c>
      <c r="AM73" s="281"/>
      <c r="AN73" s="281"/>
      <c r="AO73" s="281"/>
      <c r="AP73" s="281"/>
      <c r="AQ73" s="281"/>
      <c r="AR73" s="281"/>
      <c r="AS73" s="281"/>
      <c r="AT73" s="281"/>
      <c r="AU73" s="281"/>
      <c r="AV73" s="281"/>
      <c r="AW73" s="281"/>
      <c r="AX73" s="281">
        <f>SUM(AR72,AY72)</f>
        <v>60</v>
      </c>
      <c r="AY73" s="281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</row>
    <row r="74" spans="1:51" ht="21.75" customHeight="1">
      <c r="A74" s="6"/>
      <c r="B74" s="35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285"/>
      <c r="AK74" s="285"/>
      <c r="AL74" s="6"/>
      <c r="AX74" s="285"/>
      <c r="AY74" s="285"/>
    </row>
    <row r="75" spans="1:51" ht="14.25">
      <c r="A75" s="207" t="s">
        <v>87</v>
      </c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 s="6"/>
      <c r="AX75" s="6"/>
      <c r="AY75" s="6"/>
    </row>
    <row r="76" spans="1:51" ht="14.25">
      <c r="A76"/>
      <c r="B76" s="282" t="s">
        <v>88</v>
      </c>
      <c r="C76" s="282"/>
      <c r="D76" s="282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 s="6"/>
      <c r="AX76" s="6"/>
      <c r="AY76" s="6"/>
    </row>
    <row r="77" spans="1:51" ht="14.25">
      <c r="A77"/>
      <c r="B77" s="282" t="s">
        <v>89</v>
      </c>
      <c r="C77" s="282"/>
      <c r="D77" s="282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 s="6"/>
      <c r="AX77" s="6"/>
      <c r="AY77" s="6"/>
    </row>
    <row r="78" spans="1:51" ht="14.25">
      <c r="A78"/>
      <c r="B78" s="282" t="s">
        <v>90</v>
      </c>
      <c r="C78" s="282"/>
      <c r="D78" s="282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 s="6"/>
      <c r="AX78" s="6"/>
      <c r="AY78" s="6"/>
    </row>
    <row r="79" spans="1:51" ht="14.25">
      <c r="A79"/>
      <c r="B79" s="282" t="s">
        <v>91</v>
      </c>
      <c r="C79" s="282"/>
      <c r="D79" s="282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 s="6"/>
      <c r="AX79" s="6"/>
      <c r="AY79" s="6"/>
    </row>
    <row r="80" spans="1:51" ht="12" customHeight="1">
      <c r="A80" s="283"/>
      <c r="B80" s="283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6"/>
      <c r="P80" s="6"/>
      <c r="Q80" s="22"/>
      <c r="R80" s="22"/>
      <c r="S80" s="22"/>
      <c r="T80" s="22"/>
      <c r="U80" s="22"/>
      <c r="V80" s="22"/>
      <c r="W80" s="22"/>
      <c r="X80" s="277" t="s">
        <v>92</v>
      </c>
      <c r="Y80" s="277"/>
      <c r="Z80" s="277"/>
      <c r="AA80" s="277"/>
      <c r="AB80" s="277"/>
      <c r="AC80" s="277"/>
      <c r="AD80" s="277"/>
      <c r="AE80" s="277"/>
      <c r="AF80" s="277"/>
      <c r="AG80" s="277"/>
      <c r="AH80" s="277"/>
      <c r="AI80" s="277"/>
      <c r="AJ80" s="208"/>
      <c r="AK80" s="208"/>
      <c r="AL80" s="6"/>
      <c r="AX80" s="6"/>
      <c r="AY80" s="6"/>
    </row>
    <row r="81" spans="1:51" ht="36.75" customHeight="1">
      <c r="A81" s="283" t="s">
        <v>106</v>
      </c>
      <c r="B81" s="283"/>
      <c r="C81" s="283"/>
      <c r="D81" s="283"/>
      <c r="E81" s="283"/>
      <c r="F81" s="283"/>
      <c r="G81" s="284"/>
      <c r="H81" s="274" t="s">
        <v>104</v>
      </c>
      <c r="I81" s="275"/>
      <c r="J81" s="275"/>
      <c r="K81" s="275"/>
      <c r="L81" s="275"/>
      <c r="M81" s="275"/>
      <c r="N81" s="276"/>
      <c r="O81" s="209"/>
      <c r="P81" s="209"/>
      <c r="Q81" s="22"/>
      <c r="R81" s="22"/>
      <c r="S81" s="22"/>
      <c r="T81" s="22"/>
      <c r="U81" s="22"/>
      <c r="V81" s="22"/>
      <c r="W81" s="22"/>
      <c r="X81" s="277"/>
      <c r="Y81" s="277"/>
      <c r="Z81" s="277"/>
      <c r="AA81" s="277"/>
      <c r="AB81" s="277"/>
      <c r="AC81" s="277"/>
      <c r="AD81" s="277"/>
      <c r="AE81" s="277"/>
      <c r="AF81" s="277"/>
      <c r="AG81" s="277"/>
      <c r="AH81" s="277"/>
      <c r="AI81" s="277"/>
      <c r="AJ81" s="210"/>
      <c r="AK81" s="210"/>
      <c r="AL81" s="6"/>
      <c r="AX81" s="6"/>
      <c r="AY81" s="6"/>
    </row>
    <row r="82" spans="1:38" ht="14.25">
      <c r="A82" s="6"/>
      <c r="B82" s="35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</row>
    <row r="83" spans="1:38" ht="14.25">
      <c r="A83" s="6"/>
      <c r="B83" s="35" t="s">
        <v>28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</row>
    <row r="84" spans="1:62" s="9" customFormat="1" ht="18" customHeight="1">
      <c r="A84" s="8"/>
      <c r="B84" s="272" t="s">
        <v>21</v>
      </c>
      <c r="C84" s="272"/>
      <c r="D84" s="272"/>
      <c r="E84" s="272"/>
      <c r="F84" s="272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</row>
    <row r="85" spans="1:62" s="9" customFormat="1" ht="18" customHeight="1">
      <c r="A85" s="8"/>
      <c r="B85" s="272" t="s">
        <v>42</v>
      </c>
      <c r="C85" s="272"/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</row>
    <row r="86" spans="1:62" s="9" customFormat="1" ht="17.25" customHeight="1">
      <c r="A86" s="8"/>
      <c r="B86" s="273" t="s">
        <v>27</v>
      </c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3"/>
      <c r="AM86" s="273"/>
      <c r="AN86" s="273"/>
      <c r="AO86" s="273"/>
      <c r="AP86" s="273"/>
      <c r="AQ86" s="273"/>
      <c r="AR86" s="273"/>
      <c r="AS86" s="273"/>
      <c r="AT86" s="273"/>
      <c r="AU86" s="273"/>
      <c r="AV86" s="273"/>
      <c r="AW86" s="273"/>
      <c r="AX86" s="273"/>
      <c r="AY86" s="273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</row>
    <row r="87" spans="1:62" s="9" customFormat="1" ht="18" customHeight="1">
      <c r="A87" s="8"/>
      <c r="B87" s="9" t="s">
        <v>97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</row>
    <row r="88" spans="1:62" ht="16.5" customHeight="1">
      <c r="A88" s="2"/>
      <c r="B88" s="288" t="s">
        <v>98</v>
      </c>
      <c r="C88" s="288"/>
      <c r="D88" s="288"/>
      <c r="E88" s="288"/>
      <c r="F88" s="288"/>
      <c r="G88" s="288"/>
      <c r="H88" s="288"/>
      <c r="I88" s="288"/>
      <c r="J88" s="288"/>
      <c r="K88" s="288"/>
      <c r="L88" s="288"/>
      <c r="M88" s="288"/>
      <c r="N88" s="288"/>
      <c r="O88" s="288"/>
      <c r="BE88" s="2"/>
      <c r="BF88" s="2"/>
      <c r="BG88" s="2"/>
      <c r="BH88" s="2"/>
      <c r="BI88" s="2"/>
      <c r="BJ88" s="2"/>
    </row>
    <row r="89" spans="1:62" ht="14.25">
      <c r="A89" s="2"/>
      <c r="B89" s="2"/>
      <c r="BE89" s="2"/>
      <c r="BF89" s="2"/>
      <c r="BG89" s="2"/>
      <c r="BH89" s="2"/>
      <c r="BI89" s="2"/>
      <c r="BJ89" s="2"/>
    </row>
    <row r="91" spans="1:62" s="212" customFormat="1" ht="26.25" customHeight="1">
      <c r="A91" s="211"/>
      <c r="B91" s="286" t="s">
        <v>105</v>
      </c>
      <c r="C91" s="286"/>
      <c r="D91" s="286"/>
      <c r="E91" s="286"/>
      <c r="F91" s="286"/>
      <c r="G91" s="286"/>
      <c r="H91" s="286"/>
      <c r="I91" s="286"/>
      <c r="J91" s="286"/>
      <c r="K91" s="286"/>
      <c r="L91" s="286"/>
      <c r="M91" s="286"/>
      <c r="N91" s="286"/>
      <c r="O91" s="286"/>
      <c r="P91" s="286"/>
      <c r="Q91" s="286"/>
      <c r="R91" s="286"/>
      <c r="S91" s="286"/>
      <c r="T91" s="286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1"/>
      <c r="BH91" s="211"/>
      <c r="BI91" s="211"/>
      <c r="BJ91" s="211"/>
    </row>
    <row r="92" spans="1:62" s="212" customFormat="1" ht="18" customHeight="1">
      <c r="A92" s="211"/>
      <c r="B92" s="287" t="s">
        <v>93</v>
      </c>
      <c r="C92" s="287"/>
      <c r="D92" s="287"/>
      <c r="E92" s="287"/>
      <c r="F92" s="287"/>
      <c r="G92" s="287"/>
      <c r="H92" s="287"/>
      <c r="I92" s="287"/>
      <c r="J92" s="287"/>
      <c r="K92" s="287"/>
      <c r="L92" s="287"/>
      <c r="M92" s="287"/>
      <c r="N92" s="287"/>
      <c r="O92" s="287"/>
      <c r="P92" s="287"/>
      <c r="Q92" s="287"/>
      <c r="R92" s="287"/>
      <c r="S92" s="287"/>
      <c r="T92" s="287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214"/>
      <c r="AK92" s="214"/>
      <c r="AL92" s="214"/>
      <c r="AM92" s="211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211"/>
      <c r="BH92" s="211"/>
      <c r="BI92" s="211"/>
      <c r="BJ92" s="211"/>
    </row>
    <row r="93" spans="1:62" s="212" customFormat="1" ht="30.75" customHeight="1">
      <c r="A93" s="211"/>
      <c r="B93" s="224" t="s">
        <v>101</v>
      </c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18"/>
      <c r="U93" s="214"/>
      <c r="V93" s="214"/>
      <c r="W93" s="214"/>
      <c r="X93" s="214"/>
      <c r="Y93" s="214"/>
      <c r="Z93" s="214"/>
      <c r="AA93" s="214"/>
      <c r="AB93" s="214"/>
      <c r="AC93" s="214"/>
      <c r="AD93" s="214"/>
      <c r="AE93" s="214"/>
      <c r="AF93" s="214"/>
      <c r="AG93" s="214"/>
      <c r="AH93" s="214"/>
      <c r="AI93" s="214"/>
      <c r="AJ93" s="214"/>
      <c r="AK93" s="214"/>
      <c r="AL93" s="214"/>
      <c r="AM93" s="211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11"/>
      <c r="BH93" s="211"/>
      <c r="BI93" s="211"/>
      <c r="BJ93" s="211"/>
    </row>
    <row r="94" spans="2:62" s="212" customFormat="1" ht="12.75">
      <c r="B94" s="287" t="s">
        <v>94</v>
      </c>
      <c r="C94" s="287"/>
      <c r="D94" s="287"/>
      <c r="E94" s="287"/>
      <c r="F94" s="287"/>
      <c r="G94" s="287"/>
      <c r="H94" s="287"/>
      <c r="I94" s="287"/>
      <c r="J94" s="287"/>
      <c r="K94" s="287"/>
      <c r="L94" s="287"/>
      <c r="M94" s="287"/>
      <c r="N94" s="287"/>
      <c r="O94" s="287"/>
      <c r="P94" s="287"/>
      <c r="Q94" s="287"/>
      <c r="R94" s="287"/>
      <c r="S94" s="287"/>
      <c r="T94" s="287"/>
      <c r="U94" s="214"/>
      <c r="V94" s="214"/>
      <c r="W94" s="214"/>
      <c r="X94" s="214"/>
      <c r="Y94" s="214"/>
      <c r="Z94" s="214"/>
      <c r="AA94" s="214"/>
      <c r="AB94" s="214"/>
      <c r="AC94" s="214"/>
      <c r="AD94" s="214"/>
      <c r="AE94" s="214"/>
      <c r="AF94" s="214"/>
      <c r="AG94" s="214"/>
      <c r="AH94" s="214"/>
      <c r="AI94" s="214"/>
      <c r="AJ94" s="214"/>
      <c r="AK94" s="214"/>
      <c r="AL94" s="214"/>
      <c r="AM94" s="211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1"/>
      <c r="BC94" s="211"/>
      <c r="BD94" s="211"/>
      <c r="BE94" s="211"/>
      <c r="BF94" s="211"/>
      <c r="BG94" s="211"/>
      <c r="BH94" s="211"/>
      <c r="BI94" s="211"/>
      <c r="BJ94" s="211"/>
    </row>
    <row r="95" spans="1:62" s="212" customFormat="1" ht="39" customHeight="1">
      <c r="A95" s="211"/>
      <c r="B95" s="286" t="s">
        <v>95</v>
      </c>
      <c r="C95" s="286"/>
      <c r="D95" s="286"/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6"/>
      <c r="P95" s="286"/>
      <c r="Q95" s="286"/>
      <c r="R95" s="286"/>
      <c r="S95" s="286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3"/>
      <c r="AH95" s="213"/>
      <c r="AI95" s="213"/>
      <c r="AJ95" s="213"/>
      <c r="AK95" s="213"/>
      <c r="AL95" s="213"/>
      <c r="AM95" s="21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1"/>
      <c r="BC95" s="211"/>
      <c r="BD95" s="211"/>
      <c r="BE95" s="211"/>
      <c r="BF95" s="211"/>
      <c r="BG95" s="211"/>
      <c r="BH95" s="211"/>
      <c r="BI95" s="211"/>
      <c r="BJ95" s="211"/>
    </row>
  </sheetData>
  <sheetProtection/>
  <mergeCells count="80">
    <mergeCell ref="B95:S95"/>
    <mergeCell ref="AL6:AY6"/>
    <mergeCell ref="B91:T91"/>
    <mergeCell ref="B92:T92"/>
    <mergeCell ref="B94:T94"/>
    <mergeCell ref="B88:O88"/>
    <mergeCell ref="B76:D76"/>
    <mergeCell ref="B77:D77"/>
    <mergeCell ref="B78:D78"/>
    <mergeCell ref="B79:D79"/>
    <mergeCell ref="A80:N80"/>
    <mergeCell ref="X80:AI80"/>
    <mergeCell ref="A81:G81"/>
    <mergeCell ref="AX73:AY73"/>
    <mergeCell ref="AJ74:AK74"/>
    <mergeCell ref="AX74:AY74"/>
    <mergeCell ref="AJ73:AK73"/>
    <mergeCell ref="AL73:AW73"/>
    <mergeCell ref="B84:F84"/>
    <mergeCell ref="B85:O85"/>
    <mergeCell ref="B86:AY86"/>
    <mergeCell ref="H81:N81"/>
    <mergeCell ref="X81:AI81"/>
    <mergeCell ref="AS72:AW72"/>
    <mergeCell ref="A73:B73"/>
    <mergeCell ref="J73:U73"/>
    <mergeCell ref="V73:W73"/>
    <mergeCell ref="X73:AI73"/>
    <mergeCell ref="AX58:AY58"/>
    <mergeCell ref="A59:AY59"/>
    <mergeCell ref="A70:B70"/>
    <mergeCell ref="A71:B71"/>
    <mergeCell ref="A72:B72"/>
    <mergeCell ref="J72:N72"/>
    <mergeCell ref="Q72:U72"/>
    <mergeCell ref="X72:AB72"/>
    <mergeCell ref="AE72:AI72"/>
    <mergeCell ref="AL72:AP72"/>
    <mergeCell ref="AL57:AP57"/>
    <mergeCell ref="AS57:AW57"/>
    <mergeCell ref="A58:B58"/>
    <mergeCell ref="J58:U58"/>
    <mergeCell ref="V58:W58"/>
    <mergeCell ref="X58:AI58"/>
    <mergeCell ref="AJ58:AK58"/>
    <mergeCell ref="AL58:AW58"/>
    <mergeCell ref="A56:B56"/>
    <mergeCell ref="A57:B57"/>
    <mergeCell ref="J57:N57"/>
    <mergeCell ref="Q57:U57"/>
    <mergeCell ref="X57:AB57"/>
    <mergeCell ref="AE57:AI57"/>
    <mergeCell ref="A45:AY45"/>
    <mergeCell ref="A55:B55"/>
    <mergeCell ref="E9:I9"/>
    <mergeCell ref="J9:P9"/>
    <mergeCell ref="Q9:W9"/>
    <mergeCell ref="X9:AB9"/>
    <mergeCell ref="D9:D10"/>
    <mergeCell ref="AS9:AY9"/>
    <mergeCell ref="AL8:AY8"/>
    <mergeCell ref="AE9:AK9"/>
    <mergeCell ref="A11:AY11"/>
    <mergeCell ref="A43:B43"/>
    <mergeCell ref="A44:AY44"/>
    <mergeCell ref="A8:A10"/>
    <mergeCell ref="B8:B10"/>
    <mergeCell ref="C8:C10"/>
    <mergeCell ref="D8:I8"/>
    <mergeCell ref="J8:W8"/>
    <mergeCell ref="AL7:AY7"/>
    <mergeCell ref="X8:AK8"/>
    <mergeCell ref="AL9:AR9"/>
    <mergeCell ref="B93:S93"/>
    <mergeCell ref="B1:U1"/>
    <mergeCell ref="C3:AE3"/>
    <mergeCell ref="C4:AE4"/>
    <mergeCell ref="C5:Q5"/>
    <mergeCell ref="C6:Q6"/>
    <mergeCell ref="C7:X7"/>
  </mergeCells>
  <printOptions/>
  <pageMargins left="0.2755905511811024" right="0.2755905511811024" top="0.2755905511811024" bottom="0.2755905511811024" header="0" footer="0"/>
  <pageSetup fitToHeight="0" fitToWidth="1" horizontalDpi="600" verticalDpi="600" orientation="landscape" paperSize="9" scale="56" r:id="rId1"/>
  <rowBreaks count="2" manualBreakCount="2">
    <brk id="43" max="50" man="1"/>
    <brk id="74" max="5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Użytkownik systemu Windows</cp:lastModifiedBy>
  <cp:lastPrinted>2019-07-08T10:43:48Z</cp:lastPrinted>
  <dcterms:created xsi:type="dcterms:W3CDTF">2007-12-04T15:57:32Z</dcterms:created>
  <dcterms:modified xsi:type="dcterms:W3CDTF">2019-07-10T06:37:32Z</dcterms:modified>
  <cp:category/>
  <cp:version/>
  <cp:contentType/>
  <cp:contentStatus/>
</cp:coreProperties>
</file>