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65" windowHeight="7170" activeTab="0"/>
  </bookViews>
  <sheets>
    <sheet name="Matematyka II stopnia" sheetId="1" r:id="rId1"/>
  </sheets>
  <definedNames/>
  <calcPr fullCalcOnLoad="1"/>
</workbook>
</file>

<file path=xl/sharedStrings.xml><?xml version="1.0" encoding="utf-8"?>
<sst xmlns="http://schemas.openxmlformats.org/spreadsheetml/2006/main" count="129" uniqueCount="77">
  <si>
    <t>Plan studiów obowiązujący od roku akademickiego 2019/2020</t>
  </si>
  <si>
    <t>KIERUNEK:</t>
  </si>
  <si>
    <t>MATEMATYKA</t>
  </si>
  <si>
    <t>Specjalność studiów:</t>
  </si>
  <si>
    <t>—</t>
  </si>
  <si>
    <t>Poziom studiów:</t>
  </si>
  <si>
    <t>Profil studiów:</t>
  </si>
  <si>
    <t>ogólnoakademicki</t>
  </si>
  <si>
    <t>Forma studiów:</t>
  </si>
  <si>
    <t>studia stacjonarne</t>
  </si>
  <si>
    <t>Lp.</t>
  </si>
  <si>
    <t>Nazwa modułu (przedmiotu)</t>
  </si>
  <si>
    <t>Punkty ECTS</t>
  </si>
  <si>
    <t>Wymiar godzin (łączny)</t>
  </si>
  <si>
    <t>Rok I</t>
  </si>
  <si>
    <t>Rok II</t>
  </si>
  <si>
    <t>Razem</t>
  </si>
  <si>
    <t>Rodzaj zajęć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</si>
  <si>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</si>
  <si>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</si>
  <si>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</si>
  <si>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</si>
  <si>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</si>
  <si>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</si>
  <si>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</si>
  <si>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E</t>
  </si>
  <si>
    <t>ZO</t>
  </si>
  <si>
    <t>Razem A</t>
  </si>
  <si>
    <t>Blok modułów (przedmiotów) wybieralnych/fakultatywnych  - B</t>
  </si>
  <si>
    <t>Fakultet 1 (BN)</t>
  </si>
  <si>
    <t>Fakultet 2 (BN)</t>
  </si>
  <si>
    <t>Fakultet 3 (BN)</t>
  </si>
  <si>
    <t>Fakultet 4 (BN)</t>
  </si>
  <si>
    <t>Fakultet 5 (BN)</t>
  </si>
  <si>
    <t>Fakultet 6 (BN)</t>
  </si>
  <si>
    <t>Fakultet 7 (BN)</t>
  </si>
  <si>
    <t>Język obcy</t>
  </si>
  <si>
    <t>Wykład ogólnouniwersytecki</t>
  </si>
  <si>
    <t>Razem B</t>
  </si>
  <si>
    <t>Razem A + B</t>
  </si>
  <si>
    <t>Punkty ECTS w semestrze/godziny w semestrze</t>
  </si>
  <si>
    <t>Punkty ECTS w roku/godziny w roku</t>
  </si>
  <si>
    <t>Studentów rozpoczynających naukę na UMCS obowiązują następujące szkolenia e-learningowe w I semestrze studiów:</t>
  </si>
  <si>
    <t>BHP</t>
  </si>
  <si>
    <t>Przysposobienie biblioteczne</t>
  </si>
  <si>
    <t>Etyka i odpowiedzialność dyscyplinarna</t>
  </si>
  <si>
    <t>Legenda:</t>
  </si>
  <si>
    <t>A - blok modulów (przedmiotów) obowiązujących wszystkich studentów danego kierunku i specjalności</t>
  </si>
  <si>
    <t>B - blok modułów (przedmiotów) wybieralnych/fakultatywnych m.in. specjalnościowych, wykłady ogólnouniwerysteckich</t>
  </si>
  <si>
    <t>WY -wykład, CA - ćwiczenia, LB - laboratorium, KW - konwersatorium, SM - seminarium, E - egzamin, Z - zaliczenie z oceną</t>
  </si>
  <si>
    <t>BN - zajęcia związane z prowadzonymi przez jedostkę badaniami naukowymi</t>
  </si>
  <si>
    <t>studia II stopnia</t>
  </si>
  <si>
    <t>Teoria miary i całki (BN)</t>
  </si>
  <si>
    <t>Topologia ogólna (BN)</t>
  </si>
  <si>
    <t>Geometria różniczkowa  (BN)</t>
  </si>
  <si>
    <t>Rachunek prawdopodobieństwa (BN)</t>
  </si>
  <si>
    <t>Analiza zespolona (BN)</t>
  </si>
  <si>
    <t>Analiza funkcjonalna (BN)</t>
  </si>
  <si>
    <t>Statystyka matematyczna (BN)</t>
  </si>
  <si>
    <t>Równania różniczkowe cząstkowe (BN)</t>
  </si>
  <si>
    <t>Ekonomia</t>
  </si>
  <si>
    <t>Filozofia matematyki</t>
  </si>
  <si>
    <t>Etyka zawodowa</t>
  </si>
  <si>
    <t>Prawo autorskie</t>
  </si>
  <si>
    <t>Przedsiębiorczość w nauce</t>
  </si>
  <si>
    <t>Obrona pracy magisterskiej</t>
  </si>
  <si>
    <t>Seminarium magisterskie (BN)</t>
  </si>
  <si>
    <t>Praktyki</t>
  </si>
  <si>
    <t>Z</t>
  </si>
  <si>
    <t>Warunki ukończenia studiów II stopnia:</t>
  </si>
  <si>
    <t>Warunkiem ukończenia studiów jest przygotowanie pracy magisterskiej w ramach seminarium magisterskiego, jej obrona oraz uzyskanie 120 punktów.</t>
  </si>
  <si>
    <t>Studia mogą być ukończone uzyskaniem specjalności: finansowo-ubezpieczeniowa (Fin), statystyczna analiza danych (Stat) oraz informatyczna (Inf). Informacja o specjalności jest podawana w suplemencie do dyplomu.</t>
  </si>
  <si>
    <t>Wśród fakultetów do wyboru są wyróżnione trzy grupy przedmiotów odpowiadające specjalnościom Fin, Stat oraz Inf.</t>
  </si>
  <si>
    <t>Warunkiem uzyskania konkretnej specjalności jest zdobycie w minimum 30 punktów ECTS z danej grupy przedmiotów fakultatywnych. Studenci, którzy nie spełnią tego warunku, nie będą mieli wskazanej nazwy ukończonej specjalności</t>
  </si>
  <si>
    <t>Załącznik nr 8 do Uchwały Senatu Nr XXIV-28.30/19 z dnia 26 czerwca 2019 r.</t>
  </si>
  <si>
    <t>Zatwierdzony na posiedzeniu Senatu UMCS w Lublinie w dniu:</t>
  </si>
  <si>
    <t>26 czerwca 2019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</si>
</sst>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1" fillId="0" borderId="0" xfId="0" applyFont="1" applyAlignment="1">
      <alignment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textRotation="90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textRotation="90"/>
    </xf>
    <xf numFmtId="0" fontId="36" fillId="37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4"/>
  <sheetViews>
    <sheetView tabSelected="1" zoomScalePageLayoutView="0" workbookViewId="0" topLeftCell="A1">
      <selection activeCell="S57" sqref="S57"/>
    </sheetView>
  </sheetViews>
  <sheetFormatPr defaultColWidth="8.796875" defaultRowHeight="14.25"/>
  <cols>
    <col min="1" max="1" width="3.19921875" style="0" customWidth="1"/>
    <col min="2" max="2" width="30.69921875" style="0" customWidth="1"/>
    <col min="3" max="3" width="4.09765625" style="0" customWidth="1"/>
    <col min="4" max="4" width="5.59765625" style="0" customWidth="1"/>
    <col min="5" max="37" width="4.09765625" style="0" customWidth="1"/>
  </cols>
  <sheetData>
    <row r="1" spans="1:37" ht="14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7" t="s">
        <v>74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15">
      <c r="A3" s="1"/>
      <c r="B3" s="2" t="s">
        <v>1</v>
      </c>
      <c r="C3" s="3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4.25">
      <c r="A4" s="1"/>
      <c r="B4" s="2" t="s">
        <v>3</v>
      </c>
      <c r="C4" s="1" t="s">
        <v>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4.25">
      <c r="A5" s="1"/>
      <c r="B5" s="2" t="s">
        <v>5</v>
      </c>
      <c r="C5" s="1" t="s">
        <v>51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4.25">
      <c r="A6" s="1"/>
      <c r="B6" s="2" t="s">
        <v>6</v>
      </c>
      <c r="C6" s="1" t="s">
        <v>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4.25">
      <c r="A7" s="1"/>
      <c r="B7" s="2" t="s">
        <v>8</v>
      </c>
      <c r="C7" s="1" t="s">
        <v>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8.75" customHeight="1">
      <c r="A9" s="18" t="s">
        <v>10</v>
      </c>
      <c r="B9" s="18" t="s">
        <v>11</v>
      </c>
      <c r="C9" s="19" t="s">
        <v>12</v>
      </c>
      <c r="D9" s="18" t="s">
        <v>13</v>
      </c>
      <c r="E9" s="18"/>
      <c r="F9" s="18"/>
      <c r="G9" s="18"/>
      <c r="H9" s="18"/>
      <c r="I9" s="18"/>
      <c r="J9" s="18" t="s">
        <v>14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 t="s">
        <v>15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18.75" customHeight="1">
      <c r="A10" s="18"/>
      <c r="B10" s="18"/>
      <c r="C10" s="19"/>
      <c r="D10" s="19" t="s">
        <v>16</v>
      </c>
      <c r="E10" s="18" t="s">
        <v>17</v>
      </c>
      <c r="F10" s="18"/>
      <c r="G10" s="18"/>
      <c r="H10" s="18"/>
      <c r="I10" s="18"/>
      <c r="J10" s="18">
        <v>1</v>
      </c>
      <c r="K10" s="18"/>
      <c r="L10" s="18"/>
      <c r="M10" s="18"/>
      <c r="N10" s="18"/>
      <c r="O10" s="18"/>
      <c r="P10" s="18"/>
      <c r="Q10" s="18">
        <v>2</v>
      </c>
      <c r="R10" s="18"/>
      <c r="S10" s="18"/>
      <c r="T10" s="18"/>
      <c r="U10" s="18"/>
      <c r="V10" s="18"/>
      <c r="W10" s="18"/>
      <c r="X10" s="18">
        <v>3</v>
      </c>
      <c r="Y10" s="18"/>
      <c r="Z10" s="18"/>
      <c r="AA10" s="18"/>
      <c r="AB10" s="18"/>
      <c r="AC10" s="18"/>
      <c r="AD10" s="18"/>
      <c r="AE10" s="18">
        <v>4</v>
      </c>
      <c r="AF10" s="18"/>
      <c r="AG10" s="18"/>
      <c r="AH10" s="18"/>
      <c r="AI10" s="18"/>
      <c r="AJ10" s="18"/>
      <c r="AK10" s="18"/>
    </row>
    <row r="11" spans="1:37" ht="65.25" customHeight="1">
      <c r="A11" s="18"/>
      <c r="B11" s="18"/>
      <c r="C11" s="19"/>
      <c r="D11" s="19"/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  <c r="J11" s="4" t="s">
        <v>18</v>
      </c>
      <c r="K11" s="4" t="s">
        <v>19</v>
      </c>
      <c r="L11" s="4" t="s">
        <v>20</v>
      </c>
      <c r="M11" s="4" t="s">
        <v>21</v>
      </c>
      <c r="N11" s="4" t="s">
        <v>22</v>
      </c>
      <c r="O11" s="5" t="s">
        <v>23</v>
      </c>
      <c r="P11" s="5" t="s">
        <v>12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5" t="s">
        <v>23</v>
      </c>
      <c r="W11" s="5" t="s">
        <v>12</v>
      </c>
      <c r="X11" s="4" t="s">
        <v>18</v>
      </c>
      <c r="Y11" s="4" t="s">
        <v>19</v>
      </c>
      <c r="Z11" s="4" t="s">
        <v>20</v>
      </c>
      <c r="AA11" s="4" t="s">
        <v>21</v>
      </c>
      <c r="AB11" s="4" t="s">
        <v>22</v>
      </c>
      <c r="AC11" s="5" t="s">
        <v>23</v>
      </c>
      <c r="AD11" s="5" t="s">
        <v>12</v>
      </c>
      <c r="AE11" s="4" t="s">
        <v>18</v>
      </c>
      <c r="AF11" s="4" t="s">
        <v>19</v>
      </c>
      <c r="AG11" s="4" t="s">
        <v>20</v>
      </c>
      <c r="AH11" s="4" t="s">
        <v>21</v>
      </c>
      <c r="AI11" s="4" t="s">
        <v>22</v>
      </c>
      <c r="AJ11" s="5" t="s">
        <v>23</v>
      </c>
      <c r="AK11" s="5" t="s">
        <v>12</v>
      </c>
    </row>
    <row r="12" spans="1:37" ht="14.25">
      <c r="A12" s="20" t="s">
        <v>24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37" ht="14.25">
      <c r="A13" s="13">
        <v>1</v>
      </c>
      <c r="B13" s="6" t="s">
        <v>52</v>
      </c>
      <c r="C13" s="4">
        <f aca="true" t="shared" si="0" ref="C13:C26">P13+W13+AD13+AK13+AR13+AY13</f>
        <v>6</v>
      </c>
      <c r="D13" s="4">
        <f aca="true" t="shared" si="1" ref="D13:D26">SUM(E13:I13)</f>
        <v>60</v>
      </c>
      <c r="E13" s="4">
        <f aca="true" t="shared" si="2" ref="E13:I26">IF(J13+Q13+X13+AE13=0,"",J13+Q13+X13+AE13)</f>
        <v>30</v>
      </c>
      <c r="F13" s="4">
        <f t="shared" si="2"/>
      </c>
      <c r="G13" s="4">
        <f t="shared" si="2"/>
      </c>
      <c r="H13" s="4">
        <f t="shared" si="2"/>
        <v>30</v>
      </c>
      <c r="I13" s="4">
        <f t="shared" si="2"/>
      </c>
      <c r="J13" s="7">
        <v>30</v>
      </c>
      <c r="K13" s="7"/>
      <c r="L13" s="7"/>
      <c r="M13" s="7">
        <v>30</v>
      </c>
      <c r="N13" s="7"/>
      <c r="O13" s="8" t="s">
        <v>25</v>
      </c>
      <c r="P13" s="9">
        <v>6</v>
      </c>
      <c r="Q13" s="7"/>
      <c r="R13" s="7"/>
      <c r="S13" s="7"/>
      <c r="T13" s="7"/>
      <c r="U13" s="7"/>
      <c r="V13" s="8"/>
      <c r="W13" s="9"/>
      <c r="X13" s="7"/>
      <c r="Y13" s="7"/>
      <c r="Z13" s="7"/>
      <c r="AA13" s="7"/>
      <c r="AB13" s="7"/>
      <c r="AC13" s="8"/>
      <c r="AD13" s="9"/>
      <c r="AE13" s="7"/>
      <c r="AF13" s="7"/>
      <c r="AG13" s="7"/>
      <c r="AH13" s="7"/>
      <c r="AI13" s="7"/>
      <c r="AJ13" s="8"/>
      <c r="AK13" s="9"/>
    </row>
    <row r="14" spans="1:37" ht="14.25">
      <c r="A14" s="13">
        <v>2</v>
      </c>
      <c r="B14" s="6" t="s">
        <v>53</v>
      </c>
      <c r="C14" s="4">
        <f t="shared" si="0"/>
        <v>6</v>
      </c>
      <c r="D14" s="4">
        <f t="shared" si="1"/>
        <v>60</v>
      </c>
      <c r="E14" s="4">
        <f t="shared" si="2"/>
        <v>30</v>
      </c>
      <c r="F14" s="4">
        <f t="shared" si="2"/>
      </c>
      <c r="G14" s="4">
        <f t="shared" si="2"/>
      </c>
      <c r="H14" s="4">
        <f t="shared" si="2"/>
        <v>30</v>
      </c>
      <c r="I14" s="4">
        <f t="shared" si="2"/>
      </c>
      <c r="J14" s="7">
        <v>30</v>
      </c>
      <c r="K14" s="7"/>
      <c r="L14" s="7"/>
      <c r="M14" s="7">
        <v>30</v>
      </c>
      <c r="N14" s="7"/>
      <c r="O14" s="8" t="s">
        <v>25</v>
      </c>
      <c r="P14" s="9">
        <v>6</v>
      </c>
      <c r="Q14" s="7"/>
      <c r="R14" s="7"/>
      <c r="S14" s="7"/>
      <c r="T14" s="7"/>
      <c r="U14" s="7"/>
      <c r="V14" s="8"/>
      <c r="W14" s="9"/>
      <c r="X14" s="7"/>
      <c r="Y14" s="7"/>
      <c r="Z14" s="7"/>
      <c r="AA14" s="7"/>
      <c r="AB14" s="7"/>
      <c r="AC14" s="8"/>
      <c r="AD14" s="9"/>
      <c r="AE14" s="7"/>
      <c r="AF14" s="7"/>
      <c r="AG14" s="7"/>
      <c r="AH14" s="7"/>
      <c r="AI14" s="7"/>
      <c r="AJ14" s="8"/>
      <c r="AK14" s="9"/>
    </row>
    <row r="15" spans="1:37" ht="14.25">
      <c r="A15" s="13">
        <v>3</v>
      </c>
      <c r="B15" s="6" t="s">
        <v>54</v>
      </c>
      <c r="C15" s="4">
        <f t="shared" si="0"/>
        <v>6</v>
      </c>
      <c r="D15" s="4">
        <f t="shared" si="1"/>
        <v>60</v>
      </c>
      <c r="E15" s="4">
        <f t="shared" si="2"/>
        <v>30</v>
      </c>
      <c r="F15" s="4">
        <f t="shared" si="2"/>
      </c>
      <c r="G15" s="4">
        <f t="shared" si="2"/>
        <v>30</v>
      </c>
      <c r="H15" s="4">
        <f t="shared" si="2"/>
      </c>
      <c r="I15" s="4">
        <f t="shared" si="2"/>
      </c>
      <c r="J15" s="7">
        <v>30</v>
      </c>
      <c r="K15" s="7"/>
      <c r="L15" s="7">
        <v>30</v>
      </c>
      <c r="M15" s="7"/>
      <c r="N15" s="7"/>
      <c r="O15" s="8" t="s">
        <v>25</v>
      </c>
      <c r="P15" s="9">
        <v>6</v>
      </c>
      <c r="Q15" s="7"/>
      <c r="R15" s="7"/>
      <c r="S15" s="7"/>
      <c r="T15" s="7"/>
      <c r="U15" s="7"/>
      <c r="V15" s="8"/>
      <c r="W15" s="9"/>
      <c r="X15" s="7"/>
      <c r="Y15" s="7"/>
      <c r="Z15" s="7"/>
      <c r="AA15" s="7"/>
      <c r="AB15" s="7"/>
      <c r="AC15" s="8"/>
      <c r="AD15" s="9"/>
      <c r="AE15" s="7"/>
      <c r="AF15" s="7"/>
      <c r="AG15" s="7"/>
      <c r="AH15" s="7"/>
      <c r="AI15" s="7"/>
      <c r="AJ15" s="8"/>
      <c r="AK15" s="9"/>
    </row>
    <row r="16" spans="1:37" ht="14.25">
      <c r="A16" s="13">
        <v>4</v>
      </c>
      <c r="B16" s="6" t="s">
        <v>55</v>
      </c>
      <c r="C16" s="4">
        <f t="shared" si="0"/>
        <v>6</v>
      </c>
      <c r="D16" s="4">
        <f t="shared" si="1"/>
        <v>60</v>
      </c>
      <c r="E16" s="4">
        <f t="shared" si="2"/>
        <v>30</v>
      </c>
      <c r="F16" s="4">
        <f t="shared" si="2"/>
      </c>
      <c r="G16" s="4">
        <f t="shared" si="2"/>
      </c>
      <c r="H16" s="4">
        <f t="shared" si="2"/>
        <v>30</v>
      </c>
      <c r="I16" s="4">
        <f t="shared" si="2"/>
      </c>
      <c r="J16" s="7">
        <v>30</v>
      </c>
      <c r="K16" s="7"/>
      <c r="L16" s="7"/>
      <c r="M16" s="7">
        <v>30</v>
      </c>
      <c r="N16" s="7"/>
      <c r="O16" s="8" t="s">
        <v>25</v>
      </c>
      <c r="P16" s="9">
        <v>6</v>
      </c>
      <c r="Q16" s="7"/>
      <c r="R16" s="7"/>
      <c r="S16" s="7"/>
      <c r="T16" s="7"/>
      <c r="U16" s="7"/>
      <c r="V16" s="8"/>
      <c r="W16" s="9"/>
      <c r="X16" s="7"/>
      <c r="Y16" s="7"/>
      <c r="Z16" s="7"/>
      <c r="AA16" s="7"/>
      <c r="AB16" s="7"/>
      <c r="AC16" s="8"/>
      <c r="AD16" s="9"/>
      <c r="AE16" s="7"/>
      <c r="AF16" s="7"/>
      <c r="AG16" s="7"/>
      <c r="AH16" s="7"/>
      <c r="AI16" s="7"/>
      <c r="AJ16" s="8"/>
      <c r="AK16" s="9"/>
    </row>
    <row r="17" spans="1:37" ht="14.25">
      <c r="A17" s="13">
        <v>5</v>
      </c>
      <c r="B17" s="6" t="s">
        <v>56</v>
      </c>
      <c r="C17" s="4">
        <f t="shared" si="0"/>
        <v>6</v>
      </c>
      <c r="D17" s="4">
        <f t="shared" si="1"/>
        <v>60</v>
      </c>
      <c r="E17" s="4">
        <f t="shared" si="2"/>
        <v>30</v>
      </c>
      <c r="F17" s="4">
        <f t="shared" si="2"/>
      </c>
      <c r="G17" s="4">
        <f t="shared" si="2"/>
      </c>
      <c r="H17" s="4">
        <f t="shared" si="2"/>
        <v>30</v>
      </c>
      <c r="I17" s="4">
        <f t="shared" si="2"/>
      </c>
      <c r="J17" s="7"/>
      <c r="K17" s="7"/>
      <c r="L17" s="7"/>
      <c r="M17" s="7"/>
      <c r="N17" s="7"/>
      <c r="O17" s="8"/>
      <c r="P17" s="9"/>
      <c r="Q17" s="7">
        <v>30</v>
      </c>
      <c r="R17" s="7"/>
      <c r="S17" s="7"/>
      <c r="T17" s="7">
        <v>30</v>
      </c>
      <c r="U17" s="7"/>
      <c r="V17" s="8" t="s">
        <v>25</v>
      </c>
      <c r="W17" s="9">
        <v>6</v>
      </c>
      <c r="X17" s="7"/>
      <c r="Y17" s="7"/>
      <c r="Z17" s="7"/>
      <c r="AA17" s="7"/>
      <c r="AB17" s="7"/>
      <c r="AC17" s="8"/>
      <c r="AD17" s="9"/>
      <c r="AE17" s="7"/>
      <c r="AF17" s="7"/>
      <c r="AG17" s="7"/>
      <c r="AH17" s="7"/>
      <c r="AI17" s="7"/>
      <c r="AJ17" s="8"/>
      <c r="AK17" s="9"/>
    </row>
    <row r="18" spans="1:37" ht="14.25">
      <c r="A18" s="13">
        <v>6</v>
      </c>
      <c r="B18" s="6" t="s">
        <v>57</v>
      </c>
      <c r="C18" s="4">
        <f t="shared" si="0"/>
        <v>6</v>
      </c>
      <c r="D18" s="4">
        <f t="shared" si="1"/>
        <v>60</v>
      </c>
      <c r="E18" s="4">
        <f t="shared" si="2"/>
        <v>30</v>
      </c>
      <c r="F18" s="4">
        <f t="shared" si="2"/>
      </c>
      <c r="G18" s="4">
        <f t="shared" si="2"/>
      </c>
      <c r="H18" s="4">
        <f t="shared" si="2"/>
        <v>30</v>
      </c>
      <c r="I18" s="4">
        <f t="shared" si="2"/>
      </c>
      <c r="J18" s="7"/>
      <c r="K18" s="7"/>
      <c r="L18" s="7"/>
      <c r="M18" s="7"/>
      <c r="N18" s="7"/>
      <c r="O18" s="8"/>
      <c r="P18" s="9"/>
      <c r="Q18" s="7">
        <v>30</v>
      </c>
      <c r="R18" s="7"/>
      <c r="S18" s="7"/>
      <c r="T18" s="7">
        <v>30</v>
      </c>
      <c r="U18" s="7"/>
      <c r="V18" s="8" t="s">
        <v>25</v>
      </c>
      <c r="W18" s="9">
        <v>6</v>
      </c>
      <c r="X18" s="7"/>
      <c r="Y18" s="7"/>
      <c r="Z18" s="7"/>
      <c r="AA18" s="7"/>
      <c r="AB18" s="7"/>
      <c r="AC18" s="8"/>
      <c r="AD18" s="9"/>
      <c r="AE18" s="7"/>
      <c r="AF18" s="7"/>
      <c r="AG18" s="7"/>
      <c r="AH18" s="7"/>
      <c r="AI18" s="7"/>
      <c r="AJ18" s="8"/>
      <c r="AK18" s="9"/>
    </row>
    <row r="19" spans="1:37" ht="14.25">
      <c r="A19" s="13">
        <v>7</v>
      </c>
      <c r="B19" s="6" t="s">
        <v>58</v>
      </c>
      <c r="C19" s="4">
        <f t="shared" si="0"/>
        <v>6</v>
      </c>
      <c r="D19" s="4">
        <f t="shared" si="1"/>
        <v>60</v>
      </c>
      <c r="E19" s="4">
        <f t="shared" si="2"/>
        <v>30</v>
      </c>
      <c r="F19" s="4">
        <f t="shared" si="2"/>
      </c>
      <c r="G19" s="4">
        <f t="shared" si="2"/>
        <v>30</v>
      </c>
      <c r="H19" s="4">
        <f t="shared" si="2"/>
      </c>
      <c r="I19" s="4">
        <f t="shared" si="2"/>
      </c>
      <c r="J19" s="7"/>
      <c r="K19" s="7"/>
      <c r="L19" s="7"/>
      <c r="M19" s="7"/>
      <c r="N19" s="7"/>
      <c r="O19" s="8"/>
      <c r="P19" s="9"/>
      <c r="Q19" s="7">
        <v>30</v>
      </c>
      <c r="R19" s="7"/>
      <c r="S19" s="7">
        <v>30</v>
      </c>
      <c r="T19" s="7"/>
      <c r="U19" s="7"/>
      <c r="V19" s="8" t="s">
        <v>25</v>
      </c>
      <c r="W19" s="9">
        <v>6</v>
      </c>
      <c r="X19" s="7"/>
      <c r="Y19" s="7"/>
      <c r="Z19" s="7"/>
      <c r="AA19" s="7"/>
      <c r="AB19" s="7"/>
      <c r="AC19" s="8"/>
      <c r="AD19" s="9"/>
      <c r="AE19" s="7"/>
      <c r="AF19" s="7"/>
      <c r="AG19" s="7"/>
      <c r="AH19" s="7"/>
      <c r="AI19" s="7"/>
      <c r="AJ19" s="8"/>
      <c r="AK19" s="9"/>
    </row>
    <row r="20" spans="1:37" ht="14.25">
      <c r="A20" s="13">
        <v>8</v>
      </c>
      <c r="B20" s="6" t="s">
        <v>59</v>
      </c>
      <c r="C20" s="4">
        <f t="shared" si="0"/>
        <v>6</v>
      </c>
      <c r="D20" s="4">
        <f t="shared" si="1"/>
        <v>60</v>
      </c>
      <c r="E20" s="4">
        <f t="shared" si="2"/>
        <v>30</v>
      </c>
      <c r="F20" s="4">
        <f t="shared" si="2"/>
      </c>
      <c r="G20" s="4">
        <f t="shared" si="2"/>
        <v>30</v>
      </c>
      <c r="H20" s="4">
        <f t="shared" si="2"/>
      </c>
      <c r="I20" s="4">
        <f t="shared" si="2"/>
      </c>
      <c r="J20" s="7"/>
      <c r="K20" s="7"/>
      <c r="L20" s="7"/>
      <c r="M20" s="7"/>
      <c r="N20" s="7"/>
      <c r="O20" s="8"/>
      <c r="P20" s="9"/>
      <c r="Q20" s="7"/>
      <c r="R20" s="7"/>
      <c r="S20" s="7"/>
      <c r="T20" s="7"/>
      <c r="U20" s="7"/>
      <c r="V20" s="8"/>
      <c r="W20" s="9"/>
      <c r="X20" s="7">
        <v>30</v>
      </c>
      <c r="Y20" s="7"/>
      <c r="Z20" s="7">
        <v>30</v>
      </c>
      <c r="AA20" s="7"/>
      <c r="AB20" s="7"/>
      <c r="AC20" s="8" t="s">
        <v>25</v>
      </c>
      <c r="AD20" s="9">
        <v>6</v>
      </c>
      <c r="AE20" s="7"/>
      <c r="AF20" s="7"/>
      <c r="AG20" s="7"/>
      <c r="AH20" s="7"/>
      <c r="AI20" s="7"/>
      <c r="AJ20" s="8"/>
      <c r="AK20" s="9"/>
    </row>
    <row r="21" spans="1:37" ht="14.25">
      <c r="A21" s="13">
        <v>9</v>
      </c>
      <c r="B21" s="6" t="s">
        <v>60</v>
      </c>
      <c r="C21" s="4">
        <f t="shared" si="0"/>
        <v>1</v>
      </c>
      <c r="D21" s="4">
        <f t="shared" si="1"/>
        <v>10</v>
      </c>
      <c r="E21" s="4">
        <f t="shared" si="2"/>
        <v>10</v>
      </c>
      <c r="F21" s="4">
        <f t="shared" si="2"/>
      </c>
      <c r="G21" s="4">
        <f t="shared" si="2"/>
      </c>
      <c r="H21" s="4">
        <f t="shared" si="2"/>
      </c>
      <c r="I21" s="4">
        <f t="shared" si="2"/>
      </c>
      <c r="J21" s="7"/>
      <c r="K21" s="7"/>
      <c r="L21" s="7"/>
      <c r="M21" s="7"/>
      <c r="N21" s="7"/>
      <c r="O21" s="8"/>
      <c r="P21" s="9"/>
      <c r="Q21" s="7"/>
      <c r="R21" s="7"/>
      <c r="S21" s="7"/>
      <c r="T21" s="7"/>
      <c r="U21" s="7"/>
      <c r="V21" s="8"/>
      <c r="W21" s="9"/>
      <c r="X21" s="7">
        <v>10</v>
      </c>
      <c r="Y21" s="7"/>
      <c r="Z21" s="7"/>
      <c r="AA21" s="7"/>
      <c r="AB21" s="7"/>
      <c r="AC21" s="8" t="s">
        <v>26</v>
      </c>
      <c r="AD21" s="9">
        <v>1</v>
      </c>
      <c r="AE21" s="7"/>
      <c r="AF21" s="7"/>
      <c r="AG21" s="7"/>
      <c r="AH21" s="7"/>
      <c r="AI21" s="7"/>
      <c r="AJ21" s="8"/>
      <c r="AK21" s="9"/>
    </row>
    <row r="22" spans="1:37" ht="14.25">
      <c r="A22" s="13">
        <v>10</v>
      </c>
      <c r="B22" s="6" t="s">
        <v>61</v>
      </c>
      <c r="C22" s="4">
        <f t="shared" si="0"/>
        <v>1</v>
      </c>
      <c r="D22" s="4">
        <f t="shared" si="1"/>
        <v>10</v>
      </c>
      <c r="E22" s="4">
        <f t="shared" si="2"/>
        <v>10</v>
      </c>
      <c r="F22" s="4">
        <f t="shared" si="2"/>
      </c>
      <c r="G22" s="4">
        <f t="shared" si="2"/>
      </c>
      <c r="H22" s="4">
        <f t="shared" si="2"/>
      </c>
      <c r="I22" s="4">
        <f t="shared" si="2"/>
      </c>
      <c r="J22" s="7"/>
      <c r="K22" s="7"/>
      <c r="L22" s="7"/>
      <c r="M22" s="7"/>
      <c r="N22" s="7"/>
      <c r="O22" s="8"/>
      <c r="P22" s="9"/>
      <c r="Q22" s="7"/>
      <c r="R22" s="7"/>
      <c r="S22" s="7"/>
      <c r="T22" s="7"/>
      <c r="U22" s="7"/>
      <c r="V22" s="8"/>
      <c r="W22" s="9"/>
      <c r="X22" s="7">
        <v>10</v>
      </c>
      <c r="Y22" s="7"/>
      <c r="Z22" s="7"/>
      <c r="AA22" s="7"/>
      <c r="AB22" s="7"/>
      <c r="AC22" s="8" t="s">
        <v>26</v>
      </c>
      <c r="AD22" s="9">
        <v>1</v>
      </c>
      <c r="AE22" s="7"/>
      <c r="AF22" s="7"/>
      <c r="AG22" s="7"/>
      <c r="AH22" s="7"/>
      <c r="AI22" s="7"/>
      <c r="AJ22" s="8"/>
      <c r="AK22" s="9"/>
    </row>
    <row r="23" spans="1:37" ht="14.25">
      <c r="A23" s="13">
        <v>11</v>
      </c>
      <c r="B23" s="6" t="s">
        <v>62</v>
      </c>
      <c r="C23" s="4">
        <f t="shared" si="0"/>
        <v>1</v>
      </c>
      <c r="D23" s="4">
        <f t="shared" si="1"/>
        <v>10</v>
      </c>
      <c r="E23" s="4">
        <f t="shared" si="2"/>
        <v>10</v>
      </c>
      <c r="F23" s="4">
        <f t="shared" si="2"/>
      </c>
      <c r="G23" s="4">
        <f t="shared" si="2"/>
      </c>
      <c r="H23" s="4">
        <f t="shared" si="2"/>
      </c>
      <c r="I23" s="4">
        <f t="shared" si="2"/>
      </c>
      <c r="J23" s="7"/>
      <c r="K23" s="7"/>
      <c r="L23" s="7"/>
      <c r="M23" s="7"/>
      <c r="N23" s="7"/>
      <c r="O23" s="8"/>
      <c r="P23" s="9"/>
      <c r="Q23" s="7"/>
      <c r="R23" s="7"/>
      <c r="S23" s="7"/>
      <c r="T23" s="7"/>
      <c r="U23" s="7"/>
      <c r="V23" s="8"/>
      <c r="W23" s="9"/>
      <c r="X23" s="7">
        <v>10</v>
      </c>
      <c r="Y23" s="7"/>
      <c r="Z23" s="7"/>
      <c r="AA23" s="7"/>
      <c r="AB23" s="7"/>
      <c r="AC23" s="8" t="s">
        <v>26</v>
      </c>
      <c r="AD23" s="9">
        <v>1</v>
      </c>
      <c r="AE23" s="7"/>
      <c r="AF23" s="7"/>
      <c r="AG23" s="7"/>
      <c r="AH23" s="7"/>
      <c r="AI23" s="7"/>
      <c r="AJ23" s="8"/>
      <c r="AK23" s="9"/>
    </row>
    <row r="24" spans="1:37" ht="14.25">
      <c r="A24" s="13">
        <v>12</v>
      </c>
      <c r="B24" s="6" t="s">
        <v>63</v>
      </c>
      <c r="C24" s="4">
        <f t="shared" si="0"/>
        <v>1</v>
      </c>
      <c r="D24" s="4">
        <f t="shared" si="1"/>
        <v>10</v>
      </c>
      <c r="E24" s="4">
        <f t="shared" si="2"/>
        <v>10</v>
      </c>
      <c r="F24" s="4">
        <f t="shared" si="2"/>
      </c>
      <c r="G24" s="4">
        <f t="shared" si="2"/>
      </c>
      <c r="H24" s="4">
        <f t="shared" si="2"/>
      </c>
      <c r="I24" s="4">
        <f t="shared" si="2"/>
      </c>
      <c r="J24" s="7"/>
      <c r="K24" s="7"/>
      <c r="L24" s="7"/>
      <c r="M24" s="7"/>
      <c r="N24" s="7"/>
      <c r="O24" s="8"/>
      <c r="P24" s="9"/>
      <c r="Q24" s="7"/>
      <c r="R24" s="7"/>
      <c r="S24" s="7"/>
      <c r="T24" s="7"/>
      <c r="U24" s="7"/>
      <c r="V24" s="8"/>
      <c r="W24" s="9"/>
      <c r="X24" s="7"/>
      <c r="Y24" s="7"/>
      <c r="Z24" s="7"/>
      <c r="AA24" s="7"/>
      <c r="AB24" s="7"/>
      <c r="AC24" s="8"/>
      <c r="AD24" s="9"/>
      <c r="AE24" s="7">
        <v>10</v>
      </c>
      <c r="AF24" s="7"/>
      <c r="AG24" s="7"/>
      <c r="AH24" s="7"/>
      <c r="AI24" s="7"/>
      <c r="AJ24" s="8" t="s">
        <v>26</v>
      </c>
      <c r="AK24" s="9">
        <v>1</v>
      </c>
    </row>
    <row r="25" spans="1:37" ht="14.25">
      <c r="A25" s="13">
        <v>13</v>
      </c>
      <c r="B25" s="6" t="s">
        <v>64</v>
      </c>
      <c r="C25" s="4">
        <f t="shared" si="0"/>
        <v>1</v>
      </c>
      <c r="D25" s="4">
        <f t="shared" si="1"/>
        <v>10</v>
      </c>
      <c r="E25" s="4">
        <f t="shared" si="2"/>
        <v>10</v>
      </c>
      <c r="F25" s="4">
        <f t="shared" si="2"/>
      </c>
      <c r="G25" s="4">
        <f t="shared" si="2"/>
      </c>
      <c r="H25" s="4">
        <f t="shared" si="2"/>
      </c>
      <c r="I25" s="4">
        <f t="shared" si="2"/>
      </c>
      <c r="J25" s="7"/>
      <c r="K25" s="7"/>
      <c r="L25" s="7"/>
      <c r="M25" s="7"/>
      <c r="N25" s="7"/>
      <c r="O25" s="8"/>
      <c r="P25" s="9"/>
      <c r="Q25" s="7"/>
      <c r="R25" s="7"/>
      <c r="S25" s="7"/>
      <c r="T25" s="7"/>
      <c r="U25" s="7"/>
      <c r="V25" s="8"/>
      <c r="W25" s="9"/>
      <c r="X25" s="7"/>
      <c r="Y25" s="7"/>
      <c r="Z25" s="7"/>
      <c r="AA25" s="7"/>
      <c r="AB25" s="7"/>
      <c r="AC25" s="8"/>
      <c r="AD25" s="9"/>
      <c r="AE25" s="7">
        <v>10</v>
      </c>
      <c r="AF25" s="7"/>
      <c r="AG25" s="7"/>
      <c r="AH25" s="7"/>
      <c r="AI25" s="7"/>
      <c r="AJ25" s="8" t="s">
        <v>26</v>
      </c>
      <c r="AK25" s="9">
        <v>1</v>
      </c>
    </row>
    <row r="26" spans="1:37" ht="14.25">
      <c r="A26" s="13">
        <v>14</v>
      </c>
      <c r="B26" s="6" t="s">
        <v>65</v>
      </c>
      <c r="C26" s="4">
        <f t="shared" si="0"/>
        <v>5</v>
      </c>
      <c r="D26" s="4">
        <f t="shared" si="1"/>
        <v>0</v>
      </c>
      <c r="E26" s="4">
        <f t="shared" si="2"/>
      </c>
      <c r="F26" s="4">
        <f t="shared" si="2"/>
      </c>
      <c r="G26" s="4">
        <f t="shared" si="2"/>
      </c>
      <c r="H26" s="4">
        <f t="shared" si="2"/>
      </c>
      <c r="I26" s="4">
        <f t="shared" si="2"/>
      </c>
      <c r="J26" s="7"/>
      <c r="K26" s="7"/>
      <c r="L26" s="7"/>
      <c r="M26" s="7"/>
      <c r="N26" s="7"/>
      <c r="O26" s="8"/>
      <c r="P26" s="9"/>
      <c r="Q26" s="7"/>
      <c r="R26" s="7"/>
      <c r="S26" s="7"/>
      <c r="T26" s="7"/>
      <c r="U26" s="7"/>
      <c r="V26" s="8"/>
      <c r="W26" s="9"/>
      <c r="X26" s="7"/>
      <c r="Y26" s="7"/>
      <c r="Z26" s="7"/>
      <c r="AA26" s="7"/>
      <c r="AB26" s="7"/>
      <c r="AC26" s="8"/>
      <c r="AD26" s="9"/>
      <c r="AE26" s="7"/>
      <c r="AF26" s="7"/>
      <c r="AG26" s="7"/>
      <c r="AH26" s="7"/>
      <c r="AI26" s="7"/>
      <c r="AJ26" s="8"/>
      <c r="AK26" s="9">
        <v>5</v>
      </c>
    </row>
    <row r="27" spans="1:37" ht="14.25">
      <c r="A27" s="16" t="s">
        <v>27</v>
      </c>
      <c r="B27" s="16"/>
      <c r="C27" s="10">
        <f aca="true" t="shared" si="3" ref="C27:AK27">SUM(C13:C26)</f>
        <v>58</v>
      </c>
      <c r="D27" s="10">
        <f t="shared" si="3"/>
        <v>530</v>
      </c>
      <c r="E27" s="10">
        <f t="shared" si="3"/>
        <v>290</v>
      </c>
      <c r="F27" s="10">
        <f t="shared" si="3"/>
        <v>0</v>
      </c>
      <c r="G27" s="10">
        <f t="shared" si="3"/>
        <v>90</v>
      </c>
      <c r="H27" s="10">
        <f t="shared" si="3"/>
        <v>150</v>
      </c>
      <c r="I27" s="10">
        <f t="shared" si="3"/>
        <v>0</v>
      </c>
      <c r="J27" s="10">
        <f t="shared" si="3"/>
        <v>120</v>
      </c>
      <c r="K27" s="10">
        <f t="shared" si="3"/>
        <v>0</v>
      </c>
      <c r="L27" s="10">
        <f t="shared" si="3"/>
        <v>30</v>
      </c>
      <c r="M27" s="10">
        <f t="shared" si="3"/>
        <v>90</v>
      </c>
      <c r="N27" s="10">
        <f t="shared" si="3"/>
        <v>0</v>
      </c>
      <c r="O27" s="10">
        <f t="shared" si="3"/>
        <v>0</v>
      </c>
      <c r="P27" s="10">
        <f t="shared" si="3"/>
        <v>24</v>
      </c>
      <c r="Q27" s="10">
        <f t="shared" si="3"/>
        <v>90</v>
      </c>
      <c r="R27" s="10">
        <f t="shared" si="3"/>
        <v>0</v>
      </c>
      <c r="S27" s="10">
        <f t="shared" si="3"/>
        <v>30</v>
      </c>
      <c r="T27" s="10">
        <f t="shared" si="3"/>
        <v>60</v>
      </c>
      <c r="U27" s="10">
        <f t="shared" si="3"/>
        <v>0</v>
      </c>
      <c r="V27" s="10">
        <f t="shared" si="3"/>
        <v>0</v>
      </c>
      <c r="W27" s="10">
        <f t="shared" si="3"/>
        <v>18</v>
      </c>
      <c r="X27" s="10">
        <f t="shared" si="3"/>
        <v>60</v>
      </c>
      <c r="Y27" s="10">
        <f t="shared" si="3"/>
        <v>0</v>
      </c>
      <c r="Z27" s="10">
        <f t="shared" si="3"/>
        <v>30</v>
      </c>
      <c r="AA27" s="10">
        <f t="shared" si="3"/>
        <v>0</v>
      </c>
      <c r="AB27" s="10">
        <f t="shared" si="3"/>
        <v>0</v>
      </c>
      <c r="AC27" s="10">
        <f t="shared" si="3"/>
        <v>0</v>
      </c>
      <c r="AD27" s="10">
        <f t="shared" si="3"/>
        <v>9</v>
      </c>
      <c r="AE27" s="10">
        <f t="shared" si="3"/>
        <v>20</v>
      </c>
      <c r="AF27" s="10">
        <f t="shared" si="3"/>
        <v>0</v>
      </c>
      <c r="AG27" s="10">
        <f t="shared" si="3"/>
        <v>0</v>
      </c>
      <c r="AH27" s="10">
        <f t="shared" si="3"/>
        <v>0</v>
      </c>
      <c r="AI27" s="10">
        <f t="shared" si="3"/>
        <v>0</v>
      </c>
      <c r="AJ27" s="10">
        <f t="shared" si="3"/>
        <v>0</v>
      </c>
      <c r="AK27" s="10">
        <f t="shared" si="3"/>
        <v>7</v>
      </c>
    </row>
    <row r="28" spans="1:37" ht="14.25">
      <c r="A28" s="20" t="s">
        <v>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1:37" ht="14.25">
      <c r="A29" s="13">
        <v>15</v>
      </c>
      <c r="B29" s="6" t="s">
        <v>66</v>
      </c>
      <c r="C29" s="4">
        <f aca="true" t="shared" si="4" ref="C29:C39">P29+W29+AD29+AK29+AR29+AY29</f>
        <v>11</v>
      </c>
      <c r="D29" s="4">
        <f aca="true" t="shared" si="5" ref="D29:D37">SUM(E29:I29)</f>
        <v>120</v>
      </c>
      <c r="E29" s="4">
        <f aca="true" t="shared" si="6" ref="E29:I39">IF(J29+Q29+X29+AE29=0,"",J29+Q29+X29+AE29)</f>
      </c>
      <c r="F29" s="4">
        <f t="shared" si="6"/>
      </c>
      <c r="G29" s="4">
        <f t="shared" si="6"/>
      </c>
      <c r="H29" s="4">
        <f t="shared" si="6"/>
      </c>
      <c r="I29" s="4">
        <f t="shared" si="6"/>
        <v>120</v>
      </c>
      <c r="J29" s="7"/>
      <c r="K29" s="7"/>
      <c r="L29" s="7"/>
      <c r="M29" s="7"/>
      <c r="N29" s="7">
        <v>30</v>
      </c>
      <c r="O29" s="8" t="s">
        <v>26</v>
      </c>
      <c r="P29" s="9">
        <v>2</v>
      </c>
      <c r="Q29" s="7"/>
      <c r="R29" s="7"/>
      <c r="S29" s="7"/>
      <c r="T29" s="7"/>
      <c r="U29" s="7">
        <v>30</v>
      </c>
      <c r="V29" s="8" t="s">
        <v>26</v>
      </c>
      <c r="W29" s="9">
        <v>3</v>
      </c>
      <c r="X29" s="7"/>
      <c r="Y29" s="7"/>
      <c r="Z29" s="7"/>
      <c r="AA29" s="7"/>
      <c r="AB29" s="7">
        <v>30</v>
      </c>
      <c r="AC29" s="8" t="s">
        <v>26</v>
      </c>
      <c r="AD29" s="9">
        <v>3</v>
      </c>
      <c r="AE29" s="7"/>
      <c r="AF29" s="7"/>
      <c r="AG29" s="7"/>
      <c r="AH29" s="7"/>
      <c r="AI29" s="7">
        <v>30</v>
      </c>
      <c r="AJ29" s="8" t="s">
        <v>26</v>
      </c>
      <c r="AK29" s="9">
        <v>3</v>
      </c>
    </row>
    <row r="30" spans="1:37" ht="14.25">
      <c r="A30" s="13">
        <v>16</v>
      </c>
      <c r="B30" s="6" t="s">
        <v>29</v>
      </c>
      <c r="C30" s="4">
        <f t="shared" si="4"/>
        <v>6</v>
      </c>
      <c r="D30" s="4">
        <f t="shared" si="5"/>
        <v>60</v>
      </c>
      <c r="E30" s="4">
        <f t="shared" si="6"/>
        <v>30</v>
      </c>
      <c r="F30" s="4">
        <f t="shared" si="6"/>
      </c>
      <c r="G30" s="4">
        <f t="shared" si="6"/>
        <v>30</v>
      </c>
      <c r="H30" s="4">
        <f t="shared" si="6"/>
      </c>
      <c r="I30" s="4">
        <f t="shared" si="6"/>
      </c>
      <c r="J30" s="7"/>
      <c r="K30" s="7"/>
      <c r="L30" s="7"/>
      <c r="M30" s="7"/>
      <c r="N30" s="7"/>
      <c r="O30" s="8"/>
      <c r="P30" s="9"/>
      <c r="Q30" s="7">
        <v>30</v>
      </c>
      <c r="R30" s="7"/>
      <c r="S30" s="7">
        <v>30</v>
      </c>
      <c r="T30" s="7"/>
      <c r="U30" s="7"/>
      <c r="V30" s="8" t="s">
        <v>25</v>
      </c>
      <c r="W30" s="9">
        <v>6</v>
      </c>
      <c r="X30" s="7"/>
      <c r="Y30" s="7"/>
      <c r="Z30" s="7"/>
      <c r="AA30" s="7"/>
      <c r="AB30" s="7"/>
      <c r="AC30" s="8"/>
      <c r="AD30" s="9"/>
      <c r="AE30" s="7"/>
      <c r="AF30" s="7"/>
      <c r="AG30" s="7"/>
      <c r="AH30" s="7"/>
      <c r="AI30" s="7"/>
      <c r="AJ30" s="8"/>
      <c r="AK30" s="9"/>
    </row>
    <row r="31" spans="1:37" ht="14.25">
      <c r="A31" s="13">
        <v>17</v>
      </c>
      <c r="B31" s="6" t="s">
        <v>30</v>
      </c>
      <c r="C31" s="4">
        <f t="shared" si="4"/>
        <v>6</v>
      </c>
      <c r="D31" s="4">
        <f t="shared" si="5"/>
        <v>60</v>
      </c>
      <c r="E31" s="4">
        <f t="shared" si="6"/>
        <v>30</v>
      </c>
      <c r="F31" s="4">
        <f t="shared" si="6"/>
      </c>
      <c r="G31" s="4">
        <f t="shared" si="6"/>
        <v>30</v>
      </c>
      <c r="H31" s="4">
        <f t="shared" si="6"/>
      </c>
      <c r="I31" s="4">
        <f t="shared" si="6"/>
      </c>
      <c r="J31" s="7"/>
      <c r="K31" s="7"/>
      <c r="L31" s="7"/>
      <c r="M31" s="7"/>
      <c r="N31" s="7"/>
      <c r="O31" s="8"/>
      <c r="P31" s="9"/>
      <c r="Q31" s="7"/>
      <c r="R31" s="7"/>
      <c r="S31" s="7"/>
      <c r="T31" s="7"/>
      <c r="U31" s="7"/>
      <c r="V31" s="8"/>
      <c r="W31" s="9"/>
      <c r="X31" s="7">
        <v>30</v>
      </c>
      <c r="Y31" s="7"/>
      <c r="Z31" s="7">
        <v>30</v>
      </c>
      <c r="AA31" s="7"/>
      <c r="AB31" s="7"/>
      <c r="AC31" s="8" t="s">
        <v>25</v>
      </c>
      <c r="AD31" s="9">
        <v>6</v>
      </c>
      <c r="AE31" s="7"/>
      <c r="AF31" s="7"/>
      <c r="AG31" s="7"/>
      <c r="AH31" s="7"/>
      <c r="AI31" s="7"/>
      <c r="AJ31" s="8"/>
      <c r="AK31" s="9"/>
    </row>
    <row r="32" spans="1:37" ht="14.25">
      <c r="A32" s="13">
        <v>18</v>
      </c>
      <c r="B32" s="6" t="s">
        <v>31</v>
      </c>
      <c r="C32" s="4">
        <f t="shared" si="4"/>
        <v>6</v>
      </c>
      <c r="D32" s="4">
        <f t="shared" si="5"/>
        <v>60</v>
      </c>
      <c r="E32" s="4">
        <f t="shared" si="6"/>
        <v>30</v>
      </c>
      <c r="F32" s="4">
        <f t="shared" si="6"/>
      </c>
      <c r="G32" s="4">
        <f t="shared" si="6"/>
        <v>30</v>
      </c>
      <c r="H32" s="4">
        <f t="shared" si="6"/>
      </c>
      <c r="I32" s="4">
        <f t="shared" si="6"/>
      </c>
      <c r="J32" s="7"/>
      <c r="K32" s="7"/>
      <c r="L32" s="7"/>
      <c r="M32" s="7"/>
      <c r="N32" s="7"/>
      <c r="O32" s="8"/>
      <c r="P32" s="9"/>
      <c r="Q32" s="7"/>
      <c r="R32" s="7"/>
      <c r="S32" s="7"/>
      <c r="T32" s="7"/>
      <c r="U32" s="7"/>
      <c r="V32" s="8"/>
      <c r="W32" s="9"/>
      <c r="X32" s="7">
        <v>30</v>
      </c>
      <c r="Y32" s="7"/>
      <c r="Z32" s="7">
        <v>30</v>
      </c>
      <c r="AA32" s="7"/>
      <c r="AB32" s="7"/>
      <c r="AC32" s="8" t="s">
        <v>25</v>
      </c>
      <c r="AD32" s="9">
        <v>6</v>
      </c>
      <c r="AE32" s="7"/>
      <c r="AF32" s="7"/>
      <c r="AG32" s="7"/>
      <c r="AH32" s="7"/>
      <c r="AI32" s="7"/>
      <c r="AJ32" s="8"/>
      <c r="AK32" s="9"/>
    </row>
    <row r="33" spans="1:37" ht="14.25">
      <c r="A33" s="13">
        <v>19</v>
      </c>
      <c r="B33" s="6" t="s">
        <v>32</v>
      </c>
      <c r="C33" s="4">
        <f t="shared" si="4"/>
        <v>6</v>
      </c>
      <c r="D33" s="4">
        <f t="shared" si="5"/>
        <v>60</v>
      </c>
      <c r="E33" s="4">
        <f t="shared" si="6"/>
        <v>30</v>
      </c>
      <c r="F33" s="4">
        <f t="shared" si="6"/>
      </c>
      <c r="G33" s="4">
        <f t="shared" si="6"/>
        <v>30</v>
      </c>
      <c r="H33" s="4">
        <f t="shared" si="6"/>
      </c>
      <c r="I33" s="4">
        <f t="shared" si="6"/>
      </c>
      <c r="J33" s="7"/>
      <c r="K33" s="7"/>
      <c r="L33" s="7"/>
      <c r="M33" s="7"/>
      <c r="N33" s="7"/>
      <c r="O33" s="8"/>
      <c r="P33" s="9"/>
      <c r="Q33" s="7"/>
      <c r="R33" s="7"/>
      <c r="S33" s="7"/>
      <c r="T33" s="7"/>
      <c r="U33" s="7"/>
      <c r="V33" s="8"/>
      <c r="W33" s="9"/>
      <c r="X33" s="7"/>
      <c r="Y33" s="7"/>
      <c r="Z33" s="7"/>
      <c r="AA33" s="7"/>
      <c r="AB33" s="7"/>
      <c r="AC33" s="8"/>
      <c r="AD33" s="9"/>
      <c r="AE33" s="7">
        <v>30</v>
      </c>
      <c r="AF33" s="7"/>
      <c r="AG33" s="7">
        <v>30</v>
      </c>
      <c r="AH33" s="7"/>
      <c r="AI33" s="7"/>
      <c r="AJ33" s="8" t="s">
        <v>25</v>
      </c>
      <c r="AK33" s="9">
        <v>6</v>
      </c>
    </row>
    <row r="34" spans="1:37" ht="14.25">
      <c r="A34" s="13">
        <v>20</v>
      </c>
      <c r="B34" s="6" t="s">
        <v>33</v>
      </c>
      <c r="C34" s="4">
        <f t="shared" si="4"/>
        <v>6</v>
      </c>
      <c r="D34" s="4">
        <f t="shared" si="5"/>
        <v>60</v>
      </c>
      <c r="E34" s="4">
        <f t="shared" si="6"/>
        <v>30</v>
      </c>
      <c r="F34" s="4">
        <f t="shared" si="6"/>
      </c>
      <c r="G34" s="4">
        <f t="shared" si="6"/>
        <v>30</v>
      </c>
      <c r="H34" s="4">
        <f t="shared" si="6"/>
      </c>
      <c r="I34" s="4">
        <f t="shared" si="6"/>
      </c>
      <c r="J34" s="7"/>
      <c r="K34" s="7"/>
      <c r="L34" s="7"/>
      <c r="M34" s="7"/>
      <c r="N34" s="7"/>
      <c r="O34" s="8"/>
      <c r="P34" s="9"/>
      <c r="Q34" s="7"/>
      <c r="R34" s="7"/>
      <c r="S34" s="7"/>
      <c r="T34" s="7"/>
      <c r="U34" s="7"/>
      <c r="V34" s="8"/>
      <c r="W34" s="9"/>
      <c r="X34" s="7"/>
      <c r="Y34" s="7"/>
      <c r="Z34" s="7"/>
      <c r="AA34" s="7"/>
      <c r="AB34" s="7"/>
      <c r="AC34" s="8"/>
      <c r="AD34" s="9"/>
      <c r="AE34" s="7">
        <v>30</v>
      </c>
      <c r="AF34" s="7"/>
      <c r="AG34" s="7">
        <v>30</v>
      </c>
      <c r="AH34" s="7"/>
      <c r="AI34" s="7"/>
      <c r="AJ34" s="8" t="s">
        <v>25</v>
      </c>
      <c r="AK34" s="9">
        <v>6</v>
      </c>
    </row>
    <row r="35" spans="1:37" ht="14.25">
      <c r="A35" s="13">
        <v>21</v>
      </c>
      <c r="B35" s="6" t="s">
        <v>34</v>
      </c>
      <c r="C35" s="4">
        <f t="shared" si="4"/>
        <v>6</v>
      </c>
      <c r="D35" s="4">
        <f t="shared" si="5"/>
        <v>60</v>
      </c>
      <c r="E35" s="4">
        <f t="shared" si="6"/>
        <v>30</v>
      </c>
      <c r="F35" s="4">
        <f t="shared" si="6"/>
      </c>
      <c r="G35" s="4">
        <f t="shared" si="6"/>
        <v>30</v>
      </c>
      <c r="H35" s="4">
        <f t="shared" si="6"/>
      </c>
      <c r="I35" s="4">
        <f t="shared" si="6"/>
      </c>
      <c r="J35" s="7"/>
      <c r="K35" s="7"/>
      <c r="L35" s="7"/>
      <c r="M35" s="7"/>
      <c r="N35" s="7"/>
      <c r="O35" s="8"/>
      <c r="P35" s="9"/>
      <c r="Q35" s="7"/>
      <c r="R35" s="7"/>
      <c r="S35" s="7"/>
      <c r="T35" s="7"/>
      <c r="U35" s="7"/>
      <c r="V35" s="8"/>
      <c r="W35" s="9"/>
      <c r="X35" s="7"/>
      <c r="Y35" s="7"/>
      <c r="Z35" s="7"/>
      <c r="AA35" s="7"/>
      <c r="AB35" s="7"/>
      <c r="AC35" s="8"/>
      <c r="AD35" s="9"/>
      <c r="AE35" s="7">
        <v>30</v>
      </c>
      <c r="AF35" s="7"/>
      <c r="AG35" s="7">
        <v>30</v>
      </c>
      <c r="AH35" s="7"/>
      <c r="AI35" s="7"/>
      <c r="AJ35" s="8" t="s">
        <v>25</v>
      </c>
      <c r="AK35" s="9">
        <v>6</v>
      </c>
    </row>
    <row r="36" spans="1:37" ht="14.25">
      <c r="A36" s="13">
        <v>22</v>
      </c>
      <c r="B36" s="6" t="s">
        <v>35</v>
      </c>
      <c r="C36" s="4">
        <f t="shared" si="4"/>
        <v>6</v>
      </c>
      <c r="D36" s="4">
        <f t="shared" si="5"/>
        <v>60</v>
      </c>
      <c r="E36" s="4">
        <f t="shared" si="6"/>
        <v>30</v>
      </c>
      <c r="F36" s="4">
        <f t="shared" si="6"/>
      </c>
      <c r="G36" s="4">
        <f t="shared" si="6"/>
        <v>30</v>
      </c>
      <c r="H36" s="4">
        <f t="shared" si="6"/>
      </c>
      <c r="I36" s="4">
        <f t="shared" si="6"/>
      </c>
      <c r="J36" s="7"/>
      <c r="K36" s="7"/>
      <c r="L36" s="7"/>
      <c r="M36" s="7"/>
      <c r="N36" s="7"/>
      <c r="O36" s="8"/>
      <c r="P36" s="9"/>
      <c r="Q36" s="7"/>
      <c r="R36" s="7"/>
      <c r="S36" s="7"/>
      <c r="T36" s="7"/>
      <c r="U36" s="7"/>
      <c r="V36" s="8"/>
      <c r="W36" s="9"/>
      <c r="X36" s="7"/>
      <c r="Y36" s="7"/>
      <c r="Z36" s="7"/>
      <c r="AA36" s="7"/>
      <c r="AB36" s="7"/>
      <c r="AC36" s="8"/>
      <c r="AD36" s="9"/>
      <c r="AE36" s="7">
        <v>30</v>
      </c>
      <c r="AF36" s="7"/>
      <c r="AG36" s="7">
        <v>30</v>
      </c>
      <c r="AH36" s="7"/>
      <c r="AI36" s="7"/>
      <c r="AJ36" s="8" t="s">
        <v>25</v>
      </c>
      <c r="AK36" s="9">
        <v>6</v>
      </c>
    </row>
    <row r="37" spans="1:37" ht="14.25">
      <c r="A37" s="13">
        <v>23</v>
      </c>
      <c r="B37" s="6" t="s">
        <v>36</v>
      </c>
      <c r="C37" s="4">
        <f t="shared" si="4"/>
        <v>4</v>
      </c>
      <c r="D37" s="4">
        <f t="shared" si="5"/>
        <v>60</v>
      </c>
      <c r="E37" s="4">
        <f t="shared" si="6"/>
      </c>
      <c r="F37" s="4">
        <f t="shared" si="6"/>
      </c>
      <c r="G37" s="4">
        <f t="shared" si="6"/>
      </c>
      <c r="H37" s="4">
        <f t="shared" si="6"/>
        <v>60</v>
      </c>
      <c r="I37" s="4">
        <f t="shared" si="6"/>
      </c>
      <c r="J37" s="7"/>
      <c r="K37" s="7"/>
      <c r="L37" s="7"/>
      <c r="M37" s="7"/>
      <c r="N37" s="7"/>
      <c r="O37" s="8"/>
      <c r="P37" s="9"/>
      <c r="Q37" s="7"/>
      <c r="R37" s="7"/>
      <c r="S37" s="7"/>
      <c r="T37" s="7">
        <v>30</v>
      </c>
      <c r="U37" s="7"/>
      <c r="V37" s="8" t="s">
        <v>26</v>
      </c>
      <c r="W37" s="9">
        <v>2</v>
      </c>
      <c r="X37" s="7"/>
      <c r="Y37" s="7"/>
      <c r="Z37" s="7"/>
      <c r="AA37" s="7">
        <v>30</v>
      </c>
      <c r="AB37" s="7"/>
      <c r="AC37" s="8" t="s">
        <v>25</v>
      </c>
      <c r="AD37" s="9">
        <v>2</v>
      </c>
      <c r="AE37" s="7"/>
      <c r="AF37" s="7"/>
      <c r="AG37" s="7"/>
      <c r="AH37" s="7"/>
      <c r="AI37" s="7"/>
      <c r="AJ37" s="8"/>
      <c r="AK37" s="9"/>
    </row>
    <row r="38" spans="1:37" ht="14.25">
      <c r="A38" s="13">
        <v>24</v>
      </c>
      <c r="B38" s="6" t="s">
        <v>67</v>
      </c>
      <c r="C38" s="4">
        <f t="shared" si="4"/>
        <v>4</v>
      </c>
      <c r="D38" s="4">
        <v>120</v>
      </c>
      <c r="E38" s="4">
        <f t="shared" si="6"/>
      </c>
      <c r="F38" s="4">
        <v>120</v>
      </c>
      <c r="G38" s="4">
        <f t="shared" si="6"/>
      </c>
      <c r="H38" s="4">
        <f t="shared" si="6"/>
      </c>
      <c r="I38" s="4">
        <f t="shared" si="6"/>
      </c>
      <c r="J38" s="7"/>
      <c r="K38" s="7"/>
      <c r="L38" s="7"/>
      <c r="M38" s="7"/>
      <c r="N38" s="7"/>
      <c r="O38" s="8"/>
      <c r="P38" s="9"/>
      <c r="Q38" s="7"/>
      <c r="R38" s="7">
        <v>120</v>
      </c>
      <c r="S38" s="7"/>
      <c r="T38" s="7"/>
      <c r="U38" s="7"/>
      <c r="V38" s="8" t="s">
        <v>68</v>
      </c>
      <c r="W38" s="9">
        <v>4</v>
      </c>
      <c r="X38" s="7"/>
      <c r="Y38" s="7"/>
      <c r="Z38" s="7"/>
      <c r="AA38" s="7"/>
      <c r="AB38" s="7"/>
      <c r="AC38" s="8"/>
      <c r="AD38" s="9"/>
      <c r="AE38" s="7"/>
      <c r="AF38" s="7"/>
      <c r="AG38" s="7"/>
      <c r="AH38" s="7"/>
      <c r="AI38" s="7"/>
      <c r="AJ38" s="8"/>
      <c r="AK38" s="9"/>
    </row>
    <row r="39" spans="1:37" ht="14.25">
      <c r="A39" s="13">
        <v>25</v>
      </c>
      <c r="B39" s="6" t="s">
        <v>37</v>
      </c>
      <c r="C39" s="4">
        <f t="shared" si="4"/>
        <v>1</v>
      </c>
      <c r="D39" s="4">
        <f>SUM(E39:I39)</f>
        <v>15</v>
      </c>
      <c r="E39" s="4">
        <f t="shared" si="6"/>
        <v>15</v>
      </c>
      <c r="F39" s="4">
        <f t="shared" si="6"/>
      </c>
      <c r="G39" s="4">
        <f t="shared" si="6"/>
      </c>
      <c r="H39" s="4">
        <f t="shared" si="6"/>
      </c>
      <c r="I39" s="4">
        <f t="shared" si="6"/>
      </c>
      <c r="J39" s="7">
        <v>15</v>
      </c>
      <c r="K39" s="7"/>
      <c r="L39" s="7"/>
      <c r="M39" s="7"/>
      <c r="N39" s="7"/>
      <c r="O39" s="8" t="s">
        <v>26</v>
      </c>
      <c r="P39" s="9">
        <v>1</v>
      </c>
      <c r="Q39" s="7"/>
      <c r="R39" s="7"/>
      <c r="S39" s="7"/>
      <c r="T39" s="7"/>
      <c r="U39" s="7"/>
      <c r="V39" s="8"/>
      <c r="W39" s="9"/>
      <c r="X39" s="7"/>
      <c r="Y39" s="7"/>
      <c r="Z39" s="7"/>
      <c r="AA39" s="7"/>
      <c r="AB39" s="7"/>
      <c r="AC39" s="8"/>
      <c r="AD39" s="9"/>
      <c r="AE39" s="7"/>
      <c r="AF39" s="7"/>
      <c r="AG39" s="7"/>
      <c r="AH39" s="7"/>
      <c r="AI39" s="7"/>
      <c r="AJ39" s="8"/>
      <c r="AK39" s="9"/>
    </row>
    <row r="40" spans="1:37" ht="14.25">
      <c r="A40" s="16" t="s">
        <v>38</v>
      </c>
      <c r="B40" s="16"/>
      <c r="C40" s="10">
        <f aca="true" t="shared" si="7" ref="C40:AK40">SUM(C29:C39)</f>
        <v>62</v>
      </c>
      <c r="D40" s="10">
        <f t="shared" si="7"/>
        <v>735</v>
      </c>
      <c r="E40" s="10">
        <f t="shared" si="7"/>
        <v>225</v>
      </c>
      <c r="F40" s="10">
        <f t="shared" si="7"/>
        <v>120</v>
      </c>
      <c r="G40" s="10">
        <f t="shared" si="7"/>
        <v>210</v>
      </c>
      <c r="H40" s="10">
        <f t="shared" si="7"/>
        <v>60</v>
      </c>
      <c r="I40" s="10">
        <f t="shared" si="7"/>
        <v>120</v>
      </c>
      <c r="J40" s="10">
        <f t="shared" si="7"/>
        <v>15</v>
      </c>
      <c r="K40" s="10">
        <f t="shared" si="7"/>
        <v>0</v>
      </c>
      <c r="L40" s="10">
        <f t="shared" si="7"/>
        <v>0</v>
      </c>
      <c r="M40" s="10">
        <f t="shared" si="7"/>
        <v>0</v>
      </c>
      <c r="N40" s="10">
        <f t="shared" si="7"/>
        <v>30</v>
      </c>
      <c r="O40" s="10">
        <f t="shared" si="7"/>
        <v>0</v>
      </c>
      <c r="P40" s="10">
        <f t="shared" si="7"/>
        <v>3</v>
      </c>
      <c r="Q40" s="10">
        <f t="shared" si="7"/>
        <v>30</v>
      </c>
      <c r="R40" s="10">
        <f t="shared" si="7"/>
        <v>120</v>
      </c>
      <c r="S40" s="10">
        <f t="shared" si="7"/>
        <v>30</v>
      </c>
      <c r="T40" s="10">
        <f t="shared" si="7"/>
        <v>30</v>
      </c>
      <c r="U40" s="10">
        <f t="shared" si="7"/>
        <v>30</v>
      </c>
      <c r="V40" s="10">
        <f t="shared" si="7"/>
        <v>0</v>
      </c>
      <c r="W40" s="10">
        <f t="shared" si="7"/>
        <v>15</v>
      </c>
      <c r="X40" s="10">
        <f t="shared" si="7"/>
        <v>60</v>
      </c>
      <c r="Y40" s="10">
        <f t="shared" si="7"/>
        <v>0</v>
      </c>
      <c r="Z40" s="10">
        <f t="shared" si="7"/>
        <v>60</v>
      </c>
      <c r="AA40" s="10">
        <f t="shared" si="7"/>
        <v>30</v>
      </c>
      <c r="AB40" s="10">
        <f t="shared" si="7"/>
        <v>30</v>
      </c>
      <c r="AC40" s="10">
        <f t="shared" si="7"/>
        <v>0</v>
      </c>
      <c r="AD40" s="10">
        <f t="shared" si="7"/>
        <v>17</v>
      </c>
      <c r="AE40" s="10">
        <f t="shared" si="7"/>
        <v>120</v>
      </c>
      <c r="AF40" s="10">
        <f t="shared" si="7"/>
        <v>0</v>
      </c>
      <c r="AG40" s="10">
        <f t="shared" si="7"/>
        <v>120</v>
      </c>
      <c r="AH40" s="10">
        <f t="shared" si="7"/>
        <v>0</v>
      </c>
      <c r="AI40" s="10">
        <f t="shared" si="7"/>
        <v>30</v>
      </c>
      <c r="AJ40" s="10">
        <f t="shared" si="7"/>
        <v>0</v>
      </c>
      <c r="AK40" s="10">
        <f t="shared" si="7"/>
        <v>27</v>
      </c>
    </row>
    <row r="41" spans="1:37" ht="14.25">
      <c r="A41" s="16" t="s">
        <v>39</v>
      </c>
      <c r="B41" s="16"/>
      <c r="C41" s="10">
        <f aca="true" t="shared" si="8" ref="C41:AK41">C27+C40</f>
        <v>120</v>
      </c>
      <c r="D41" s="10">
        <f t="shared" si="8"/>
        <v>1265</v>
      </c>
      <c r="E41" s="10">
        <f t="shared" si="8"/>
        <v>515</v>
      </c>
      <c r="F41" s="10">
        <f t="shared" si="8"/>
        <v>120</v>
      </c>
      <c r="G41" s="10">
        <f t="shared" si="8"/>
        <v>300</v>
      </c>
      <c r="H41" s="10">
        <f t="shared" si="8"/>
        <v>210</v>
      </c>
      <c r="I41" s="10">
        <f t="shared" si="8"/>
        <v>120</v>
      </c>
      <c r="J41" s="10">
        <f t="shared" si="8"/>
        <v>135</v>
      </c>
      <c r="K41" s="10">
        <f t="shared" si="8"/>
        <v>0</v>
      </c>
      <c r="L41" s="10">
        <f t="shared" si="8"/>
        <v>30</v>
      </c>
      <c r="M41" s="10">
        <f t="shared" si="8"/>
        <v>90</v>
      </c>
      <c r="N41" s="10">
        <f t="shared" si="8"/>
        <v>30</v>
      </c>
      <c r="O41" s="10">
        <f t="shared" si="8"/>
        <v>0</v>
      </c>
      <c r="P41" s="10">
        <f t="shared" si="8"/>
        <v>27</v>
      </c>
      <c r="Q41" s="10">
        <f t="shared" si="8"/>
        <v>120</v>
      </c>
      <c r="R41" s="10">
        <f t="shared" si="8"/>
        <v>120</v>
      </c>
      <c r="S41" s="10">
        <f t="shared" si="8"/>
        <v>60</v>
      </c>
      <c r="T41" s="10">
        <f t="shared" si="8"/>
        <v>90</v>
      </c>
      <c r="U41" s="10">
        <f t="shared" si="8"/>
        <v>30</v>
      </c>
      <c r="V41" s="10">
        <f t="shared" si="8"/>
        <v>0</v>
      </c>
      <c r="W41" s="10">
        <f t="shared" si="8"/>
        <v>33</v>
      </c>
      <c r="X41" s="10">
        <f t="shared" si="8"/>
        <v>120</v>
      </c>
      <c r="Y41" s="10">
        <f t="shared" si="8"/>
        <v>0</v>
      </c>
      <c r="Z41" s="10">
        <f t="shared" si="8"/>
        <v>90</v>
      </c>
      <c r="AA41" s="10">
        <f t="shared" si="8"/>
        <v>30</v>
      </c>
      <c r="AB41" s="10">
        <f t="shared" si="8"/>
        <v>30</v>
      </c>
      <c r="AC41" s="10">
        <f t="shared" si="8"/>
        <v>0</v>
      </c>
      <c r="AD41" s="10">
        <f t="shared" si="8"/>
        <v>26</v>
      </c>
      <c r="AE41" s="10">
        <f t="shared" si="8"/>
        <v>140</v>
      </c>
      <c r="AF41" s="10">
        <f t="shared" si="8"/>
        <v>0</v>
      </c>
      <c r="AG41" s="10">
        <f t="shared" si="8"/>
        <v>120</v>
      </c>
      <c r="AH41" s="10">
        <f t="shared" si="8"/>
        <v>0</v>
      </c>
      <c r="AI41" s="10">
        <f t="shared" si="8"/>
        <v>30</v>
      </c>
      <c r="AJ41" s="10">
        <f t="shared" si="8"/>
        <v>0</v>
      </c>
      <c r="AK41" s="10">
        <f t="shared" si="8"/>
        <v>34</v>
      </c>
    </row>
    <row r="42" spans="1:37" ht="14.25">
      <c r="A42" s="11" t="s">
        <v>40</v>
      </c>
      <c r="B42" s="11"/>
      <c r="C42" s="4">
        <f aca="true" t="shared" si="9" ref="C42:I42">C41</f>
        <v>120</v>
      </c>
      <c r="D42" s="4">
        <f t="shared" si="9"/>
        <v>1265</v>
      </c>
      <c r="E42" s="4">
        <f t="shared" si="9"/>
        <v>515</v>
      </c>
      <c r="F42" s="4">
        <f t="shared" si="9"/>
        <v>120</v>
      </c>
      <c r="G42" s="4">
        <f t="shared" si="9"/>
        <v>300</v>
      </c>
      <c r="H42" s="4">
        <f t="shared" si="9"/>
        <v>210</v>
      </c>
      <c r="I42" s="4">
        <f t="shared" si="9"/>
        <v>120</v>
      </c>
      <c r="J42" s="18">
        <f>SUM(J41:N41)</f>
        <v>285</v>
      </c>
      <c r="K42" s="18"/>
      <c r="L42" s="18"/>
      <c r="M42" s="18"/>
      <c r="N42" s="18"/>
      <c r="O42" s="4"/>
      <c r="P42" s="4">
        <f>P41</f>
        <v>27</v>
      </c>
      <c r="Q42" s="18">
        <f>SUM(Q41:U41)</f>
        <v>420</v>
      </c>
      <c r="R42" s="18"/>
      <c r="S42" s="18"/>
      <c r="T42" s="18"/>
      <c r="U42" s="18"/>
      <c r="V42" s="4"/>
      <c r="W42" s="4">
        <f>W41</f>
        <v>33</v>
      </c>
      <c r="X42" s="18">
        <f>SUM(X41:AB41)</f>
        <v>270</v>
      </c>
      <c r="Y42" s="18"/>
      <c r="Z42" s="18"/>
      <c r="AA42" s="18"/>
      <c r="AB42" s="18"/>
      <c r="AC42" s="4"/>
      <c r="AD42" s="4">
        <f>AD41</f>
        <v>26</v>
      </c>
      <c r="AE42" s="18">
        <f>SUM(AE41:AI41)</f>
        <v>290</v>
      </c>
      <c r="AF42" s="18"/>
      <c r="AG42" s="18"/>
      <c r="AH42" s="18"/>
      <c r="AI42" s="18"/>
      <c r="AJ42" s="4"/>
      <c r="AK42" s="4">
        <f>AK41</f>
        <v>34</v>
      </c>
    </row>
    <row r="43" spans="1:37" ht="14.25">
      <c r="A43" s="11" t="s">
        <v>41</v>
      </c>
      <c r="B43" s="11"/>
      <c r="C43" s="4">
        <f aca="true" t="shared" si="10" ref="C43:I43">C42</f>
        <v>120</v>
      </c>
      <c r="D43" s="4">
        <f t="shared" si="10"/>
        <v>1265</v>
      </c>
      <c r="E43" s="15">
        <f t="shared" si="10"/>
        <v>515</v>
      </c>
      <c r="F43" s="15">
        <f t="shared" si="10"/>
        <v>120</v>
      </c>
      <c r="G43" s="15">
        <f t="shared" si="10"/>
        <v>300</v>
      </c>
      <c r="H43" s="15">
        <f t="shared" si="10"/>
        <v>210</v>
      </c>
      <c r="I43" s="15">
        <f t="shared" si="10"/>
        <v>120</v>
      </c>
      <c r="J43" s="18">
        <f>SUM(J42,Q42)</f>
        <v>705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>
        <f>SUM(P42,W42)</f>
        <v>60</v>
      </c>
      <c r="W43" s="18"/>
      <c r="X43" s="18">
        <f>SUM(X42,AE42)</f>
        <v>560</v>
      </c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>
        <f>SUM(AD42,AK42)</f>
        <v>60</v>
      </c>
      <c r="AK43" s="18"/>
    </row>
    <row r="44" spans="1:37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ht="14.25">
      <c r="A45" s="12" t="s">
        <v>42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ht="14.25">
      <c r="A46" s="12">
        <v>1</v>
      </c>
      <c r="B46" s="12" t="s">
        <v>43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ht="14.25">
      <c r="A47" s="12">
        <v>2</v>
      </c>
      <c r="B47" s="12" t="s">
        <v>44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ht="14.25">
      <c r="A48" s="12">
        <v>3</v>
      </c>
      <c r="B48" s="12" t="s">
        <v>45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ht="14.25">
      <c r="A49" s="12" t="s">
        <v>69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ht="14.25">
      <c r="A50" s="12">
        <v>1</v>
      </c>
      <c r="B50" s="12" t="s">
        <v>70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ht="14.25">
      <c r="A51" s="12">
        <v>2</v>
      </c>
      <c r="B51" s="12" t="s">
        <v>71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ht="14.25">
      <c r="A52" s="12">
        <v>3</v>
      </c>
      <c r="B52" s="12" t="s">
        <v>72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ht="14.25">
      <c r="A53" s="12">
        <v>4</v>
      </c>
      <c r="B53" s="12" t="s">
        <v>73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ht="14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ht="9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ht="27" customHeight="1">
      <c r="A56" s="21" t="s">
        <v>75</v>
      </c>
      <c r="B56" s="21"/>
      <c r="C56" s="21"/>
      <c r="D56" s="21"/>
      <c r="E56" s="21"/>
      <c r="F56" s="21"/>
      <c r="G56" s="21"/>
      <c r="H56" s="22" t="s">
        <v>76</v>
      </c>
      <c r="I56" s="22"/>
      <c r="J56" s="22"/>
      <c r="K56" s="22"/>
      <c r="L56" s="22"/>
      <c r="M56" s="22"/>
      <c r="N56" s="2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4.25">
      <c r="A58" s="12" t="s">
        <v>46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12"/>
      <c r="AK58" s="12"/>
    </row>
    <row r="59" spans="1:37" ht="14.25">
      <c r="A59" s="14"/>
      <c r="B59" s="14" t="s">
        <v>47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ht="14.25">
      <c r="A60" s="14"/>
      <c r="B60" s="14" t="s">
        <v>48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ht="14.25">
      <c r="A61" s="14"/>
      <c r="B61" s="14" t="s">
        <v>49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ht="14.25">
      <c r="A62" s="14"/>
      <c r="B62" s="14" t="s">
        <v>50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ht="14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ht="14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</sheetData>
  <sheetProtection/>
  <mergeCells count="30">
    <mergeCell ref="T2:AK2"/>
    <mergeCell ref="X58:AI58"/>
    <mergeCell ref="J43:U43"/>
    <mergeCell ref="V43:W43"/>
    <mergeCell ref="X43:AI43"/>
    <mergeCell ref="AJ43:AK43"/>
    <mergeCell ref="A56:G56"/>
    <mergeCell ref="H56:N56"/>
    <mergeCell ref="A28:AK28"/>
    <mergeCell ref="A40:B40"/>
    <mergeCell ref="A41:B41"/>
    <mergeCell ref="J42:N42"/>
    <mergeCell ref="Q42:U42"/>
    <mergeCell ref="X42:AB42"/>
    <mergeCell ref="AE42:AI42"/>
    <mergeCell ref="E10:I10"/>
    <mergeCell ref="J10:P10"/>
    <mergeCell ref="Q10:W10"/>
    <mergeCell ref="X10:AD10"/>
    <mergeCell ref="AE10:AK10"/>
    <mergeCell ref="A12:AK12"/>
    <mergeCell ref="A27:B27"/>
    <mergeCell ref="X7:AK7"/>
    <mergeCell ref="A9:A11"/>
    <mergeCell ref="B9:B11"/>
    <mergeCell ref="C9:C11"/>
    <mergeCell ref="D9:I9"/>
    <mergeCell ref="J9:W9"/>
    <mergeCell ref="X9:AK9"/>
    <mergeCell ref="D10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Pikuta</dc:creator>
  <cp:keywords/>
  <dc:description/>
  <cp:lastModifiedBy>Użytkownik systemu Windows</cp:lastModifiedBy>
  <cp:lastPrinted>2019-07-08T10:45:42Z</cp:lastPrinted>
  <dcterms:created xsi:type="dcterms:W3CDTF">2019-03-06T10:29:37Z</dcterms:created>
  <dcterms:modified xsi:type="dcterms:W3CDTF">2019-07-08T10:48:13Z</dcterms:modified>
  <cp:category/>
  <cp:version/>
  <cp:contentType/>
  <cp:contentStatus/>
</cp:coreProperties>
</file>