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60" activeTab="0"/>
  </bookViews>
  <sheets>
    <sheet name="Kreatywność społeczna " sheetId="1" r:id="rId1"/>
    <sheet name="Arkusz2" sheetId="2" state="hidden" r:id="rId2"/>
    <sheet name="Arkusz3" sheetId="3" state="hidden" r:id="rId3"/>
  </sheets>
  <definedNames>
    <definedName name="_xlnm.Print_Area" localSheetId="0">'Kreatywność społeczna '!$A$1:$BA$86</definedName>
  </definedNames>
  <calcPr fullCalcOnLoad="1"/>
</workbook>
</file>

<file path=xl/sharedStrings.xml><?xml version="1.0" encoding="utf-8"?>
<sst xmlns="http://schemas.openxmlformats.org/spreadsheetml/2006/main" count="187" uniqueCount="91">
  <si>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</si>
  <si>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</si>
  <si>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</si>
  <si>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</si>
  <si>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</si>
  <si>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</si>
  <si>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</si>
  <si>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</si>
  <si>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</si>
  <si>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</si>
  <si>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</si>
  <si>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</si>
  <si>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</si>
  <si>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</si>
  <si>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</si>
  <si>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</si>
  <si>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</si>
  <si>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</si>
  <si>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</si>
  <si>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</si>
  <si>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</si>
  <si>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</si>
  <si>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</si>
  <si>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</si>
  <si>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</si>
  <si>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</si>
  <si>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</si>
  <si>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</si>
  <si>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</si>
  <si>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Program studiów umożliwia wybór modułów zajęć za co najmniej 30 punktów ECTS</t>
  </si>
  <si>
    <t>Legenda:</t>
  </si>
  <si>
    <t>E</t>
  </si>
  <si>
    <t>Z</t>
  </si>
  <si>
    <t>Etykieta życia publicznego</t>
  </si>
  <si>
    <t>Technologie informatyczne</t>
  </si>
  <si>
    <t>Prawo autorskie i ochrona własności intelektualnej</t>
  </si>
  <si>
    <t>Warsztaty komunikacji</t>
  </si>
  <si>
    <t xml:space="preserve">Kultura artystyczna </t>
  </si>
  <si>
    <t>Translatorium języka angielskiego</t>
  </si>
  <si>
    <t>Media w sferze publicznej</t>
  </si>
  <si>
    <t>Innowacyjność w technice</t>
  </si>
  <si>
    <t>Animacja kultury</t>
  </si>
  <si>
    <t>Partycypacja społeczna</t>
  </si>
  <si>
    <t>Tekst użytkowy</t>
  </si>
  <si>
    <t xml:space="preserve">Podstawy prakseologii </t>
  </si>
  <si>
    <t xml:space="preserve">Kreatywność w biznesie </t>
  </si>
  <si>
    <t>Emisja głosu</t>
  </si>
  <si>
    <t>Przygotowanie do wystąpień publicznych</t>
  </si>
  <si>
    <t>Zajęcia fakultatywne*</t>
  </si>
  <si>
    <t>Język obcy</t>
  </si>
  <si>
    <t>Wychowanie fizyczne</t>
  </si>
  <si>
    <t>Poziom studiów:  pierwszy stopień</t>
  </si>
  <si>
    <t>Forma studiów: stacjonarne</t>
  </si>
  <si>
    <t>Wykład ogólnouniwersytecki</t>
  </si>
  <si>
    <t>Profil studiów: ogólnoakademicki</t>
  </si>
  <si>
    <t>Źródła  kultury współczesnej BN</t>
  </si>
  <si>
    <t>Antyczne wzorce działań społecznych BN</t>
  </si>
  <si>
    <t>Sfera publiczna BN</t>
  </si>
  <si>
    <t>Religia w nowoczesnym społeczeństwie BN</t>
  </si>
  <si>
    <t>Praktyczne zastosowania logiki BN</t>
  </si>
  <si>
    <t>Pozyskiwanie i analiza informacji BN</t>
  </si>
  <si>
    <t>Podstawy psychologii   PS  BN</t>
  </si>
  <si>
    <t>Podstawy filozofii BN</t>
  </si>
  <si>
    <t>Nowożytne filozoficzne  teorie społeczne BN</t>
  </si>
  <si>
    <t>Psychologia kreatywności BN</t>
  </si>
  <si>
    <t>Współczesne filozofie polityki BN</t>
  </si>
  <si>
    <t>Antropologia pragmatyczna BN</t>
  </si>
  <si>
    <t>Edukacja i komunikacja międzykulturowa BN</t>
  </si>
  <si>
    <t>Warszaty kreatywności BN</t>
  </si>
  <si>
    <t>Podmiotowość w filozofii współczesnej BN</t>
  </si>
  <si>
    <t>Estetyka performatywna BN</t>
  </si>
  <si>
    <t>Społeczno-kulturowe problemy współczesności BN</t>
  </si>
  <si>
    <t xml:space="preserve">Podstawy organizacji i zarządzania   PS  BN </t>
  </si>
  <si>
    <t>Filozofia działania kreatywnego BN</t>
  </si>
  <si>
    <t>Moralne podstawy działania BN</t>
  </si>
  <si>
    <t>Aksjologia sfery publicznej BN</t>
  </si>
  <si>
    <t>Psychologia osobowości i motywacji BN</t>
  </si>
  <si>
    <t>Kreatywność w socjotechnikach BN</t>
  </si>
  <si>
    <t>Psychologia interakcji społecznych BN</t>
  </si>
  <si>
    <t>Etyka praktyczna BN</t>
  </si>
  <si>
    <t>* studenci wybierają zajęcia z oferty  obejmującej zajęcia fakultatywne przeznaczone dla wszystkich kierunków studiów na WFiS oraz zajęcia  dedykowane dla kierunku kreatywność społeczna</t>
  </si>
  <si>
    <t>Plan studiów obowiązujący od roku akademickiego 2019/2020</t>
  </si>
  <si>
    <t>PS - przedmiot z obszaru nauk społecznych</t>
  </si>
  <si>
    <t>Seminarium licencjackie BN</t>
  </si>
  <si>
    <t>PRAKTYKI</t>
  </si>
  <si>
    <t xml:space="preserve">  </t>
  </si>
  <si>
    <t xml:space="preserve">Praktyki </t>
  </si>
  <si>
    <t>KIERUNEK: KREATYWNOŚĆ SPOŁECZNA</t>
  </si>
  <si>
    <t>Specjalność studiów: -</t>
  </si>
  <si>
    <t>Załącznik nr 6 do Uchwały Senatu Nr XXIV-27.20/19 z dnia 29 maja 2019 r.</t>
  </si>
  <si>
    <t>Zatwierdzony na posiedzeniu Senatu UMCS w Lublinie  w dniu:                    29 maja 2019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</si>
</sst>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</numFmts>
  <fonts count="54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double">
        <color rgb="FF000000"/>
      </right>
      <top style="thin"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rgb="FF000000"/>
      </right>
      <top style="thin"/>
      <bottom style="thin"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textRotation="90" wrapText="1"/>
    </xf>
    <xf numFmtId="0" fontId="10" fillId="32" borderId="33" xfId="0" applyFont="1" applyFill="1" applyBorder="1" applyAlignment="1">
      <alignment horizontal="center" vertical="center" textRotation="90" wrapText="1"/>
    </xf>
    <xf numFmtId="0" fontId="10" fillId="32" borderId="34" xfId="0" applyFont="1" applyFill="1" applyBorder="1" applyAlignment="1">
      <alignment horizontal="center" vertical="center" textRotation="90" wrapText="1"/>
    </xf>
    <xf numFmtId="0" fontId="10" fillId="32" borderId="3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" fontId="10" fillId="33" borderId="40" xfId="0" applyNumberFormat="1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0" fillId="32" borderId="40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1" fontId="11" fillId="32" borderId="40" xfId="0" applyNumberFormat="1" applyFont="1" applyFill="1" applyBorder="1" applyAlignment="1">
      <alignment horizontal="center" vertical="center" wrapText="1"/>
    </xf>
    <xf numFmtId="166" fontId="52" fillId="0" borderId="46" xfId="44" applyFont="1" applyBorder="1" applyAlignment="1">
      <alignment horizontal="center" vertical="center" wrapText="1"/>
    </xf>
    <xf numFmtId="166" fontId="52" fillId="0" borderId="47" xfId="44" applyFont="1" applyBorder="1" applyAlignment="1">
      <alignment horizontal="center" vertical="center" wrapText="1"/>
    </xf>
    <xf numFmtId="166" fontId="52" fillId="0" borderId="48" xfId="44" applyFont="1" applyBorder="1" applyAlignment="1">
      <alignment horizontal="center" vertical="center" wrapText="1"/>
    </xf>
    <xf numFmtId="166" fontId="52" fillId="0" borderId="49" xfId="44" applyFont="1" applyBorder="1" applyAlignment="1">
      <alignment horizontal="center" vertical="center" wrapText="1"/>
    </xf>
    <xf numFmtId="166" fontId="52" fillId="0" borderId="50" xfId="44" applyFont="1" applyBorder="1" applyAlignment="1">
      <alignment horizontal="center" vertical="center" wrapText="1"/>
    </xf>
    <xf numFmtId="166" fontId="52" fillId="0" borderId="51" xfId="44" applyFont="1" applyBorder="1" applyAlignment="1">
      <alignment horizontal="center" vertical="center" wrapText="1"/>
    </xf>
    <xf numFmtId="166" fontId="52" fillId="0" borderId="49" xfId="44" applyFont="1" applyBorder="1" applyAlignment="1">
      <alignment horizontal="center" vertical="center"/>
    </xf>
    <xf numFmtId="166" fontId="52" fillId="0" borderId="50" xfId="44" applyFont="1" applyBorder="1" applyAlignment="1">
      <alignment horizontal="center" vertical="center"/>
    </xf>
    <xf numFmtId="166" fontId="52" fillId="0" borderId="51" xfId="44" applyFont="1" applyBorder="1" applyAlignment="1">
      <alignment horizontal="center" vertical="center"/>
    </xf>
    <xf numFmtId="166" fontId="52" fillId="0" borderId="46" xfId="44" applyFont="1" applyBorder="1" applyAlignment="1">
      <alignment horizontal="center" vertical="center"/>
    </xf>
    <xf numFmtId="166" fontId="52" fillId="0" borderId="52" xfId="44" applyFont="1" applyBorder="1" applyAlignment="1">
      <alignment horizontal="center" vertical="center"/>
    </xf>
    <xf numFmtId="166" fontId="52" fillId="0" borderId="53" xfId="44" applyFont="1" applyBorder="1" applyAlignment="1">
      <alignment horizontal="center" vertical="center"/>
    </xf>
    <xf numFmtId="166" fontId="52" fillId="0" borderId="54" xfId="44" applyFont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166" fontId="52" fillId="35" borderId="46" xfId="44" applyFont="1" applyFill="1" applyBorder="1" applyAlignment="1">
      <alignment horizontal="center" vertical="center" wrapText="1"/>
    </xf>
    <xf numFmtId="166" fontId="52" fillId="35" borderId="52" xfId="44" applyFont="1" applyFill="1" applyBorder="1" applyAlignment="1">
      <alignment horizontal="center" vertical="center" wrapText="1"/>
    </xf>
    <xf numFmtId="166" fontId="52" fillId="35" borderId="47" xfId="44" applyFont="1" applyFill="1" applyBorder="1" applyAlignment="1">
      <alignment horizontal="center" vertical="center" wrapText="1"/>
    </xf>
    <xf numFmtId="166" fontId="52" fillId="0" borderId="47" xfId="44" applyFont="1" applyBorder="1" applyAlignment="1">
      <alignment horizontal="center" vertical="center"/>
    </xf>
    <xf numFmtId="166" fontId="52" fillId="0" borderId="48" xfId="44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52" fillId="0" borderId="54" xfId="44" applyFont="1" applyBorder="1" applyAlignment="1">
      <alignment horizontal="center" vertical="center"/>
    </xf>
    <xf numFmtId="0" fontId="9" fillId="35" borderId="5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166" fontId="52" fillId="0" borderId="46" xfId="44" applyFont="1" applyBorder="1" applyAlignment="1">
      <alignment horizontal="center" vertical="center" wrapText="1"/>
    </xf>
    <xf numFmtId="166" fontId="52" fillId="0" borderId="48" xfId="44" applyFont="1" applyBorder="1" applyAlignment="1">
      <alignment horizontal="center" vertical="center" wrapText="1"/>
    </xf>
    <xf numFmtId="166" fontId="52" fillId="0" borderId="47" xfId="44" applyFont="1" applyBorder="1" applyAlignment="1">
      <alignment horizontal="center" vertical="center" wrapText="1"/>
    </xf>
    <xf numFmtId="166" fontId="52" fillId="0" borderId="52" xfId="44" applyFont="1" applyBorder="1" applyAlignment="1">
      <alignment horizontal="center" vertical="center" wrapText="1"/>
    </xf>
    <xf numFmtId="166" fontId="52" fillId="0" borderId="50" xfId="44" applyFont="1" applyBorder="1" applyAlignment="1">
      <alignment horizontal="center" vertical="center" wrapText="1"/>
    </xf>
    <xf numFmtId="166" fontId="52" fillId="0" borderId="51" xfId="44" applyFont="1" applyBorder="1" applyAlignment="1">
      <alignment horizontal="center" vertical="center" wrapText="1"/>
    </xf>
    <xf numFmtId="166" fontId="52" fillId="0" borderId="49" xfId="44" applyFont="1" applyBorder="1" applyAlignment="1">
      <alignment horizontal="center" vertical="center" wrapText="1"/>
    </xf>
    <xf numFmtId="166" fontId="52" fillId="0" borderId="53" xfId="44" applyFont="1" applyBorder="1" applyAlignment="1">
      <alignment horizontal="center" vertical="center" wrapText="1"/>
    </xf>
    <xf numFmtId="166" fontId="52" fillId="0" borderId="50" xfId="44" applyFont="1" applyBorder="1" applyAlignment="1">
      <alignment horizontal="center" vertical="center"/>
    </xf>
    <xf numFmtId="166" fontId="52" fillId="0" borderId="51" xfId="44" applyFont="1" applyBorder="1" applyAlignment="1">
      <alignment horizontal="center" vertical="center"/>
    </xf>
    <xf numFmtId="166" fontId="52" fillId="0" borderId="49" xfId="44" applyFont="1" applyBorder="1" applyAlignment="1">
      <alignment horizontal="center" vertical="center"/>
    </xf>
    <xf numFmtId="166" fontId="52" fillId="0" borderId="46" xfId="44" applyFont="1" applyBorder="1" applyAlignment="1">
      <alignment horizontal="center" vertical="center"/>
    </xf>
    <xf numFmtId="166" fontId="52" fillId="0" borderId="52" xfId="44" applyFont="1" applyBorder="1" applyAlignment="1">
      <alignment horizontal="center" vertical="center"/>
    </xf>
    <xf numFmtId="166" fontId="52" fillId="0" borderId="53" xfId="44" applyFont="1" applyBorder="1" applyAlignment="1">
      <alignment horizontal="center" vertical="center"/>
    </xf>
    <xf numFmtId="166" fontId="52" fillId="0" borderId="56" xfId="44" applyFont="1" applyBorder="1" applyAlignment="1">
      <alignment horizontal="center" vertical="center" wrapText="1"/>
    </xf>
    <xf numFmtId="166" fontId="52" fillId="0" borderId="47" xfId="44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166" fontId="52" fillId="0" borderId="58" xfId="44" applyFont="1" applyBorder="1" applyAlignment="1">
      <alignment horizontal="center" vertical="center"/>
    </xf>
    <xf numFmtId="166" fontId="52" fillId="0" borderId="56" xfId="44" applyFont="1" applyBorder="1" applyAlignment="1">
      <alignment horizontal="center" vertical="center"/>
    </xf>
    <xf numFmtId="166" fontId="52" fillId="0" borderId="59" xfId="44" applyFont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0" fillId="32" borderId="61" xfId="0" applyFont="1" applyFill="1" applyBorder="1" applyAlignment="1">
      <alignment horizontal="center" vertical="center" wrapText="1"/>
    </xf>
    <xf numFmtId="0" fontId="10" fillId="32" borderId="6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66" fontId="52" fillId="35" borderId="49" xfId="44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textRotation="255" wrapText="1"/>
    </xf>
    <xf numFmtId="0" fontId="10" fillId="32" borderId="63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horizontal="center" textRotation="255" wrapText="1"/>
    </xf>
    <xf numFmtId="0" fontId="10" fillId="32" borderId="34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166" fontId="53" fillId="0" borderId="47" xfId="44" applyFont="1" applyBorder="1" applyAlignment="1">
      <alignment horizontal="left" vertical="center" wrapText="1"/>
    </xf>
    <xf numFmtId="166" fontId="53" fillId="0" borderId="47" xfId="44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0" fillId="33" borderId="60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2" borderId="60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61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0" fillId="32" borderId="61" xfId="0" applyFont="1" applyFill="1" applyBorder="1" applyAlignment="1">
      <alignment horizontal="center" vertical="center" wrapText="1"/>
    </xf>
    <xf numFmtId="0" fontId="10" fillId="32" borderId="65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0" fontId="10" fillId="37" borderId="66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2" borderId="41" xfId="0" applyFont="1" applyFill="1" applyBorder="1" applyAlignment="1">
      <alignment horizontal="center" vertical="center" textRotation="90" wrapText="1"/>
    </xf>
    <xf numFmtId="0" fontId="11" fillId="32" borderId="67" xfId="0" applyFont="1" applyFill="1" applyBorder="1" applyAlignment="1">
      <alignment horizontal="center" vertical="center" textRotation="90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68" xfId="0" applyFont="1" applyFill="1" applyBorder="1" applyAlignment="1">
      <alignment horizontal="center" vertical="center" wrapText="1"/>
    </xf>
    <xf numFmtId="0" fontId="10" fillId="32" borderId="69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49" fontId="0" fillId="0" borderId="67" xfId="0" applyNumberForma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37" borderId="70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0" fillId="32" borderId="71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62" xfId="0" applyFont="1" applyFill="1" applyBorder="1" applyAlignment="1">
      <alignment horizontal="center" vertical="center" wrapText="1"/>
    </xf>
    <xf numFmtId="0" fontId="10" fillId="32" borderId="72" xfId="0" applyFont="1" applyFill="1" applyBorder="1" applyAlignment="1">
      <alignment horizontal="center" vertical="center" textRotation="90" wrapText="1"/>
    </xf>
    <xf numFmtId="0" fontId="10" fillId="32" borderId="12" xfId="0" applyFont="1" applyFill="1" applyBorder="1" applyAlignment="1">
      <alignment horizontal="center" vertical="center" textRotation="90" wrapText="1"/>
    </xf>
    <xf numFmtId="0" fontId="10" fillId="32" borderId="73" xfId="0" applyFont="1" applyFill="1" applyBorder="1" applyAlignment="1">
      <alignment horizontal="center" vertical="center" textRotation="90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74" xfId="0" applyFont="1" applyFill="1" applyBorder="1" applyAlignment="1">
      <alignment horizontal="center" vertical="center" wrapText="1"/>
    </xf>
    <xf numFmtId="0" fontId="10" fillId="32" borderId="7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"/>
  <sheetViews>
    <sheetView tabSelected="1" zoomScale="85" zoomScaleNormal="85" zoomScaleSheetLayoutView="85" zoomScalePageLayoutView="0" workbookViewId="0" topLeftCell="A1">
      <pane xSplit="2" ySplit="11" topLeftCell="C4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98" sqref="I98"/>
    </sheetView>
  </sheetViews>
  <sheetFormatPr defaultColWidth="8.796875" defaultRowHeight="14.25"/>
  <cols>
    <col min="1" max="1" width="4.8984375" style="16" customWidth="1"/>
    <col min="2" max="2" width="36.8984375" style="50" customWidth="1"/>
    <col min="3" max="3" width="6.69921875" style="16" customWidth="1"/>
    <col min="4" max="4" width="8.69921875" style="16" customWidth="1"/>
    <col min="5" max="5" width="4" style="16" customWidth="1"/>
    <col min="6" max="6" width="4.19921875" style="16" customWidth="1"/>
    <col min="7" max="8" width="3.5" style="16" customWidth="1"/>
    <col min="9" max="10" width="4.09765625" style="16" customWidth="1"/>
    <col min="11" max="11" width="4" style="16" customWidth="1"/>
    <col min="12" max="12" width="4.19921875" style="16" customWidth="1"/>
    <col min="13" max="14" width="3.09765625" style="16" customWidth="1"/>
    <col min="15" max="17" width="3.5" style="16" customWidth="1"/>
    <col min="18" max="18" width="3.8984375" style="16" customWidth="1"/>
    <col min="19" max="21" width="3.09765625" style="16" customWidth="1"/>
    <col min="22" max="24" width="3.59765625" style="16" customWidth="1"/>
    <col min="25" max="25" width="4" style="16" customWidth="1"/>
    <col min="26" max="27" width="3.09765625" style="16" customWidth="1"/>
    <col min="28" max="28" width="4.09765625" style="16" customWidth="1"/>
    <col min="29" max="31" width="3.69921875" style="16" customWidth="1"/>
    <col min="32" max="32" width="3.09765625" style="16" customWidth="1"/>
    <col min="33" max="34" width="3.59765625" style="16" customWidth="1"/>
    <col min="35" max="35" width="3.09765625" style="16" customWidth="1"/>
    <col min="36" max="39" width="4" style="16" customWidth="1"/>
    <col min="40" max="40" width="3.69921875" style="16" customWidth="1"/>
    <col min="41" max="43" width="3.09765625" style="16" customWidth="1"/>
    <col min="44" max="46" width="4" style="16" customWidth="1"/>
    <col min="47" max="47" width="3.59765625" style="16" customWidth="1"/>
    <col min="48" max="52" width="3.09765625" style="16" customWidth="1"/>
    <col min="53" max="53" width="5" style="16" bestFit="1" customWidth="1"/>
    <col min="54" max="64" width="9" style="16" customWidth="1"/>
    <col min="65" max="16384" width="9" style="12" customWidth="1"/>
  </cols>
  <sheetData>
    <row r="1" spans="2:52" ht="15.75">
      <c r="B1" s="159" t="s">
        <v>81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3"/>
      <c r="X1" s="13"/>
      <c r="Y1" s="14"/>
      <c r="Z1" s="14"/>
      <c r="AA1" s="14"/>
      <c r="AB1" s="14"/>
      <c r="AC1" s="14"/>
      <c r="AD1" s="14"/>
      <c r="AE1" s="14"/>
      <c r="AF1" s="14"/>
      <c r="AJ1" s="14"/>
      <c r="AK1" s="14"/>
      <c r="AL1" s="14"/>
      <c r="AM1" s="14"/>
      <c r="AN1" s="14"/>
      <c r="AO1" s="14"/>
      <c r="AP1" s="14"/>
      <c r="AQ1" s="14"/>
      <c r="AR1" s="180" t="s">
        <v>89</v>
      </c>
      <c r="AS1" s="180"/>
      <c r="AT1" s="180"/>
      <c r="AU1" s="180"/>
      <c r="AV1" s="180"/>
      <c r="AW1" s="180"/>
      <c r="AX1" s="180"/>
      <c r="AY1" s="180"/>
      <c r="AZ1" s="180"/>
    </row>
    <row r="2" spans="2:51" ht="15" customHeight="1">
      <c r="B2" s="5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2:53" ht="15">
      <c r="B3" s="127" t="s">
        <v>87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49"/>
      <c r="AH3" s="49"/>
      <c r="AI3" s="49"/>
      <c r="AJ3" s="49"/>
      <c r="AK3" s="49"/>
      <c r="AL3" s="49"/>
      <c r="AM3" s="49"/>
      <c r="AN3" s="49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49"/>
    </row>
    <row r="4" spans="1:53" ht="15.75" customHeight="1">
      <c r="A4" s="39"/>
      <c r="B4" s="127" t="s">
        <v>88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39"/>
      <c r="AH4" s="39"/>
      <c r="AI4" s="39"/>
      <c r="AJ4" s="39"/>
      <c r="AK4" s="39"/>
      <c r="AL4" s="39"/>
      <c r="AM4" s="39"/>
      <c r="AN4" s="39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39"/>
    </row>
    <row r="5" spans="1:53" ht="15.75" customHeight="1">
      <c r="A5" s="39"/>
      <c r="B5" s="127" t="s">
        <v>51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39"/>
      <c r="AH5" s="39"/>
      <c r="AI5" s="39"/>
      <c r="AJ5" s="39"/>
      <c r="AK5" s="39"/>
      <c r="AL5" s="39"/>
      <c r="AM5" s="39"/>
      <c r="AN5" s="39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39"/>
    </row>
    <row r="6" spans="2:53" ht="14.25">
      <c r="B6" s="127" t="s">
        <v>54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49"/>
      <c r="AH6" s="49"/>
      <c r="AI6" s="49"/>
      <c r="AJ6" s="49"/>
      <c r="AK6" s="49"/>
      <c r="AL6" s="49"/>
      <c r="AM6" s="49"/>
      <c r="AN6" s="49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49"/>
    </row>
    <row r="7" spans="2:53" ht="18.75" thickBot="1">
      <c r="B7" s="127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"/>
      <c r="AA7" s="14"/>
      <c r="AB7" s="14"/>
      <c r="AC7" s="14"/>
      <c r="AD7" s="14"/>
      <c r="AE7" s="14"/>
      <c r="AF7" s="14"/>
      <c r="AG7" s="1"/>
      <c r="AH7" s="1"/>
      <c r="AI7" s="1"/>
      <c r="AJ7" s="1"/>
      <c r="AK7" s="1"/>
      <c r="AL7" s="1"/>
      <c r="AM7" s="1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</row>
    <row r="8" spans="1:53" ht="18.75" customHeight="1" thickBot="1">
      <c r="A8" s="156" t="s">
        <v>0</v>
      </c>
      <c r="B8" s="170" t="s">
        <v>22</v>
      </c>
      <c r="C8" s="173" t="s">
        <v>2</v>
      </c>
      <c r="D8" s="179" t="s">
        <v>17</v>
      </c>
      <c r="E8" s="145"/>
      <c r="F8" s="145"/>
      <c r="G8" s="145"/>
      <c r="H8" s="145"/>
      <c r="I8" s="145"/>
      <c r="J8" s="117"/>
      <c r="K8" s="135" t="s">
        <v>3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5" t="s">
        <v>4</v>
      </c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7"/>
      <c r="AN8" s="135" t="s">
        <v>5</v>
      </c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7"/>
    </row>
    <row r="9" spans="1:53" ht="15" thickBot="1">
      <c r="A9" s="157"/>
      <c r="B9" s="171"/>
      <c r="C9" s="174"/>
      <c r="D9" s="154" t="s">
        <v>6</v>
      </c>
      <c r="E9" s="135" t="s">
        <v>7</v>
      </c>
      <c r="F9" s="136"/>
      <c r="G9" s="136"/>
      <c r="H9" s="136"/>
      <c r="I9" s="136"/>
      <c r="J9" s="126"/>
      <c r="K9" s="145">
        <v>1</v>
      </c>
      <c r="L9" s="145"/>
      <c r="M9" s="145"/>
      <c r="N9" s="145"/>
      <c r="O9" s="145"/>
      <c r="P9" s="145"/>
      <c r="Q9" s="146"/>
      <c r="R9" s="178">
        <v>2</v>
      </c>
      <c r="S9" s="145"/>
      <c r="T9" s="145"/>
      <c r="U9" s="145"/>
      <c r="V9" s="145"/>
      <c r="W9" s="145"/>
      <c r="X9" s="146"/>
      <c r="Y9" s="176">
        <v>3</v>
      </c>
      <c r="Z9" s="177"/>
      <c r="AA9" s="177"/>
      <c r="AB9" s="177"/>
      <c r="AC9" s="171"/>
      <c r="AD9" s="30"/>
      <c r="AE9" s="30"/>
      <c r="AF9" s="135">
        <v>4</v>
      </c>
      <c r="AG9" s="136"/>
      <c r="AH9" s="136"/>
      <c r="AI9" s="136"/>
      <c r="AJ9" s="136"/>
      <c r="AK9" s="136"/>
      <c r="AL9" s="136"/>
      <c r="AM9" s="137"/>
      <c r="AN9" s="135">
        <v>5</v>
      </c>
      <c r="AO9" s="136"/>
      <c r="AP9" s="136"/>
      <c r="AQ9" s="136"/>
      <c r="AR9" s="136"/>
      <c r="AS9" s="136"/>
      <c r="AT9" s="137"/>
      <c r="AU9" s="135">
        <v>6</v>
      </c>
      <c r="AV9" s="136"/>
      <c r="AW9" s="136"/>
      <c r="AX9" s="136"/>
      <c r="AY9" s="136"/>
      <c r="AZ9" s="136"/>
      <c r="BA9" s="137"/>
    </row>
    <row r="10" spans="1:53" ht="99" customHeight="1" thickBot="1">
      <c r="A10" s="158"/>
      <c r="B10" s="172"/>
      <c r="C10" s="175"/>
      <c r="D10" s="155"/>
      <c r="E10" s="124" t="s">
        <v>8</v>
      </c>
      <c r="F10" s="118" t="s">
        <v>9</v>
      </c>
      <c r="G10" s="118" t="s">
        <v>10</v>
      </c>
      <c r="H10" s="118" t="s">
        <v>11</v>
      </c>
      <c r="I10" s="118" t="s">
        <v>12</v>
      </c>
      <c r="J10" s="125" t="s">
        <v>84</v>
      </c>
      <c r="K10" s="122" t="s">
        <v>8</v>
      </c>
      <c r="L10" s="32" t="s">
        <v>9</v>
      </c>
      <c r="M10" s="33" t="s">
        <v>10</v>
      </c>
      <c r="N10" s="33" t="s">
        <v>11</v>
      </c>
      <c r="O10" s="34" t="s">
        <v>12</v>
      </c>
      <c r="P10" s="35" t="s">
        <v>1</v>
      </c>
      <c r="Q10" s="36" t="s">
        <v>2</v>
      </c>
      <c r="R10" s="31" t="s">
        <v>8</v>
      </c>
      <c r="S10" s="32" t="s">
        <v>9</v>
      </c>
      <c r="T10" s="33" t="s">
        <v>10</v>
      </c>
      <c r="U10" s="33" t="s">
        <v>11</v>
      </c>
      <c r="V10" s="34" t="s">
        <v>12</v>
      </c>
      <c r="W10" s="35" t="s">
        <v>1</v>
      </c>
      <c r="X10" s="37" t="s">
        <v>2</v>
      </c>
      <c r="Y10" s="31" t="s">
        <v>8</v>
      </c>
      <c r="Z10" s="32" t="s">
        <v>9</v>
      </c>
      <c r="AA10" s="33" t="s">
        <v>10</v>
      </c>
      <c r="AB10" s="33" t="s">
        <v>11</v>
      </c>
      <c r="AC10" s="34" t="s">
        <v>12</v>
      </c>
      <c r="AD10" s="35" t="s">
        <v>1</v>
      </c>
      <c r="AE10" s="37" t="s">
        <v>2</v>
      </c>
      <c r="AF10" s="31" t="s">
        <v>8</v>
      </c>
      <c r="AG10" s="33" t="s">
        <v>9</v>
      </c>
      <c r="AH10" s="33" t="s">
        <v>10</v>
      </c>
      <c r="AI10" s="33" t="s">
        <v>11</v>
      </c>
      <c r="AJ10" s="33" t="s">
        <v>12</v>
      </c>
      <c r="AK10" s="123" t="s">
        <v>84</v>
      </c>
      <c r="AL10" s="35" t="s">
        <v>1</v>
      </c>
      <c r="AM10" s="37" t="s">
        <v>2</v>
      </c>
      <c r="AN10" s="31" t="s">
        <v>8</v>
      </c>
      <c r="AO10" s="33" t="s">
        <v>9</v>
      </c>
      <c r="AP10" s="33" t="s">
        <v>10</v>
      </c>
      <c r="AQ10" s="33" t="s">
        <v>11</v>
      </c>
      <c r="AR10" s="33" t="s">
        <v>12</v>
      </c>
      <c r="AS10" s="35" t="s">
        <v>1</v>
      </c>
      <c r="AT10" s="38" t="s">
        <v>2</v>
      </c>
      <c r="AU10" s="31" t="s">
        <v>8</v>
      </c>
      <c r="AV10" s="33" t="s">
        <v>9</v>
      </c>
      <c r="AW10" s="33" t="s">
        <v>10</v>
      </c>
      <c r="AX10" s="33" t="s">
        <v>11</v>
      </c>
      <c r="AY10" s="33" t="s">
        <v>12</v>
      </c>
      <c r="AZ10" s="35" t="s">
        <v>1</v>
      </c>
      <c r="BA10" s="37" t="s">
        <v>2</v>
      </c>
    </row>
    <row r="11" spans="1:53" ht="18" customHeight="1">
      <c r="A11" s="166" t="s">
        <v>14</v>
      </c>
      <c r="B11" s="167"/>
      <c r="C11" s="167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7"/>
      <c r="S11" s="167"/>
      <c r="T11" s="167"/>
      <c r="U11" s="167"/>
      <c r="V11" s="167"/>
      <c r="W11" s="167"/>
      <c r="X11" s="167"/>
      <c r="Y11" s="168"/>
      <c r="Z11" s="168"/>
      <c r="AA11" s="168"/>
      <c r="AB11" s="168"/>
      <c r="AC11" s="168"/>
      <c r="AD11" s="168"/>
      <c r="AE11" s="168"/>
      <c r="AF11" s="167"/>
      <c r="AG11" s="167"/>
      <c r="AH11" s="167"/>
      <c r="AI11" s="167"/>
      <c r="AJ11" s="167"/>
      <c r="AK11" s="167"/>
      <c r="AL11" s="167"/>
      <c r="AM11" s="167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9"/>
    </row>
    <row r="12" spans="1:53" ht="18" customHeight="1">
      <c r="A12" s="40">
        <v>1</v>
      </c>
      <c r="B12" s="128" t="s">
        <v>55</v>
      </c>
      <c r="C12" s="84">
        <f>SUM(Q12,X12,AE12,AM12,AT12,BA12)</f>
        <v>4</v>
      </c>
      <c r="D12" s="85">
        <f>SUM(E12,F12,G12,H12,I12)</f>
        <v>45</v>
      </c>
      <c r="E12" s="84">
        <v>30</v>
      </c>
      <c r="F12" s="86">
        <f aca="true" t="shared" si="0" ref="F12:I14">SUM(L12,S12,Z12,AG12,AO12,AV12)</f>
        <v>0</v>
      </c>
      <c r="G12" s="86">
        <f t="shared" si="0"/>
        <v>0</v>
      </c>
      <c r="H12" s="86">
        <f t="shared" si="0"/>
        <v>15</v>
      </c>
      <c r="I12" s="86">
        <f t="shared" si="0"/>
        <v>0</v>
      </c>
      <c r="J12" s="86"/>
      <c r="K12" s="69">
        <v>30</v>
      </c>
      <c r="L12" s="69"/>
      <c r="M12" s="70"/>
      <c r="N12" s="70">
        <v>15</v>
      </c>
      <c r="O12" s="70"/>
      <c r="P12" s="95" t="s">
        <v>31</v>
      </c>
      <c r="Q12" s="96">
        <v>4</v>
      </c>
      <c r="R12" s="95"/>
      <c r="S12" s="95"/>
      <c r="T12" s="97"/>
      <c r="U12" s="97"/>
      <c r="V12" s="95"/>
      <c r="W12" s="98"/>
      <c r="X12" s="98"/>
      <c r="Y12" s="98"/>
      <c r="Z12" s="95"/>
      <c r="AA12" s="97"/>
      <c r="AB12" s="97"/>
      <c r="AC12" s="95"/>
      <c r="AD12" s="69"/>
      <c r="AE12" s="71"/>
      <c r="AF12" s="97"/>
      <c r="AG12" s="95"/>
      <c r="AH12" s="7"/>
      <c r="AI12" s="7"/>
      <c r="AJ12" s="9"/>
      <c r="AK12" s="9"/>
      <c r="AL12" s="9"/>
      <c r="AM12" s="97"/>
      <c r="AN12" s="95"/>
      <c r="AO12" s="7"/>
      <c r="AP12" s="7"/>
      <c r="AQ12" s="7"/>
      <c r="AR12" s="9"/>
      <c r="AS12" s="9"/>
      <c r="AT12" s="97"/>
      <c r="AU12" s="95"/>
      <c r="AV12" s="7"/>
      <c r="AW12" s="7"/>
      <c r="AX12" s="7"/>
      <c r="AY12" s="7"/>
      <c r="AZ12" s="7"/>
      <c r="BA12" s="17"/>
    </row>
    <row r="13" spans="1:53" ht="18" customHeight="1">
      <c r="A13" s="40">
        <v>2</v>
      </c>
      <c r="B13" s="128" t="s">
        <v>56</v>
      </c>
      <c r="C13" s="84">
        <f>SUM(Q13,X13,AE13,AM13,AT13,BA13)</f>
        <v>3</v>
      </c>
      <c r="D13" s="85">
        <f>SUM(E13,F13,G13,H13,I13)</f>
        <v>30</v>
      </c>
      <c r="E13" s="84">
        <f aca="true" t="shared" si="1" ref="E13:E20">SUM(K13,R13,Y13,AF13,AN13,AU13)</f>
        <v>0</v>
      </c>
      <c r="F13" s="86">
        <f t="shared" si="0"/>
        <v>0</v>
      </c>
      <c r="G13" s="86">
        <f t="shared" si="0"/>
        <v>0</v>
      </c>
      <c r="H13" s="86">
        <f t="shared" si="0"/>
        <v>30</v>
      </c>
      <c r="I13" s="86">
        <f t="shared" si="0"/>
        <v>0</v>
      </c>
      <c r="J13" s="120"/>
      <c r="K13" s="72"/>
      <c r="L13" s="72"/>
      <c r="M13" s="72"/>
      <c r="N13" s="72">
        <v>30</v>
      </c>
      <c r="O13" s="72"/>
      <c r="P13" s="99" t="s">
        <v>32</v>
      </c>
      <c r="Q13" s="100">
        <v>3</v>
      </c>
      <c r="R13" s="101"/>
      <c r="S13" s="95"/>
      <c r="T13" s="97"/>
      <c r="U13" s="97"/>
      <c r="V13" s="95"/>
      <c r="W13" s="98"/>
      <c r="X13" s="102"/>
      <c r="Y13" s="100"/>
      <c r="Z13" s="101"/>
      <c r="AA13" s="101"/>
      <c r="AB13" s="101"/>
      <c r="AC13" s="99"/>
      <c r="AD13" s="73"/>
      <c r="AE13" s="74"/>
      <c r="AF13" s="101"/>
      <c r="AG13" s="99"/>
      <c r="AH13" s="7"/>
      <c r="AI13" s="7"/>
      <c r="AJ13" s="9"/>
      <c r="AK13" s="9"/>
      <c r="AL13" s="9"/>
      <c r="AM13" s="101"/>
      <c r="AN13" s="99"/>
      <c r="AO13" s="7"/>
      <c r="AP13" s="7"/>
      <c r="AQ13" s="7"/>
      <c r="AR13" s="9"/>
      <c r="AS13" s="9"/>
      <c r="AT13" s="101"/>
      <c r="AU13" s="99"/>
      <c r="AV13" s="7"/>
      <c r="AW13" s="7"/>
      <c r="AX13" s="7"/>
      <c r="AY13" s="7"/>
      <c r="AZ13" s="7"/>
      <c r="BA13" s="17"/>
    </row>
    <row r="14" spans="1:53" ht="18" customHeight="1">
      <c r="A14" s="40">
        <v>3</v>
      </c>
      <c r="B14" s="128" t="s">
        <v>57</v>
      </c>
      <c r="C14" s="84">
        <v>9</v>
      </c>
      <c r="D14" s="85">
        <f>SUM(E14,F14,G14,H14,I14)</f>
        <v>90</v>
      </c>
      <c r="E14" s="84">
        <f t="shared" si="1"/>
        <v>60</v>
      </c>
      <c r="F14" s="86">
        <f t="shared" si="0"/>
        <v>15</v>
      </c>
      <c r="G14" s="86">
        <f t="shared" si="0"/>
        <v>0</v>
      </c>
      <c r="H14" s="86">
        <f t="shared" si="0"/>
        <v>15</v>
      </c>
      <c r="I14" s="86">
        <f t="shared" si="0"/>
        <v>0</v>
      </c>
      <c r="J14" s="120"/>
      <c r="K14" s="72">
        <v>30</v>
      </c>
      <c r="L14" s="72"/>
      <c r="M14" s="72"/>
      <c r="N14" s="72">
        <v>15</v>
      </c>
      <c r="O14" s="72"/>
      <c r="P14" s="99" t="s">
        <v>32</v>
      </c>
      <c r="Q14" s="100">
        <v>4</v>
      </c>
      <c r="R14" s="101">
        <v>30</v>
      </c>
      <c r="S14" s="95">
        <v>15</v>
      </c>
      <c r="T14" s="97"/>
      <c r="U14" s="97"/>
      <c r="V14" s="95"/>
      <c r="W14" s="98" t="s">
        <v>31</v>
      </c>
      <c r="X14" s="102">
        <v>5</v>
      </c>
      <c r="Y14" s="100"/>
      <c r="Z14" s="101"/>
      <c r="AA14" s="101"/>
      <c r="AB14" s="101"/>
      <c r="AC14" s="99"/>
      <c r="AD14" s="73"/>
      <c r="AE14" s="74"/>
      <c r="AF14" s="101"/>
      <c r="AG14" s="99"/>
      <c r="AH14" s="7"/>
      <c r="AI14" s="7"/>
      <c r="AJ14" s="9"/>
      <c r="AK14" s="11"/>
      <c r="AL14" s="11"/>
      <c r="AM14" s="101"/>
      <c r="AN14" s="99"/>
      <c r="AO14" s="7"/>
      <c r="AP14" s="7"/>
      <c r="AQ14" s="7"/>
      <c r="AR14" s="9"/>
      <c r="AS14" s="9"/>
      <c r="AT14" s="101"/>
      <c r="AU14" s="99"/>
      <c r="AV14" s="7"/>
      <c r="AW14" s="7"/>
      <c r="AX14" s="7"/>
      <c r="AY14" s="7"/>
      <c r="AZ14" s="7"/>
      <c r="BA14" s="17"/>
    </row>
    <row r="15" spans="1:53" ht="18" customHeight="1">
      <c r="A15" s="40">
        <v>4</v>
      </c>
      <c r="B15" s="128" t="s">
        <v>58</v>
      </c>
      <c r="C15" s="84">
        <v>5</v>
      </c>
      <c r="D15" s="85">
        <f>SUM(E15,F15,G15,H15,I15)</f>
        <v>60</v>
      </c>
      <c r="E15" s="84">
        <f t="shared" si="1"/>
        <v>30</v>
      </c>
      <c r="F15" s="86">
        <f>SUM(L15,S15,Z15,AG15,AO15,AV15)</f>
        <v>0</v>
      </c>
      <c r="G15" s="86">
        <f>SUM(M15,T15,AA15,AH15,AP15,AW15)</f>
        <v>0</v>
      </c>
      <c r="H15" s="86">
        <v>30</v>
      </c>
      <c r="I15" s="86">
        <f aca="true" t="shared" si="2" ref="I15:I20">SUM(O15,V15,AC15,AJ15,AR15,AY15)</f>
        <v>0</v>
      </c>
      <c r="J15" s="120"/>
      <c r="K15" s="72">
        <v>30</v>
      </c>
      <c r="L15" s="72"/>
      <c r="M15" s="72"/>
      <c r="N15" s="72">
        <v>30</v>
      </c>
      <c r="O15" s="72"/>
      <c r="P15" s="99" t="s">
        <v>31</v>
      </c>
      <c r="Q15" s="100">
        <v>5</v>
      </c>
      <c r="R15" s="101"/>
      <c r="S15" s="95"/>
      <c r="T15" s="97"/>
      <c r="U15" s="97"/>
      <c r="V15" s="95"/>
      <c r="W15" s="98"/>
      <c r="X15" s="102"/>
      <c r="Y15" s="100"/>
      <c r="Z15" s="101"/>
      <c r="AA15" s="101"/>
      <c r="AB15" s="101"/>
      <c r="AC15" s="99"/>
      <c r="AD15" s="73"/>
      <c r="AE15" s="74"/>
      <c r="AF15" s="101"/>
      <c r="AG15" s="99"/>
      <c r="AH15" s="7"/>
      <c r="AI15" s="7"/>
      <c r="AJ15" s="9"/>
      <c r="AK15" s="11"/>
      <c r="AL15" s="11"/>
      <c r="AM15" s="101"/>
      <c r="AN15" s="99"/>
      <c r="AO15" s="7"/>
      <c r="AP15" s="7"/>
      <c r="AQ15" s="7"/>
      <c r="AR15" s="9"/>
      <c r="AS15" s="9"/>
      <c r="AT15" s="101"/>
      <c r="AU15" s="99"/>
      <c r="AV15" s="7"/>
      <c r="AW15" s="7"/>
      <c r="AX15" s="7"/>
      <c r="AY15" s="7"/>
      <c r="AZ15" s="7"/>
      <c r="BA15" s="17"/>
    </row>
    <row r="16" spans="1:53" ht="18" customHeight="1">
      <c r="A16" s="40">
        <v>5</v>
      </c>
      <c r="B16" s="128" t="s">
        <v>59</v>
      </c>
      <c r="C16" s="84">
        <f>SUM(Q16,X16,AE16,AM16,AT16,BA16)</f>
        <v>3</v>
      </c>
      <c r="D16" s="85">
        <f>SUM(E16,F16,G16,H16,I16)</f>
        <v>30</v>
      </c>
      <c r="E16" s="84">
        <f t="shared" si="1"/>
        <v>0</v>
      </c>
      <c r="F16" s="86">
        <f>SUM(L16,S16,Z16,AG16,AO16,AV16)</f>
        <v>0</v>
      </c>
      <c r="G16" s="86">
        <f>SUM(M16,T16,AA16,AH16,AP16,AW16)</f>
        <v>0</v>
      </c>
      <c r="H16" s="86">
        <f>SUM(N16,U16,AB16,AI16,AQ16,AX16)</f>
        <v>30</v>
      </c>
      <c r="I16" s="86">
        <f t="shared" si="2"/>
        <v>0</v>
      </c>
      <c r="J16" s="120"/>
      <c r="K16" s="72"/>
      <c r="L16" s="72"/>
      <c r="M16" s="72"/>
      <c r="N16" s="72">
        <v>30</v>
      </c>
      <c r="O16" s="72"/>
      <c r="P16" s="99" t="s">
        <v>32</v>
      </c>
      <c r="Q16" s="100">
        <v>3</v>
      </c>
      <c r="R16" s="101"/>
      <c r="S16" s="95"/>
      <c r="T16" s="97"/>
      <c r="U16" s="97"/>
      <c r="V16" s="95"/>
      <c r="W16" s="98"/>
      <c r="X16" s="102"/>
      <c r="Y16" s="100"/>
      <c r="Z16" s="101"/>
      <c r="AA16" s="101"/>
      <c r="AB16" s="101"/>
      <c r="AC16" s="99"/>
      <c r="AD16" s="73"/>
      <c r="AE16" s="74"/>
      <c r="AF16" s="101"/>
      <c r="AG16" s="99"/>
      <c r="AH16" s="7"/>
      <c r="AI16" s="7"/>
      <c r="AJ16" s="9"/>
      <c r="AK16" s="9"/>
      <c r="AL16" s="9"/>
      <c r="AM16" s="101"/>
      <c r="AN16" s="99"/>
      <c r="AO16" s="7"/>
      <c r="AP16" s="7"/>
      <c r="AQ16" s="7"/>
      <c r="AR16" s="9"/>
      <c r="AS16" s="9"/>
      <c r="AT16" s="101"/>
      <c r="AU16" s="99"/>
      <c r="AV16" s="7"/>
      <c r="AW16" s="7"/>
      <c r="AX16" s="7"/>
      <c r="AY16" s="7"/>
      <c r="AZ16" s="7"/>
      <c r="BA16" s="17"/>
    </row>
    <row r="17" spans="1:53" ht="18" customHeight="1">
      <c r="A17" s="40">
        <v>6</v>
      </c>
      <c r="B17" s="128" t="s">
        <v>33</v>
      </c>
      <c r="C17" s="84">
        <v>2</v>
      </c>
      <c r="D17" s="85">
        <v>15</v>
      </c>
      <c r="E17" s="84">
        <f t="shared" si="1"/>
        <v>0</v>
      </c>
      <c r="F17" s="86">
        <v>15</v>
      </c>
      <c r="G17" s="86">
        <f>SUM(M17,T17,AA17,AH17,AP17,AW17)</f>
        <v>0</v>
      </c>
      <c r="H17" s="86">
        <v>0</v>
      </c>
      <c r="I17" s="86">
        <f t="shared" si="2"/>
        <v>0</v>
      </c>
      <c r="J17" s="120"/>
      <c r="K17" s="72"/>
      <c r="L17" s="72">
        <v>15</v>
      </c>
      <c r="M17" s="72"/>
      <c r="N17" s="72"/>
      <c r="O17" s="72"/>
      <c r="P17" s="99" t="s">
        <v>32</v>
      </c>
      <c r="Q17" s="100">
        <v>2</v>
      </c>
      <c r="R17" s="101"/>
      <c r="S17" s="95"/>
      <c r="T17" s="97"/>
      <c r="U17" s="97"/>
      <c r="V17" s="95"/>
      <c r="W17" s="98"/>
      <c r="X17" s="102"/>
      <c r="Y17" s="100"/>
      <c r="Z17" s="101"/>
      <c r="AA17" s="101"/>
      <c r="AB17" s="101"/>
      <c r="AC17" s="99"/>
      <c r="AD17" s="73"/>
      <c r="AE17" s="74"/>
      <c r="AF17" s="101"/>
      <c r="AG17" s="99"/>
      <c r="AH17" s="7"/>
      <c r="AI17" s="7"/>
      <c r="AJ17" s="9"/>
      <c r="AK17" s="11"/>
      <c r="AL17" s="11"/>
      <c r="AM17" s="101"/>
      <c r="AN17" s="99"/>
      <c r="AO17" s="7"/>
      <c r="AP17" s="7"/>
      <c r="AQ17" s="7"/>
      <c r="AR17" s="9"/>
      <c r="AS17" s="9"/>
      <c r="AT17" s="101"/>
      <c r="AU17" s="99"/>
      <c r="AV17" s="7"/>
      <c r="AW17" s="7"/>
      <c r="AX17" s="7"/>
      <c r="AY17" s="7"/>
      <c r="AZ17" s="7"/>
      <c r="BA17" s="17"/>
    </row>
    <row r="18" spans="1:53" ht="18" customHeight="1">
      <c r="A18" s="40">
        <v>7</v>
      </c>
      <c r="B18" s="128" t="s">
        <v>60</v>
      </c>
      <c r="C18" s="84">
        <f>SUM(Q18,X18,AE18,AM18,AT18,BA18)</f>
        <v>3</v>
      </c>
      <c r="D18" s="85">
        <f>SUM(E18,F18,G18,H18,I18)</f>
        <v>30</v>
      </c>
      <c r="E18" s="84">
        <f t="shared" si="1"/>
        <v>0</v>
      </c>
      <c r="F18" s="86">
        <f>SUM(L18,S18,Z18,AG18,AO18,AV18)</f>
        <v>0</v>
      </c>
      <c r="G18" s="86">
        <v>30</v>
      </c>
      <c r="H18" s="86">
        <v>0</v>
      </c>
      <c r="I18" s="86">
        <f t="shared" si="2"/>
        <v>0</v>
      </c>
      <c r="J18" s="120"/>
      <c r="K18" s="72"/>
      <c r="L18" s="72"/>
      <c r="M18" s="72">
        <v>30</v>
      </c>
      <c r="N18" s="72"/>
      <c r="O18" s="72"/>
      <c r="P18" s="99" t="s">
        <v>32</v>
      </c>
      <c r="Q18" s="100">
        <v>3</v>
      </c>
      <c r="R18" s="101"/>
      <c r="S18" s="95"/>
      <c r="T18" s="97"/>
      <c r="U18" s="97"/>
      <c r="V18" s="95"/>
      <c r="W18" s="98"/>
      <c r="X18" s="102"/>
      <c r="Y18" s="100"/>
      <c r="Z18" s="101"/>
      <c r="AA18" s="101"/>
      <c r="AB18" s="101"/>
      <c r="AC18" s="99"/>
      <c r="AD18" s="73"/>
      <c r="AE18" s="74"/>
      <c r="AF18" s="101"/>
      <c r="AG18" s="99"/>
      <c r="AH18" s="7"/>
      <c r="AI18" s="7"/>
      <c r="AJ18" s="9"/>
      <c r="AK18" s="9"/>
      <c r="AL18" s="9"/>
      <c r="AM18" s="101"/>
      <c r="AN18" s="99"/>
      <c r="AO18" s="7"/>
      <c r="AP18" s="7"/>
      <c r="AQ18" s="7"/>
      <c r="AR18" s="9"/>
      <c r="AS18" s="9"/>
      <c r="AT18" s="101"/>
      <c r="AU18" s="99"/>
      <c r="AV18" s="7"/>
      <c r="AW18" s="5"/>
      <c r="AX18" s="5"/>
      <c r="AY18" s="5"/>
      <c r="AZ18" s="5"/>
      <c r="BA18" s="4"/>
    </row>
    <row r="19" spans="1:53" ht="18" customHeight="1">
      <c r="A19" s="60">
        <v>8</v>
      </c>
      <c r="B19" s="128" t="s">
        <v>34</v>
      </c>
      <c r="C19" s="84">
        <f>SUM(Q19,X19,AE19,AM19,AT19,BA19)</f>
        <v>2</v>
      </c>
      <c r="D19" s="85">
        <f>SUM(E19,F19,G19,H19,I19)</f>
        <v>30</v>
      </c>
      <c r="E19" s="84">
        <f t="shared" si="1"/>
        <v>0</v>
      </c>
      <c r="F19" s="86">
        <f>SUM(L19,S19,Z19,AG19,AO19,AV19)</f>
        <v>0</v>
      </c>
      <c r="G19" s="86">
        <f>SUM(M19,T19,AA19,AH19,AP19,AW19)</f>
        <v>30</v>
      </c>
      <c r="H19" s="86">
        <f>SUM(N19,U19,AB19,AI19,AQ19,AX19)</f>
        <v>0</v>
      </c>
      <c r="I19" s="86">
        <f t="shared" si="2"/>
        <v>0</v>
      </c>
      <c r="J19" s="120"/>
      <c r="K19" s="72"/>
      <c r="L19" s="72"/>
      <c r="M19" s="72">
        <v>30</v>
      </c>
      <c r="N19" s="72"/>
      <c r="O19" s="72"/>
      <c r="P19" s="99" t="s">
        <v>32</v>
      </c>
      <c r="Q19" s="100">
        <v>2</v>
      </c>
      <c r="R19" s="101"/>
      <c r="S19" s="95"/>
      <c r="T19" s="97"/>
      <c r="U19" s="97"/>
      <c r="V19" s="95"/>
      <c r="W19" s="98"/>
      <c r="X19" s="102"/>
      <c r="Y19" s="100"/>
      <c r="Z19" s="101"/>
      <c r="AA19" s="101"/>
      <c r="AB19" s="101"/>
      <c r="AC19" s="99"/>
      <c r="AD19" s="73"/>
      <c r="AE19" s="74"/>
      <c r="AF19" s="101"/>
      <c r="AG19" s="99"/>
      <c r="AH19" s="22"/>
      <c r="AI19" s="22"/>
      <c r="AJ19" s="20"/>
      <c r="AK19" s="23"/>
      <c r="AL19" s="23"/>
      <c r="AM19" s="101"/>
      <c r="AN19" s="99"/>
      <c r="AO19" s="22"/>
      <c r="AP19" s="22"/>
      <c r="AQ19" s="22"/>
      <c r="AR19" s="20"/>
      <c r="AS19" s="20"/>
      <c r="AT19" s="101"/>
      <c r="AU19" s="99"/>
      <c r="AV19" s="22"/>
      <c r="AW19" s="5"/>
      <c r="AX19" s="5"/>
      <c r="AY19" s="5"/>
      <c r="AZ19" s="5"/>
      <c r="BA19" s="4"/>
    </row>
    <row r="20" spans="1:53" ht="18" customHeight="1">
      <c r="A20" s="5">
        <v>9</v>
      </c>
      <c r="B20" s="128" t="s">
        <v>61</v>
      </c>
      <c r="C20" s="84">
        <f>SUM(Q20,X20,AE20,AM20,AT20,BA20)</f>
        <v>2</v>
      </c>
      <c r="D20" s="85">
        <f>SUM(E20,F20,G20,H20,I20)</f>
        <v>15</v>
      </c>
      <c r="E20" s="84">
        <f t="shared" si="1"/>
        <v>15</v>
      </c>
      <c r="F20" s="86">
        <f>SUM(L20,S20,Z20,AG20,AO20,AV20)</f>
        <v>0</v>
      </c>
      <c r="G20" s="86">
        <f>SUM(M20,T20,AA20,AH20,AP20,AW20)</f>
        <v>0</v>
      </c>
      <c r="H20" s="86">
        <f>SUM(N20,U20,AB20,AI20,AQ20,AX20)</f>
        <v>0</v>
      </c>
      <c r="I20" s="86">
        <f t="shared" si="2"/>
        <v>0</v>
      </c>
      <c r="J20" s="120"/>
      <c r="K20" s="72">
        <v>15</v>
      </c>
      <c r="L20" s="72"/>
      <c r="M20" s="72"/>
      <c r="N20" s="72"/>
      <c r="O20" s="72"/>
      <c r="P20" s="99" t="s">
        <v>32</v>
      </c>
      <c r="Q20" s="100">
        <v>2</v>
      </c>
      <c r="R20" s="101"/>
      <c r="S20" s="95"/>
      <c r="T20" s="97"/>
      <c r="U20" s="97"/>
      <c r="V20" s="95"/>
      <c r="W20" s="98"/>
      <c r="X20" s="102"/>
      <c r="Y20" s="100"/>
      <c r="Z20" s="101"/>
      <c r="AA20" s="101"/>
      <c r="AB20" s="101"/>
      <c r="AC20" s="99"/>
      <c r="AD20" s="73"/>
      <c r="AE20" s="74"/>
      <c r="AF20" s="101"/>
      <c r="AG20" s="99"/>
      <c r="AH20" s="3"/>
      <c r="AI20" s="3"/>
      <c r="AJ20" s="5"/>
      <c r="AK20" s="2"/>
      <c r="AL20" s="2"/>
      <c r="AM20" s="101"/>
      <c r="AN20" s="99"/>
      <c r="AO20" s="3"/>
      <c r="AP20" s="3"/>
      <c r="AQ20" s="3"/>
      <c r="AR20" s="5"/>
      <c r="AS20" s="5"/>
      <c r="AT20" s="101"/>
      <c r="AU20" s="99"/>
      <c r="AV20" s="3"/>
      <c r="AW20" s="5"/>
      <c r="AX20" s="5"/>
      <c r="AY20" s="5"/>
      <c r="AZ20" s="5"/>
      <c r="BA20" s="4"/>
    </row>
    <row r="21" spans="1:53" ht="18" customHeight="1">
      <c r="A21" s="5">
        <v>10</v>
      </c>
      <c r="B21" s="128" t="s">
        <v>62</v>
      </c>
      <c r="C21" s="84">
        <v>2</v>
      </c>
      <c r="D21" s="85">
        <v>30</v>
      </c>
      <c r="E21" s="84">
        <v>30</v>
      </c>
      <c r="F21" s="86">
        <v>0</v>
      </c>
      <c r="G21" s="86">
        <v>0</v>
      </c>
      <c r="H21" s="86">
        <v>0</v>
      </c>
      <c r="I21" s="86">
        <v>0</v>
      </c>
      <c r="J21" s="120"/>
      <c r="K21" s="72"/>
      <c r="L21" s="72"/>
      <c r="M21" s="72"/>
      <c r="N21" s="72"/>
      <c r="O21" s="72"/>
      <c r="P21" s="99"/>
      <c r="Q21" s="100"/>
      <c r="R21" s="101">
        <v>30</v>
      </c>
      <c r="S21" s="95"/>
      <c r="T21" s="97"/>
      <c r="U21" s="97"/>
      <c r="V21" s="95"/>
      <c r="W21" s="98" t="s">
        <v>32</v>
      </c>
      <c r="X21" s="102">
        <v>2</v>
      </c>
      <c r="Y21" s="100"/>
      <c r="Z21" s="101"/>
      <c r="AA21" s="101"/>
      <c r="AB21" s="101"/>
      <c r="AC21" s="99"/>
      <c r="AD21" s="73"/>
      <c r="AE21" s="74"/>
      <c r="AF21" s="101"/>
      <c r="AG21" s="99"/>
      <c r="AH21" s="7"/>
      <c r="AI21" s="7"/>
      <c r="AJ21" s="9"/>
      <c r="AK21" s="11"/>
      <c r="AL21" s="11"/>
      <c r="AM21" s="101"/>
      <c r="AN21" s="99"/>
      <c r="AO21" s="7"/>
      <c r="AP21" s="7"/>
      <c r="AQ21" s="7"/>
      <c r="AR21" s="9"/>
      <c r="AS21" s="9"/>
      <c r="AT21" s="101"/>
      <c r="AU21" s="99"/>
      <c r="AV21" s="7"/>
      <c r="AW21" s="5"/>
      <c r="AX21" s="5"/>
      <c r="AY21" s="5"/>
      <c r="AZ21" s="5"/>
      <c r="BA21" s="4"/>
    </row>
    <row r="22" spans="1:53" ht="18" customHeight="1">
      <c r="A22" s="5">
        <v>11</v>
      </c>
      <c r="B22" s="128" t="s">
        <v>63</v>
      </c>
      <c r="C22" s="84">
        <v>4</v>
      </c>
      <c r="D22" s="85">
        <f>SUM(E22,F22,G22,H22,I22)</f>
        <v>45</v>
      </c>
      <c r="E22" s="84">
        <f>SUM(K22,R22,Y22,AF22,AN22,AU22)</f>
        <v>30</v>
      </c>
      <c r="F22" s="86">
        <f>SUM(L22,S22,Z22,AG22,AO22,AV22)</f>
        <v>0</v>
      </c>
      <c r="G22" s="86">
        <f>SUM(M22,T22,AA22,AH22,AP22,AW22)</f>
        <v>0</v>
      </c>
      <c r="H22" s="86">
        <f>SUM(N22,U22,AB22,AI22,AQ22,AX22)</f>
        <v>15</v>
      </c>
      <c r="I22" s="86">
        <f>SUM(O22,V22,AC22,AJ22,AR22,AY22)</f>
        <v>0</v>
      </c>
      <c r="J22" s="120"/>
      <c r="K22" s="72"/>
      <c r="L22" s="72"/>
      <c r="M22" s="72"/>
      <c r="N22" s="72"/>
      <c r="O22" s="72"/>
      <c r="P22" s="99"/>
      <c r="Q22" s="100"/>
      <c r="R22" s="101">
        <v>30</v>
      </c>
      <c r="S22" s="95"/>
      <c r="T22" s="97"/>
      <c r="U22" s="97">
        <v>15</v>
      </c>
      <c r="V22" s="95"/>
      <c r="W22" s="98" t="s">
        <v>31</v>
      </c>
      <c r="X22" s="102">
        <v>4</v>
      </c>
      <c r="Y22" s="100"/>
      <c r="Z22" s="101"/>
      <c r="AA22" s="101"/>
      <c r="AB22" s="101"/>
      <c r="AC22" s="99"/>
      <c r="AD22" s="73"/>
      <c r="AE22" s="74"/>
      <c r="AF22" s="101"/>
      <c r="AG22" s="99"/>
      <c r="AH22" s="7"/>
      <c r="AI22" s="7"/>
      <c r="AJ22" s="9"/>
      <c r="AK22" s="11"/>
      <c r="AL22" s="11"/>
      <c r="AM22" s="101"/>
      <c r="AN22" s="99"/>
      <c r="AO22" s="7"/>
      <c r="AP22" s="7"/>
      <c r="AQ22" s="7"/>
      <c r="AR22" s="9"/>
      <c r="AS22" s="9"/>
      <c r="AT22" s="101"/>
      <c r="AU22" s="99"/>
      <c r="AV22" s="7"/>
      <c r="AW22" s="5"/>
      <c r="AX22" s="5"/>
      <c r="AY22" s="5"/>
      <c r="AZ22" s="5"/>
      <c r="BA22" s="4"/>
    </row>
    <row r="23" spans="1:53" ht="18" customHeight="1">
      <c r="A23" s="5">
        <v>12</v>
      </c>
      <c r="B23" s="129" t="s">
        <v>35</v>
      </c>
      <c r="C23" s="84">
        <v>1</v>
      </c>
      <c r="D23" s="85">
        <v>15</v>
      </c>
      <c r="E23" s="84">
        <v>15</v>
      </c>
      <c r="F23" s="86">
        <f>SUM(L23,S23,Z23,AG23,AO23,AV23)</f>
        <v>0</v>
      </c>
      <c r="G23" s="86">
        <f>SUM(M23,T23,AA23,AH23,AP23,AW23)</f>
        <v>0</v>
      </c>
      <c r="H23" s="86">
        <v>0</v>
      </c>
      <c r="I23" s="86">
        <f aca="true" t="shared" si="3" ref="I23:I29">SUM(O23,V23,AC23,AJ23,AR23,AY23)</f>
        <v>0</v>
      </c>
      <c r="J23" s="120"/>
      <c r="K23" s="75"/>
      <c r="L23" s="75"/>
      <c r="M23" s="75"/>
      <c r="N23" s="75"/>
      <c r="O23" s="75"/>
      <c r="P23" s="103"/>
      <c r="Q23" s="104"/>
      <c r="R23" s="105">
        <v>15</v>
      </c>
      <c r="S23" s="106"/>
      <c r="T23" s="106"/>
      <c r="U23" s="106"/>
      <c r="V23" s="106"/>
      <c r="W23" s="107" t="s">
        <v>32</v>
      </c>
      <c r="X23" s="108">
        <v>1</v>
      </c>
      <c r="Y23" s="104"/>
      <c r="Z23" s="105"/>
      <c r="AA23" s="105"/>
      <c r="AB23" s="105"/>
      <c r="AC23" s="103"/>
      <c r="AD23" s="76"/>
      <c r="AE23" s="77"/>
      <c r="AF23" s="105"/>
      <c r="AG23" s="103"/>
      <c r="AH23" s="7"/>
      <c r="AI23" s="7"/>
      <c r="AJ23" s="9"/>
      <c r="AK23" s="11"/>
      <c r="AL23" s="11"/>
      <c r="AM23" s="105"/>
      <c r="AN23" s="103"/>
      <c r="AO23" s="7"/>
      <c r="AP23" s="7"/>
      <c r="AQ23" s="7"/>
      <c r="AR23" s="9"/>
      <c r="AS23" s="9"/>
      <c r="AT23" s="105"/>
      <c r="AU23" s="103"/>
      <c r="AV23" s="7"/>
      <c r="AW23" s="5"/>
      <c r="AX23" s="5"/>
      <c r="AY23" s="5"/>
      <c r="AZ23" s="5"/>
      <c r="BA23" s="4"/>
    </row>
    <row r="24" spans="1:53" ht="18" customHeight="1">
      <c r="A24" s="5">
        <v>13</v>
      </c>
      <c r="B24" s="129" t="s">
        <v>64</v>
      </c>
      <c r="C24" s="84">
        <v>4</v>
      </c>
      <c r="D24" s="85">
        <f>SUM(E24,F24,G24,H24,I24)</f>
        <v>45</v>
      </c>
      <c r="E24" s="84">
        <v>15</v>
      </c>
      <c r="F24" s="86">
        <v>30</v>
      </c>
      <c r="G24" s="86">
        <f aca="true" t="shared" si="4" ref="G24:G29">SUM(M24,T24,AA24,AH24,AP24,AW24)</f>
        <v>0</v>
      </c>
      <c r="H24" s="86">
        <v>0</v>
      </c>
      <c r="I24" s="86">
        <f t="shared" si="3"/>
        <v>0</v>
      </c>
      <c r="J24" s="120"/>
      <c r="K24" s="75"/>
      <c r="L24" s="75"/>
      <c r="M24" s="75"/>
      <c r="N24" s="75"/>
      <c r="O24" s="75"/>
      <c r="P24" s="103"/>
      <c r="Q24" s="104"/>
      <c r="R24" s="105">
        <v>15</v>
      </c>
      <c r="S24" s="106">
        <v>30</v>
      </c>
      <c r="T24" s="106"/>
      <c r="U24" s="106">
        <v>0</v>
      </c>
      <c r="V24" s="106"/>
      <c r="W24" s="107" t="s">
        <v>32</v>
      </c>
      <c r="X24" s="108">
        <v>4</v>
      </c>
      <c r="Y24" s="104"/>
      <c r="Z24" s="105"/>
      <c r="AA24" s="105"/>
      <c r="AB24" s="105"/>
      <c r="AC24" s="103"/>
      <c r="AD24" s="76"/>
      <c r="AE24" s="77"/>
      <c r="AF24" s="105"/>
      <c r="AG24" s="103"/>
      <c r="AH24" s="7"/>
      <c r="AI24" s="7"/>
      <c r="AJ24" s="9"/>
      <c r="AK24" s="11"/>
      <c r="AL24" s="11"/>
      <c r="AM24" s="105"/>
      <c r="AN24" s="7"/>
      <c r="AO24" s="7"/>
      <c r="AP24" s="7"/>
      <c r="AQ24" s="9"/>
      <c r="AR24" s="9"/>
      <c r="AS24" s="101"/>
      <c r="AT24" s="99"/>
      <c r="AU24" s="7"/>
      <c r="AV24" s="7"/>
      <c r="AW24" s="5"/>
      <c r="AX24" s="5"/>
      <c r="AY24" s="5"/>
      <c r="AZ24" s="5"/>
      <c r="BA24" s="4"/>
    </row>
    <row r="25" spans="1:53" ht="18" customHeight="1">
      <c r="A25" s="5">
        <v>14</v>
      </c>
      <c r="B25" s="129" t="s">
        <v>36</v>
      </c>
      <c r="C25" s="84">
        <v>3</v>
      </c>
      <c r="D25" s="85">
        <v>30</v>
      </c>
      <c r="E25" s="84">
        <f>SUM(K25,R25,Y25,AF25,AN25,AU25)</f>
        <v>0</v>
      </c>
      <c r="F25" s="86">
        <f>SUM(L25,S25,Z25,AG25,AO25,AV25)</f>
        <v>0</v>
      </c>
      <c r="G25" s="86">
        <f t="shared" si="4"/>
        <v>0</v>
      </c>
      <c r="H25" s="86">
        <v>30</v>
      </c>
      <c r="I25" s="86">
        <f t="shared" si="3"/>
        <v>0</v>
      </c>
      <c r="J25" s="120"/>
      <c r="K25" s="75"/>
      <c r="L25" s="75"/>
      <c r="M25" s="75"/>
      <c r="N25" s="75"/>
      <c r="O25" s="75"/>
      <c r="P25" s="103"/>
      <c r="Q25" s="104"/>
      <c r="R25" s="105"/>
      <c r="S25" s="106"/>
      <c r="T25" s="106"/>
      <c r="U25" s="106">
        <v>30</v>
      </c>
      <c r="V25" s="106"/>
      <c r="W25" s="107" t="s">
        <v>32</v>
      </c>
      <c r="X25" s="108">
        <v>3</v>
      </c>
      <c r="Y25" s="104"/>
      <c r="Z25" s="105"/>
      <c r="AA25" s="105"/>
      <c r="AB25" s="105"/>
      <c r="AC25" s="103"/>
      <c r="AD25" s="76"/>
      <c r="AE25" s="78"/>
      <c r="AF25" s="110"/>
      <c r="AG25" s="103"/>
      <c r="AH25" s="7"/>
      <c r="AI25" s="7"/>
      <c r="AJ25" s="9"/>
      <c r="AK25" s="11"/>
      <c r="AL25" s="11"/>
      <c r="AM25" s="105"/>
      <c r="AN25" s="9"/>
      <c r="AO25" s="9"/>
      <c r="AP25" s="101"/>
      <c r="AQ25" s="99"/>
      <c r="AR25" s="7"/>
      <c r="AS25" s="7"/>
      <c r="AT25" s="7"/>
      <c r="AU25" s="7"/>
      <c r="AV25" s="7"/>
      <c r="AW25" s="5"/>
      <c r="AX25" s="5"/>
      <c r="AY25" s="5"/>
      <c r="AZ25" s="5"/>
      <c r="BA25" s="4"/>
    </row>
    <row r="26" spans="1:53" ht="14.25">
      <c r="A26" s="5">
        <v>15</v>
      </c>
      <c r="B26" s="129" t="s">
        <v>37</v>
      </c>
      <c r="C26" s="84">
        <v>3</v>
      </c>
      <c r="D26" s="85">
        <v>30</v>
      </c>
      <c r="E26" s="84">
        <v>0</v>
      </c>
      <c r="F26" s="86">
        <f>SUM(L26,S26,Z26,AG26,AO26,AV26)</f>
        <v>0</v>
      </c>
      <c r="G26" s="86">
        <f t="shared" si="4"/>
        <v>0</v>
      </c>
      <c r="H26" s="86">
        <v>30</v>
      </c>
      <c r="I26" s="86">
        <f t="shared" si="3"/>
        <v>0</v>
      </c>
      <c r="J26" s="120"/>
      <c r="K26" s="75"/>
      <c r="L26" s="75"/>
      <c r="M26" s="75"/>
      <c r="N26" s="75"/>
      <c r="O26" s="75"/>
      <c r="P26" s="103"/>
      <c r="Q26" s="104"/>
      <c r="R26" s="105"/>
      <c r="S26" s="106"/>
      <c r="T26" s="106"/>
      <c r="U26" s="106">
        <v>30</v>
      </c>
      <c r="V26" s="106"/>
      <c r="W26" s="107" t="s">
        <v>32</v>
      </c>
      <c r="X26" s="108">
        <v>3</v>
      </c>
      <c r="Y26" s="104"/>
      <c r="Z26" s="105"/>
      <c r="AA26" s="105"/>
      <c r="AB26" s="105"/>
      <c r="AC26" s="103"/>
      <c r="AD26" s="76"/>
      <c r="AE26" s="78"/>
      <c r="AF26" s="111"/>
      <c r="AG26" s="7"/>
      <c r="AH26" s="7"/>
      <c r="AI26" s="7"/>
      <c r="AJ26" s="9"/>
      <c r="AK26" s="7"/>
      <c r="AL26" s="7"/>
      <c r="AM26" s="7"/>
      <c r="AN26" s="7"/>
      <c r="AO26" s="9"/>
      <c r="AP26" s="9"/>
      <c r="AQ26" s="101"/>
      <c r="AR26" s="99"/>
      <c r="AS26" s="7"/>
      <c r="AT26" s="7"/>
      <c r="AU26" s="7"/>
      <c r="AV26" s="7"/>
      <c r="AW26" s="5"/>
      <c r="AX26" s="5"/>
      <c r="AY26" s="5"/>
      <c r="AZ26" s="5"/>
      <c r="BA26" s="4"/>
    </row>
    <row r="27" spans="1:53" ht="14.25">
      <c r="A27" s="130">
        <v>16</v>
      </c>
      <c r="B27" s="129" t="s">
        <v>65</v>
      </c>
      <c r="C27" s="84">
        <v>4</v>
      </c>
      <c r="D27" s="85">
        <f>SUM(E27,F27,G27,H27,I27)</f>
        <v>45</v>
      </c>
      <c r="E27" s="84">
        <f>SUM(K27,R27,Y27,AF27,AN27,AU27)</f>
        <v>30</v>
      </c>
      <c r="F27" s="86">
        <f>SUM(L27,S27,Z27,AG27,AO27,AV27)</f>
        <v>0</v>
      </c>
      <c r="G27" s="86">
        <f t="shared" si="4"/>
        <v>0</v>
      </c>
      <c r="H27" s="86">
        <f>SUM(N27,U27,AB27,AI27,AQ27,AX27)</f>
        <v>15</v>
      </c>
      <c r="I27" s="86">
        <f t="shared" si="3"/>
        <v>0</v>
      </c>
      <c r="J27" s="120"/>
      <c r="K27" s="75"/>
      <c r="L27" s="75"/>
      <c r="M27" s="75"/>
      <c r="N27" s="75"/>
      <c r="O27" s="75"/>
      <c r="P27" s="103"/>
      <c r="Q27" s="104"/>
      <c r="R27" s="105"/>
      <c r="S27" s="106"/>
      <c r="T27" s="106"/>
      <c r="U27" s="106"/>
      <c r="V27" s="106"/>
      <c r="W27" s="107"/>
      <c r="X27" s="108"/>
      <c r="Y27" s="104">
        <v>30</v>
      </c>
      <c r="Z27" s="105"/>
      <c r="AA27" s="105"/>
      <c r="AB27" s="105">
        <v>15</v>
      </c>
      <c r="AC27" s="103"/>
      <c r="AD27" s="76" t="s">
        <v>31</v>
      </c>
      <c r="AE27" s="77">
        <v>4</v>
      </c>
      <c r="AF27" s="9"/>
      <c r="AG27" s="101"/>
      <c r="AH27" s="99"/>
      <c r="AI27" s="7"/>
      <c r="AJ27" s="7"/>
      <c r="AK27" s="7"/>
      <c r="AL27" s="7"/>
      <c r="AM27" s="7"/>
      <c r="AN27" s="9"/>
      <c r="AO27" s="9"/>
      <c r="AP27" s="9"/>
      <c r="AQ27" s="9"/>
      <c r="AR27" s="9"/>
      <c r="AS27" s="9"/>
      <c r="AT27" s="9"/>
      <c r="AU27" s="9"/>
      <c r="AV27" s="9"/>
      <c r="AW27" s="5"/>
      <c r="AX27" s="5"/>
      <c r="AY27" s="5"/>
      <c r="AZ27" s="5"/>
      <c r="BA27" s="4"/>
    </row>
    <row r="28" spans="1:53" ht="18" customHeight="1">
      <c r="A28" s="130">
        <v>17</v>
      </c>
      <c r="B28" s="129" t="s">
        <v>66</v>
      </c>
      <c r="C28" s="84">
        <v>4</v>
      </c>
      <c r="D28" s="85">
        <f>SUM(E28,F28,G28,H28,I28)</f>
        <v>45</v>
      </c>
      <c r="E28" s="84">
        <f>SUM(K28,R28,Y28,AF28,AN28,AU28)</f>
        <v>30</v>
      </c>
      <c r="F28" s="86">
        <f>SUM(L28,S28,Z28,AG28,AO28,AV28)</f>
        <v>0</v>
      </c>
      <c r="G28" s="86">
        <f t="shared" si="4"/>
        <v>0</v>
      </c>
      <c r="H28" s="86">
        <f>SUM(N28,U28,AB28,AI28,AQ28,AX28)</f>
        <v>15</v>
      </c>
      <c r="I28" s="86">
        <f t="shared" si="3"/>
        <v>0</v>
      </c>
      <c r="J28" s="120"/>
      <c r="K28" s="75"/>
      <c r="L28" s="75"/>
      <c r="M28" s="75"/>
      <c r="N28" s="75"/>
      <c r="O28" s="75"/>
      <c r="P28" s="103"/>
      <c r="Q28" s="104"/>
      <c r="R28" s="105"/>
      <c r="S28" s="106"/>
      <c r="T28" s="106"/>
      <c r="U28" s="106"/>
      <c r="V28" s="106"/>
      <c r="W28" s="107"/>
      <c r="X28" s="108"/>
      <c r="Y28" s="104">
        <v>30</v>
      </c>
      <c r="Z28" s="105"/>
      <c r="AA28" s="105"/>
      <c r="AB28" s="105">
        <v>15</v>
      </c>
      <c r="AC28" s="103"/>
      <c r="AD28" s="103" t="s">
        <v>31</v>
      </c>
      <c r="AE28" s="104">
        <v>4</v>
      </c>
      <c r="AF28" s="9"/>
      <c r="AG28" s="9"/>
      <c r="AH28" s="101"/>
      <c r="AI28" s="99"/>
      <c r="AJ28" s="7"/>
      <c r="AK28" s="7"/>
      <c r="AL28" s="7"/>
      <c r="AM28" s="7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4"/>
    </row>
    <row r="29" spans="1:53" ht="18" customHeight="1">
      <c r="A29" s="130">
        <v>18</v>
      </c>
      <c r="B29" s="128" t="s">
        <v>67</v>
      </c>
      <c r="C29" s="84">
        <v>4</v>
      </c>
      <c r="D29" s="85">
        <v>45</v>
      </c>
      <c r="E29" s="84">
        <f>SUM(K29,R29,Y29,AF29,AN29,AU29)</f>
        <v>30</v>
      </c>
      <c r="F29" s="86">
        <v>15</v>
      </c>
      <c r="G29" s="86">
        <f t="shared" si="4"/>
        <v>0</v>
      </c>
      <c r="H29" s="86">
        <v>0</v>
      </c>
      <c r="I29" s="86">
        <f t="shared" si="3"/>
        <v>0</v>
      </c>
      <c r="J29" s="120"/>
      <c r="K29" s="75"/>
      <c r="L29" s="75"/>
      <c r="M29" s="75"/>
      <c r="N29" s="75"/>
      <c r="O29" s="75"/>
      <c r="P29" s="76"/>
      <c r="Q29" s="77"/>
      <c r="R29" s="75"/>
      <c r="S29" s="78"/>
      <c r="T29" s="78"/>
      <c r="U29" s="78"/>
      <c r="V29" s="78"/>
      <c r="W29" s="79"/>
      <c r="X29" s="80"/>
      <c r="Y29" s="77">
        <v>30</v>
      </c>
      <c r="Z29" s="75">
        <v>15</v>
      </c>
      <c r="AA29" s="105"/>
      <c r="AB29" s="105">
        <v>0</v>
      </c>
      <c r="AC29" s="103"/>
      <c r="AD29" s="103" t="s">
        <v>31</v>
      </c>
      <c r="AE29" s="104">
        <v>4</v>
      </c>
      <c r="AF29" s="9"/>
      <c r="AG29" s="101"/>
      <c r="AH29" s="99"/>
      <c r="AI29" s="7"/>
      <c r="AJ29" s="7"/>
      <c r="AK29" s="7"/>
      <c r="AL29" s="7"/>
      <c r="AM29" s="7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4"/>
    </row>
    <row r="30" spans="1:53" ht="18" customHeight="1">
      <c r="A30" s="5">
        <v>19</v>
      </c>
      <c r="B30" s="128" t="s">
        <v>38</v>
      </c>
      <c r="C30" s="84">
        <v>2</v>
      </c>
      <c r="D30" s="85">
        <v>30</v>
      </c>
      <c r="E30" s="84">
        <v>0</v>
      </c>
      <c r="F30" s="86">
        <v>0</v>
      </c>
      <c r="G30" s="86">
        <v>0</v>
      </c>
      <c r="H30" s="86">
        <v>30</v>
      </c>
      <c r="I30" s="86">
        <v>0</v>
      </c>
      <c r="J30" s="120"/>
      <c r="K30" s="75"/>
      <c r="L30" s="75"/>
      <c r="M30" s="75"/>
      <c r="N30" s="75"/>
      <c r="O30" s="75"/>
      <c r="P30" s="76"/>
      <c r="Q30" s="77"/>
      <c r="R30" s="75"/>
      <c r="S30" s="78"/>
      <c r="T30" s="78"/>
      <c r="U30" s="78"/>
      <c r="V30" s="78"/>
      <c r="W30" s="79"/>
      <c r="X30" s="80"/>
      <c r="Y30" s="77"/>
      <c r="Z30" s="75"/>
      <c r="AA30" s="105"/>
      <c r="AB30" s="105">
        <v>30</v>
      </c>
      <c r="AC30" s="103"/>
      <c r="AD30" s="103" t="s">
        <v>32</v>
      </c>
      <c r="AE30" s="104">
        <v>2</v>
      </c>
      <c r="AF30" s="9"/>
      <c r="AG30" s="9"/>
      <c r="AH30" s="101"/>
      <c r="AI30" s="99"/>
      <c r="AJ30" s="7"/>
      <c r="AK30" s="7"/>
      <c r="AL30" s="7"/>
      <c r="AM30" s="7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4"/>
    </row>
    <row r="31" spans="1:53" ht="18" customHeight="1">
      <c r="A31" s="5">
        <v>20</v>
      </c>
      <c r="B31" s="128" t="s">
        <v>68</v>
      </c>
      <c r="C31" s="84">
        <v>3</v>
      </c>
      <c r="D31" s="85">
        <v>30</v>
      </c>
      <c r="E31" s="84">
        <v>0</v>
      </c>
      <c r="F31" s="86">
        <v>0</v>
      </c>
      <c r="G31" s="86">
        <v>0</v>
      </c>
      <c r="H31" s="86">
        <v>30</v>
      </c>
      <c r="I31" s="86">
        <v>0</v>
      </c>
      <c r="J31" s="120"/>
      <c r="K31" s="75"/>
      <c r="L31" s="75"/>
      <c r="M31" s="75"/>
      <c r="N31" s="75"/>
      <c r="O31" s="75"/>
      <c r="P31" s="76"/>
      <c r="Q31" s="77"/>
      <c r="R31" s="75"/>
      <c r="S31" s="78"/>
      <c r="T31" s="78"/>
      <c r="U31" s="78"/>
      <c r="V31" s="78"/>
      <c r="W31" s="79"/>
      <c r="X31" s="80"/>
      <c r="Y31" s="77"/>
      <c r="Z31" s="75"/>
      <c r="AA31" s="105"/>
      <c r="AB31" s="105">
        <v>30</v>
      </c>
      <c r="AC31" s="103"/>
      <c r="AD31" s="103" t="s">
        <v>32</v>
      </c>
      <c r="AE31" s="104">
        <v>3</v>
      </c>
      <c r="AF31" s="9"/>
      <c r="AG31" s="101"/>
      <c r="AH31" s="99"/>
      <c r="AI31" s="7"/>
      <c r="AJ31" s="7"/>
      <c r="AK31" s="7"/>
      <c r="AL31" s="7"/>
      <c r="AM31" s="7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4"/>
    </row>
    <row r="32" spans="1:53" ht="18" customHeight="1">
      <c r="A32" s="5">
        <v>21</v>
      </c>
      <c r="B32" s="128" t="s">
        <v>69</v>
      </c>
      <c r="C32" s="84">
        <v>4</v>
      </c>
      <c r="D32" s="85">
        <v>45</v>
      </c>
      <c r="E32" s="84">
        <v>30</v>
      </c>
      <c r="F32" s="86">
        <f>SUM(L32,S32,Z32,AG32,AO32,AV32)</f>
        <v>0</v>
      </c>
      <c r="G32" s="86">
        <f>SUM(M32,T32,AA32,AH32,AP32,AW32)</f>
        <v>0</v>
      </c>
      <c r="H32" s="86">
        <f>SUM(N32,U32,AB32,AI32,AQ32,AX32)</f>
        <v>15</v>
      </c>
      <c r="I32" s="86">
        <f>SUM(O32,V32,AC32,AJ32,AR32,AY32)</f>
        <v>0</v>
      </c>
      <c r="J32" s="120"/>
      <c r="K32" s="75"/>
      <c r="L32" s="75"/>
      <c r="M32" s="75"/>
      <c r="N32" s="75"/>
      <c r="O32" s="75"/>
      <c r="P32" s="76"/>
      <c r="Q32" s="77"/>
      <c r="R32" s="75"/>
      <c r="S32" s="78"/>
      <c r="T32" s="78"/>
      <c r="U32" s="78"/>
      <c r="V32" s="78"/>
      <c r="W32" s="79"/>
      <c r="X32" s="80"/>
      <c r="Y32" s="77">
        <v>30</v>
      </c>
      <c r="Z32" s="75"/>
      <c r="AA32" s="105"/>
      <c r="AB32" s="105">
        <v>15</v>
      </c>
      <c r="AC32" s="103"/>
      <c r="AD32" s="103" t="s">
        <v>31</v>
      </c>
      <c r="AE32" s="104">
        <v>4</v>
      </c>
      <c r="AF32" s="9"/>
      <c r="AG32" s="9"/>
      <c r="AH32" s="101"/>
      <c r="AI32" s="99"/>
      <c r="AJ32" s="7"/>
      <c r="AK32" s="7"/>
      <c r="AL32" s="7"/>
      <c r="AM32" s="7"/>
      <c r="AN32" s="5"/>
      <c r="AO32" s="5"/>
      <c r="AP32" s="5"/>
      <c r="AQ32" s="5"/>
      <c r="AR32" s="5"/>
      <c r="AS32" s="5"/>
      <c r="AT32" s="109"/>
      <c r="AU32" s="109"/>
      <c r="AV32" s="5"/>
      <c r="AW32" s="5"/>
      <c r="AX32" s="5"/>
      <c r="AY32" s="5"/>
      <c r="AZ32" s="5"/>
      <c r="BA32" s="4"/>
    </row>
    <row r="33" spans="1:53" ht="14.25">
      <c r="A33" s="5">
        <v>22</v>
      </c>
      <c r="B33" s="128" t="s">
        <v>70</v>
      </c>
      <c r="C33" s="84">
        <v>4</v>
      </c>
      <c r="D33" s="85">
        <v>45</v>
      </c>
      <c r="E33" s="84">
        <f aca="true" t="shared" si="5" ref="E33:H35">SUM(K33,R33,Y33,AF33,AN33,AU33)</f>
        <v>30</v>
      </c>
      <c r="F33" s="86">
        <f t="shared" si="5"/>
        <v>0</v>
      </c>
      <c r="G33" s="86">
        <f t="shared" si="5"/>
        <v>0</v>
      </c>
      <c r="H33" s="86">
        <f t="shared" si="5"/>
        <v>15</v>
      </c>
      <c r="I33" s="86">
        <v>0</v>
      </c>
      <c r="J33" s="120"/>
      <c r="K33" s="75"/>
      <c r="L33" s="75"/>
      <c r="M33" s="75"/>
      <c r="N33" s="75"/>
      <c r="O33" s="75"/>
      <c r="P33" s="76"/>
      <c r="Q33" s="77"/>
      <c r="R33" s="75"/>
      <c r="S33" s="78"/>
      <c r="T33" s="78"/>
      <c r="U33" s="78"/>
      <c r="V33" s="78"/>
      <c r="W33" s="79"/>
      <c r="X33" s="80"/>
      <c r="Y33" s="77"/>
      <c r="Z33" s="75"/>
      <c r="AA33" s="105"/>
      <c r="AB33" s="105"/>
      <c r="AC33" s="103"/>
      <c r="AD33" s="103"/>
      <c r="AE33" s="104"/>
      <c r="AF33" s="105">
        <v>30</v>
      </c>
      <c r="AG33" s="105"/>
      <c r="AH33" s="105"/>
      <c r="AI33" s="105">
        <v>15</v>
      </c>
      <c r="AJ33" s="103"/>
      <c r="AK33" s="108"/>
      <c r="AL33" s="108" t="s">
        <v>31</v>
      </c>
      <c r="AM33" s="103">
        <v>4</v>
      </c>
      <c r="AN33" s="104"/>
      <c r="AO33" s="105"/>
      <c r="AP33" s="105"/>
      <c r="AQ33" s="105"/>
      <c r="AR33" s="103"/>
      <c r="AS33" s="103"/>
      <c r="AT33" s="101"/>
      <c r="AU33" s="99"/>
      <c r="AV33" s="105"/>
      <c r="AW33" s="112"/>
      <c r="AX33" s="113"/>
      <c r="AY33" s="113"/>
      <c r="AZ33" s="113"/>
      <c r="BA33" s="114"/>
    </row>
    <row r="34" spans="1:53" ht="14.25">
      <c r="A34" s="5">
        <v>23</v>
      </c>
      <c r="B34" s="128" t="s">
        <v>71</v>
      </c>
      <c r="C34" s="84">
        <v>4</v>
      </c>
      <c r="D34" s="85">
        <f>SUM(E34,F34,G34,H34,I34)</f>
        <v>45</v>
      </c>
      <c r="E34" s="84">
        <f t="shared" si="5"/>
        <v>15</v>
      </c>
      <c r="F34" s="86">
        <f t="shared" si="5"/>
        <v>0</v>
      </c>
      <c r="G34" s="86">
        <f t="shared" si="5"/>
        <v>0</v>
      </c>
      <c r="H34" s="86">
        <f t="shared" si="5"/>
        <v>30</v>
      </c>
      <c r="I34" s="86">
        <f>SUM(O34,V34,AC34,AJ34,AR34,AY34)</f>
        <v>0</v>
      </c>
      <c r="J34" s="120"/>
      <c r="K34" s="75"/>
      <c r="L34" s="75"/>
      <c r="M34" s="75"/>
      <c r="N34" s="75"/>
      <c r="O34" s="75"/>
      <c r="P34" s="76"/>
      <c r="Q34" s="77"/>
      <c r="R34" s="75"/>
      <c r="S34" s="78"/>
      <c r="T34" s="78"/>
      <c r="U34" s="78"/>
      <c r="V34" s="78"/>
      <c r="W34" s="79"/>
      <c r="X34" s="80"/>
      <c r="Y34" s="77"/>
      <c r="Z34" s="75"/>
      <c r="AA34" s="105"/>
      <c r="AB34" s="105"/>
      <c r="AC34" s="103"/>
      <c r="AD34" s="103"/>
      <c r="AE34" s="104"/>
      <c r="AF34" s="105">
        <v>15</v>
      </c>
      <c r="AG34" s="105"/>
      <c r="AH34" s="105"/>
      <c r="AI34" s="105">
        <v>30</v>
      </c>
      <c r="AJ34" s="103"/>
      <c r="AK34" s="108"/>
      <c r="AL34" s="108" t="s">
        <v>31</v>
      </c>
      <c r="AM34" s="103">
        <v>4</v>
      </c>
      <c r="AN34" s="104"/>
      <c r="AO34" s="105"/>
      <c r="AP34" s="105"/>
      <c r="AQ34" s="105"/>
      <c r="AR34" s="103"/>
      <c r="AS34" s="103"/>
      <c r="AT34" s="101"/>
      <c r="AU34" s="99"/>
      <c r="AV34" s="105"/>
      <c r="AW34" s="75"/>
      <c r="AX34" s="75"/>
      <c r="AY34" s="75"/>
      <c r="AZ34" s="75"/>
      <c r="BA34" s="81"/>
    </row>
    <row r="35" spans="1:53" ht="18" customHeight="1">
      <c r="A35" s="5">
        <v>24</v>
      </c>
      <c r="B35" s="128" t="s">
        <v>39</v>
      </c>
      <c r="C35" s="84">
        <v>2</v>
      </c>
      <c r="D35" s="85">
        <f>SUM(E35,F35,G35,H35,I35)</f>
        <v>30</v>
      </c>
      <c r="E35" s="84">
        <f t="shared" si="5"/>
        <v>0</v>
      </c>
      <c r="F35" s="86">
        <f t="shared" si="5"/>
        <v>0</v>
      </c>
      <c r="G35" s="86">
        <f t="shared" si="5"/>
        <v>0</v>
      </c>
      <c r="H35" s="86">
        <f t="shared" si="5"/>
        <v>30</v>
      </c>
      <c r="I35" s="86">
        <v>0</v>
      </c>
      <c r="J35" s="120"/>
      <c r="K35" s="75"/>
      <c r="L35" s="75"/>
      <c r="M35" s="75"/>
      <c r="N35" s="75"/>
      <c r="O35" s="75"/>
      <c r="P35" s="76"/>
      <c r="Q35" s="77"/>
      <c r="R35" s="75"/>
      <c r="S35" s="78"/>
      <c r="T35" s="78"/>
      <c r="U35" s="78"/>
      <c r="V35" s="78"/>
      <c r="W35" s="79"/>
      <c r="X35" s="80"/>
      <c r="Y35" s="77"/>
      <c r="Z35" s="75"/>
      <c r="AA35" s="105"/>
      <c r="AB35" s="105"/>
      <c r="AC35" s="103"/>
      <c r="AD35" s="103"/>
      <c r="AE35" s="104"/>
      <c r="AF35" s="105"/>
      <c r="AG35" s="105"/>
      <c r="AH35" s="105"/>
      <c r="AI35" s="105">
        <v>30</v>
      </c>
      <c r="AJ35" s="103"/>
      <c r="AK35" s="108"/>
      <c r="AL35" s="108" t="s">
        <v>32</v>
      </c>
      <c r="AM35" s="103">
        <v>2</v>
      </c>
      <c r="AN35" s="104"/>
      <c r="AO35" s="105"/>
      <c r="AP35" s="105"/>
      <c r="AQ35" s="105"/>
      <c r="AR35" s="103"/>
      <c r="AS35" s="103"/>
      <c r="AT35" s="105"/>
      <c r="AU35" s="103"/>
      <c r="AV35" s="105"/>
      <c r="AW35" s="75"/>
      <c r="AX35" s="75"/>
      <c r="AY35" s="75"/>
      <c r="AZ35" s="75"/>
      <c r="BA35" s="81"/>
    </row>
    <row r="36" spans="1:53" ht="18" customHeight="1">
      <c r="A36" s="5">
        <v>25</v>
      </c>
      <c r="B36" s="128" t="s">
        <v>40</v>
      </c>
      <c r="C36" s="84">
        <v>2</v>
      </c>
      <c r="D36" s="85">
        <v>30</v>
      </c>
      <c r="E36" s="84">
        <v>30</v>
      </c>
      <c r="F36" s="86">
        <v>0</v>
      </c>
      <c r="G36" s="86">
        <v>0</v>
      </c>
      <c r="H36" s="86">
        <v>0</v>
      </c>
      <c r="I36" s="86">
        <v>0</v>
      </c>
      <c r="J36" s="120"/>
      <c r="K36" s="75"/>
      <c r="L36" s="75"/>
      <c r="M36" s="75"/>
      <c r="N36" s="75"/>
      <c r="O36" s="75"/>
      <c r="P36" s="76"/>
      <c r="Q36" s="77"/>
      <c r="R36" s="75"/>
      <c r="S36" s="78"/>
      <c r="T36" s="78"/>
      <c r="U36" s="78"/>
      <c r="V36" s="78"/>
      <c r="W36" s="79"/>
      <c r="X36" s="80"/>
      <c r="Y36" s="77"/>
      <c r="Z36" s="75"/>
      <c r="AA36" s="105"/>
      <c r="AB36" s="105"/>
      <c r="AC36" s="103"/>
      <c r="AD36" s="103"/>
      <c r="AE36" s="104"/>
      <c r="AF36" s="105">
        <v>30</v>
      </c>
      <c r="AG36" s="105"/>
      <c r="AH36" s="105"/>
      <c r="AI36" s="105"/>
      <c r="AJ36" s="103"/>
      <c r="AK36" s="108"/>
      <c r="AL36" s="108" t="s">
        <v>32</v>
      </c>
      <c r="AM36" s="103">
        <v>2</v>
      </c>
      <c r="AN36" s="104"/>
      <c r="AO36" s="105"/>
      <c r="AP36" s="105"/>
      <c r="AQ36" s="105"/>
      <c r="AR36" s="103"/>
      <c r="AS36" s="103"/>
      <c r="AT36" s="105"/>
      <c r="AU36" s="103"/>
      <c r="AV36" s="105"/>
      <c r="AW36" s="75"/>
      <c r="AX36" s="75"/>
      <c r="AY36" s="75"/>
      <c r="AZ36" s="75"/>
      <c r="BA36" s="81"/>
    </row>
    <row r="37" spans="1:53" ht="18" customHeight="1">
      <c r="A37" s="5">
        <v>26</v>
      </c>
      <c r="B37" s="128" t="s">
        <v>41</v>
      </c>
      <c r="C37" s="84">
        <v>2</v>
      </c>
      <c r="D37" s="85">
        <f>SUM(E37,F37,G37,H37,I37)</f>
        <v>30</v>
      </c>
      <c r="E37" s="84">
        <f>SUM(K37,R37,Y37,AF37,AN37,AU37)</f>
        <v>0</v>
      </c>
      <c r="F37" s="86">
        <f>SUM(L37,S37,Z37,AG37,AO37,AV37)</f>
        <v>0</v>
      </c>
      <c r="G37" s="86">
        <f>SUM(M37,T37,AA37,AH37,AP37,AW37)</f>
        <v>0</v>
      </c>
      <c r="H37" s="86">
        <f>SUM(N37,U37,AB37,AI37,AQ37,AX37)</f>
        <v>30</v>
      </c>
      <c r="I37" s="86">
        <f>SUM(O37,V37,AC37,AJ37,AR37,AY37)</f>
        <v>0</v>
      </c>
      <c r="J37" s="120"/>
      <c r="K37" s="75"/>
      <c r="L37" s="75"/>
      <c r="M37" s="75"/>
      <c r="N37" s="75"/>
      <c r="O37" s="75"/>
      <c r="P37" s="76"/>
      <c r="Q37" s="77"/>
      <c r="R37" s="75"/>
      <c r="S37" s="78"/>
      <c r="T37" s="78"/>
      <c r="U37" s="78"/>
      <c r="V37" s="78"/>
      <c r="W37" s="79"/>
      <c r="X37" s="80"/>
      <c r="Y37" s="77"/>
      <c r="Z37" s="75"/>
      <c r="AA37" s="105"/>
      <c r="AB37" s="105"/>
      <c r="AC37" s="103"/>
      <c r="AD37" s="103"/>
      <c r="AE37" s="104"/>
      <c r="AF37" s="105"/>
      <c r="AG37" s="105"/>
      <c r="AH37" s="105"/>
      <c r="AI37" s="105">
        <v>30</v>
      </c>
      <c r="AJ37" s="103"/>
      <c r="AK37" s="108"/>
      <c r="AL37" s="108" t="s">
        <v>32</v>
      </c>
      <c r="AM37" s="103">
        <v>2</v>
      </c>
      <c r="AN37" s="104"/>
      <c r="AO37" s="105"/>
      <c r="AP37" s="105"/>
      <c r="AQ37" s="105"/>
      <c r="AR37" s="103"/>
      <c r="AS37" s="103"/>
      <c r="AT37" s="105"/>
      <c r="AU37" s="103"/>
      <c r="AV37" s="105"/>
      <c r="AW37" s="75"/>
      <c r="AX37" s="75"/>
      <c r="AY37" s="75"/>
      <c r="AZ37" s="75"/>
      <c r="BA37" s="81"/>
    </row>
    <row r="38" spans="1:53" ht="27" customHeight="1">
      <c r="A38" s="5">
        <v>27</v>
      </c>
      <c r="B38" s="128" t="s">
        <v>72</v>
      </c>
      <c r="C38" s="84">
        <v>2</v>
      </c>
      <c r="D38" s="85">
        <f>SUM(E38,F38,G38,H38,I38)</f>
        <v>30</v>
      </c>
      <c r="E38" s="84">
        <v>0</v>
      </c>
      <c r="F38" s="86">
        <v>30</v>
      </c>
      <c r="G38" s="86">
        <f aca="true" t="shared" si="6" ref="G38:G43">SUM(M38,T38,AA38,AH38,AP38,AW38)</f>
        <v>0</v>
      </c>
      <c r="H38" s="86">
        <v>0</v>
      </c>
      <c r="I38" s="86">
        <f aca="true" t="shared" si="7" ref="I38:I43">SUM(O38,V38,AC38,AJ38,AR38,AY38)</f>
        <v>0</v>
      </c>
      <c r="J38" s="120"/>
      <c r="K38" s="75"/>
      <c r="L38" s="75"/>
      <c r="M38" s="75"/>
      <c r="N38" s="75"/>
      <c r="O38" s="75"/>
      <c r="P38" s="76"/>
      <c r="Q38" s="77"/>
      <c r="R38" s="75"/>
      <c r="S38" s="78"/>
      <c r="T38" s="78"/>
      <c r="U38" s="78"/>
      <c r="V38" s="78"/>
      <c r="W38" s="79"/>
      <c r="X38" s="80"/>
      <c r="Y38" s="77"/>
      <c r="Z38" s="75"/>
      <c r="AA38" s="105"/>
      <c r="AB38" s="105"/>
      <c r="AC38" s="103"/>
      <c r="AD38" s="103"/>
      <c r="AE38" s="104"/>
      <c r="AF38" s="105"/>
      <c r="AG38" s="105">
        <v>30</v>
      </c>
      <c r="AH38" s="105"/>
      <c r="AI38" s="105">
        <v>0</v>
      </c>
      <c r="AJ38" s="103"/>
      <c r="AK38" s="108"/>
      <c r="AL38" s="108" t="s">
        <v>32</v>
      </c>
      <c r="AM38" s="103">
        <v>2</v>
      </c>
      <c r="AN38" s="104"/>
      <c r="AO38" s="105"/>
      <c r="AP38" s="105"/>
      <c r="AQ38" s="105"/>
      <c r="AR38" s="103"/>
      <c r="AS38" s="103"/>
      <c r="AT38" s="104"/>
      <c r="AU38" s="105"/>
      <c r="AV38" s="105"/>
      <c r="AW38" s="75"/>
      <c r="AX38" s="75"/>
      <c r="AY38" s="75"/>
      <c r="AZ38" s="75"/>
      <c r="BA38" s="81"/>
    </row>
    <row r="39" spans="1:53" ht="17.25" customHeight="1">
      <c r="A39" s="19">
        <v>28</v>
      </c>
      <c r="B39" s="128" t="s">
        <v>73</v>
      </c>
      <c r="C39" s="84">
        <v>2</v>
      </c>
      <c r="D39" s="85">
        <f>SUM(E39,F39,G39,H39,I39)</f>
        <v>30</v>
      </c>
      <c r="E39" s="84">
        <f aca="true" t="shared" si="8" ref="E39:F41">SUM(K39,R39,Y39,AF39,AN39,AU39)</f>
        <v>15</v>
      </c>
      <c r="F39" s="86">
        <f t="shared" si="8"/>
        <v>0</v>
      </c>
      <c r="G39" s="86">
        <f t="shared" si="6"/>
        <v>0</v>
      </c>
      <c r="H39" s="86">
        <v>15</v>
      </c>
      <c r="I39" s="86">
        <f t="shared" si="7"/>
        <v>0</v>
      </c>
      <c r="J39" s="120"/>
      <c r="K39" s="75"/>
      <c r="L39" s="75"/>
      <c r="M39" s="75"/>
      <c r="N39" s="75"/>
      <c r="O39" s="75"/>
      <c r="P39" s="76"/>
      <c r="Q39" s="77"/>
      <c r="R39" s="75"/>
      <c r="S39" s="78"/>
      <c r="T39" s="78"/>
      <c r="U39" s="78"/>
      <c r="V39" s="78"/>
      <c r="W39" s="79"/>
      <c r="X39" s="80"/>
      <c r="Y39" s="77"/>
      <c r="Z39" s="75"/>
      <c r="AA39" s="105"/>
      <c r="AB39" s="105"/>
      <c r="AC39" s="103"/>
      <c r="AD39" s="103"/>
      <c r="AE39" s="104"/>
      <c r="AF39" s="105"/>
      <c r="AG39" s="105"/>
      <c r="AH39" s="105"/>
      <c r="AI39" s="105"/>
      <c r="AJ39" s="103"/>
      <c r="AK39" s="108"/>
      <c r="AL39" s="108"/>
      <c r="AM39" s="103"/>
      <c r="AN39" s="104">
        <v>15</v>
      </c>
      <c r="AO39" s="105"/>
      <c r="AP39" s="105"/>
      <c r="AQ39" s="105">
        <v>15</v>
      </c>
      <c r="AR39" s="103"/>
      <c r="AS39" s="103" t="s">
        <v>31</v>
      </c>
      <c r="AT39" s="104">
        <v>2</v>
      </c>
      <c r="AU39" s="105"/>
      <c r="AV39" s="105"/>
      <c r="AW39" s="75"/>
      <c r="AX39" s="75"/>
      <c r="AY39" s="75"/>
      <c r="AZ39" s="75"/>
      <c r="BA39" s="81"/>
    </row>
    <row r="40" spans="1:53" ht="18" customHeight="1">
      <c r="A40" s="5">
        <v>29</v>
      </c>
      <c r="B40" s="128" t="s">
        <v>74</v>
      </c>
      <c r="C40" s="84">
        <v>4</v>
      </c>
      <c r="D40" s="85">
        <f>SUM(E40,F40,G40,H40,I40)</f>
        <v>45</v>
      </c>
      <c r="E40" s="84">
        <f t="shared" si="8"/>
        <v>15</v>
      </c>
      <c r="F40" s="86">
        <f t="shared" si="8"/>
        <v>0</v>
      </c>
      <c r="G40" s="86">
        <f t="shared" si="6"/>
        <v>0</v>
      </c>
      <c r="H40" s="86">
        <f>SUM(N40,U40,AB40,AI40,AQ40,AX40)</f>
        <v>30</v>
      </c>
      <c r="I40" s="86">
        <f t="shared" si="7"/>
        <v>0</v>
      </c>
      <c r="J40" s="120"/>
      <c r="K40" s="75"/>
      <c r="L40" s="75"/>
      <c r="M40" s="75"/>
      <c r="N40" s="75"/>
      <c r="O40" s="75"/>
      <c r="P40" s="76"/>
      <c r="Q40" s="77"/>
      <c r="R40" s="75"/>
      <c r="S40" s="78"/>
      <c r="T40" s="78"/>
      <c r="U40" s="78"/>
      <c r="V40" s="78"/>
      <c r="W40" s="79"/>
      <c r="X40" s="80"/>
      <c r="Y40" s="77"/>
      <c r="Z40" s="75"/>
      <c r="AA40" s="105"/>
      <c r="AB40" s="105"/>
      <c r="AC40" s="103"/>
      <c r="AD40" s="103"/>
      <c r="AE40" s="104"/>
      <c r="AF40" s="105"/>
      <c r="AG40" s="105"/>
      <c r="AH40" s="105"/>
      <c r="AI40" s="105"/>
      <c r="AJ40" s="103"/>
      <c r="AK40" s="108"/>
      <c r="AL40" s="108"/>
      <c r="AM40" s="103"/>
      <c r="AN40" s="104">
        <v>15</v>
      </c>
      <c r="AO40" s="105"/>
      <c r="AP40" s="105"/>
      <c r="AQ40" s="105">
        <v>30</v>
      </c>
      <c r="AR40" s="103"/>
      <c r="AS40" s="103" t="s">
        <v>31</v>
      </c>
      <c r="AT40" s="104">
        <v>4</v>
      </c>
      <c r="AU40" s="105"/>
      <c r="AV40" s="105"/>
      <c r="AW40" s="75"/>
      <c r="AX40" s="75"/>
      <c r="AY40" s="75"/>
      <c r="AZ40" s="75"/>
      <c r="BA40" s="81"/>
    </row>
    <row r="41" spans="1:53" ht="18" customHeight="1">
      <c r="A41" s="9">
        <v>30</v>
      </c>
      <c r="B41" s="128" t="s">
        <v>75</v>
      </c>
      <c r="C41" s="84">
        <f>SUM(Q41,X41,AE41,AM41,AT41,BA41)</f>
        <v>4</v>
      </c>
      <c r="D41" s="85">
        <f>SUM(E41,F41,G41,H41,I41)</f>
        <v>45</v>
      </c>
      <c r="E41" s="84">
        <f t="shared" si="8"/>
        <v>15</v>
      </c>
      <c r="F41" s="86">
        <f t="shared" si="8"/>
        <v>0</v>
      </c>
      <c r="G41" s="86">
        <f t="shared" si="6"/>
        <v>0</v>
      </c>
      <c r="H41" s="86">
        <f>SUM(N41,U41,AB41,AI41,AQ41,AX41)</f>
        <v>30</v>
      </c>
      <c r="I41" s="86">
        <f t="shared" si="7"/>
        <v>0</v>
      </c>
      <c r="J41" s="120"/>
      <c r="K41" s="75"/>
      <c r="L41" s="75"/>
      <c r="M41" s="75"/>
      <c r="N41" s="75"/>
      <c r="O41" s="75"/>
      <c r="P41" s="76"/>
      <c r="Q41" s="77"/>
      <c r="R41" s="75"/>
      <c r="S41" s="78"/>
      <c r="T41" s="78"/>
      <c r="U41" s="78"/>
      <c r="V41" s="78"/>
      <c r="W41" s="79"/>
      <c r="X41" s="80"/>
      <c r="Y41" s="77"/>
      <c r="Z41" s="75"/>
      <c r="AA41" s="105"/>
      <c r="AB41" s="105"/>
      <c r="AC41" s="103"/>
      <c r="AD41" s="103"/>
      <c r="AE41" s="104"/>
      <c r="AF41" s="105"/>
      <c r="AG41" s="105"/>
      <c r="AH41" s="105"/>
      <c r="AI41" s="105"/>
      <c r="AJ41" s="103"/>
      <c r="AK41" s="108"/>
      <c r="AL41" s="108"/>
      <c r="AM41" s="103"/>
      <c r="AN41" s="104">
        <v>15</v>
      </c>
      <c r="AO41" s="105"/>
      <c r="AP41" s="105"/>
      <c r="AQ41" s="105">
        <v>30</v>
      </c>
      <c r="AR41" s="103"/>
      <c r="AS41" s="103" t="s">
        <v>31</v>
      </c>
      <c r="AT41" s="104">
        <v>4</v>
      </c>
      <c r="AU41" s="105"/>
      <c r="AV41" s="105"/>
      <c r="AW41" s="75"/>
      <c r="AX41" s="75"/>
      <c r="AY41" s="75"/>
      <c r="AZ41" s="75"/>
      <c r="BA41" s="81"/>
    </row>
    <row r="42" spans="1:53" ht="18" customHeight="1">
      <c r="A42" s="5">
        <v>31</v>
      </c>
      <c r="B42" s="128" t="s">
        <v>76</v>
      </c>
      <c r="C42" s="84">
        <v>2</v>
      </c>
      <c r="D42" s="85">
        <v>30</v>
      </c>
      <c r="E42" s="84">
        <v>15</v>
      </c>
      <c r="F42" s="86">
        <v>15</v>
      </c>
      <c r="G42" s="86">
        <f t="shared" si="6"/>
        <v>0</v>
      </c>
      <c r="H42" s="86">
        <v>0</v>
      </c>
      <c r="I42" s="86">
        <f t="shared" si="7"/>
        <v>0</v>
      </c>
      <c r="J42" s="120"/>
      <c r="K42" s="75"/>
      <c r="L42" s="75"/>
      <c r="M42" s="75"/>
      <c r="N42" s="75"/>
      <c r="O42" s="75"/>
      <c r="P42" s="76"/>
      <c r="Q42" s="77"/>
      <c r="R42" s="75"/>
      <c r="S42" s="78"/>
      <c r="T42" s="78"/>
      <c r="U42" s="78"/>
      <c r="V42" s="78"/>
      <c r="W42" s="79"/>
      <c r="X42" s="80"/>
      <c r="Y42" s="77"/>
      <c r="Z42" s="75"/>
      <c r="AA42" s="105"/>
      <c r="AB42" s="105"/>
      <c r="AC42" s="103"/>
      <c r="AD42" s="103"/>
      <c r="AE42" s="104"/>
      <c r="AF42" s="105"/>
      <c r="AG42" s="105"/>
      <c r="AH42" s="105"/>
      <c r="AI42" s="105"/>
      <c r="AJ42" s="103"/>
      <c r="AK42" s="108"/>
      <c r="AL42" s="108"/>
      <c r="AM42" s="103"/>
      <c r="AN42" s="104">
        <v>15</v>
      </c>
      <c r="AO42" s="105">
        <v>15</v>
      </c>
      <c r="AP42" s="105"/>
      <c r="AQ42" s="105">
        <v>0</v>
      </c>
      <c r="AR42" s="103"/>
      <c r="AS42" s="103" t="s">
        <v>32</v>
      </c>
      <c r="AT42" s="104">
        <v>2</v>
      </c>
      <c r="AU42" s="105"/>
      <c r="AV42" s="105"/>
      <c r="AW42" s="75"/>
      <c r="AX42" s="75"/>
      <c r="AY42" s="75"/>
      <c r="AZ42" s="75"/>
      <c r="BA42" s="81"/>
    </row>
    <row r="43" spans="1:53" ht="18" customHeight="1">
      <c r="A43" s="5">
        <v>32</v>
      </c>
      <c r="B43" s="128" t="s">
        <v>77</v>
      </c>
      <c r="C43" s="84">
        <f>SUM(Q43,X43,AE43,AM43,AT43,BA43)</f>
        <v>2</v>
      </c>
      <c r="D43" s="85">
        <f>SUM(E43,F43,G43,H43,I43)</f>
        <v>15</v>
      </c>
      <c r="E43" s="84">
        <f>SUM(K43,R43,Y43,AF43,AN43,AU43)</f>
        <v>0</v>
      </c>
      <c r="F43" s="86">
        <v>15</v>
      </c>
      <c r="G43" s="86">
        <f t="shared" si="6"/>
        <v>0</v>
      </c>
      <c r="H43" s="86">
        <v>0</v>
      </c>
      <c r="I43" s="86">
        <f t="shared" si="7"/>
        <v>0</v>
      </c>
      <c r="J43" s="120"/>
      <c r="K43" s="75"/>
      <c r="L43" s="75"/>
      <c r="M43" s="75"/>
      <c r="N43" s="75"/>
      <c r="O43" s="75"/>
      <c r="P43" s="76"/>
      <c r="Q43" s="77"/>
      <c r="R43" s="75"/>
      <c r="S43" s="78"/>
      <c r="T43" s="78"/>
      <c r="U43" s="78"/>
      <c r="V43" s="78"/>
      <c r="W43" s="79"/>
      <c r="X43" s="80"/>
      <c r="Y43" s="77"/>
      <c r="Z43" s="75"/>
      <c r="AA43" s="105"/>
      <c r="AB43" s="105"/>
      <c r="AC43" s="103"/>
      <c r="AD43" s="103"/>
      <c r="AE43" s="104"/>
      <c r="AF43" s="105"/>
      <c r="AG43" s="105"/>
      <c r="AH43" s="105"/>
      <c r="AI43" s="105"/>
      <c r="AJ43" s="103"/>
      <c r="AK43" s="108"/>
      <c r="AL43" s="108"/>
      <c r="AM43" s="103"/>
      <c r="AN43" s="104"/>
      <c r="AO43" s="105">
        <v>15</v>
      </c>
      <c r="AP43" s="105"/>
      <c r="AQ43" s="105">
        <v>0</v>
      </c>
      <c r="AR43" s="103"/>
      <c r="AS43" s="103" t="s">
        <v>32</v>
      </c>
      <c r="AT43" s="104">
        <v>2</v>
      </c>
      <c r="AU43" s="105"/>
      <c r="AV43" s="105"/>
      <c r="AW43" s="75"/>
      <c r="AX43" s="75"/>
      <c r="AY43" s="75"/>
      <c r="AZ43" s="75"/>
      <c r="BA43" s="81"/>
    </row>
    <row r="44" spans="1:53" ht="18" customHeight="1">
      <c r="A44" s="5">
        <v>33</v>
      </c>
      <c r="B44" s="128" t="s">
        <v>42</v>
      </c>
      <c r="C44" s="84">
        <v>2</v>
      </c>
      <c r="D44" s="85">
        <v>30</v>
      </c>
      <c r="E44" s="84">
        <v>0</v>
      </c>
      <c r="F44" s="86">
        <v>0</v>
      </c>
      <c r="G44" s="86">
        <v>0</v>
      </c>
      <c r="H44" s="86">
        <v>30</v>
      </c>
      <c r="I44" s="86">
        <v>0</v>
      </c>
      <c r="J44" s="120"/>
      <c r="K44" s="75"/>
      <c r="L44" s="75"/>
      <c r="M44" s="75"/>
      <c r="N44" s="75"/>
      <c r="O44" s="75"/>
      <c r="P44" s="76"/>
      <c r="Q44" s="77"/>
      <c r="R44" s="75"/>
      <c r="S44" s="78"/>
      <c r="T44" s="78"/>
      <c r="U44" s="78"/>
      <c r="V44" s="78"/>
      <c r="W44" s="79"/>
      <c r="X44" s="80"/>
      <c r="Y44" s="77"/>
      <c r="Z44" s="75"/>
      <c r="AA44" s="105"/>
      <c r="AB44" s="105"/>
      <c r="AC44" s="103"/>
      <c r="AD44" s="103"/>
      <c r="AE44" s="104"/>
      <c r="AF44" s="105"/>
      <c r="AG44" s="105"/>
      <c r="AH44" s="105"/>
      <c r="AI44" s="105"/>
      <c r="AJ44" s="103"/>
      <c r="AK44" s="108"/>
      <c r="AL44" s="108"/>
      <c r="AM44" s="103"/>
      <c r="AN44" s="104"/>
      <c r="AO44" s="105"/>
      <c r="AP44" s="105"/>
      <c r="AQ44" s="105">
        <v>30</v>
      </c>
      <c r="AR44" s="103"/>
      <c r="AS44" s="103" t="s">
        <v>32</v>
      </c>
      <c r="AT44" s="104">
        <v>2</v>
      </c>
      <c r="AU44" s="105"/>
      <c r="AV44" s="105"/>
      <c r="AW44" s="75"/>
      <c r="AX44" s="75"/>
      <c r="AY44" s="75"/>
      <c r="AZ44" s="75"/>
      <c r="BA44" s="81"/>
    </row>
    <row r="45" spans="1:53" ht="18" customHeight="1">
      <c r="A45" s="5">
        <v>34</v>
      </c>
      <c r="B45" s="128" t="s">
        <v>43</v>
      </c>
      <c r="C45" s="84">
        <v>2</v>
      </c>
      <c r="D45" s="85">
        <f>SUM(E45,F45,G45,H45,I45)</f>
        <v>15</v>
      </c>
      <c r="E45" s="84">
        <f>SUM(K45,R45,Y45,AF45,AN45,AU45)</f>
        <v>0</v>
      </c>
      <c r="F45" s="86">
        <v>15</v>
      </c>
      <c r="G45" s="86">
        <f aca="true" t="shared" si="9" ref="G45:G51">SUM(M45,T45,AA45,AH45,AP45,AW45)</f>
        <v>0</v>
      </c>
      <c r="H45" s="86">
        <v>0</v>
      </c>
      <c r="I45" s="86">
        <f aca="true" t="shared" si="10" ref="I45:I51">SUM(O45,V45,AC45,AJ45,AR45,AY45)</f>
        <v>0</v>
      </c>
      <c r="J45" s="120"/>
      <c r="K45" s="75"/>
      <c r="L45" s="75"/>
      <c r="M45" s="75"/>
      <c r="N45" s="75"/>
      <c r="O45" s="75"/>
      <c r="P45" s="76"/>
      <c r="Q45" s="77"/>
      <c r="R45" s="75"/>
      <c r="S45" s="78"/>
      <c r="T45" s="78"/>
      <c r="U45" s="78"/>
      <c r="V45" s="78"/>
      <c r="W45" s="79"/>
      <c r="X45" s="80"/>
      <c r="Y45" s="77"/>
      <c r="Z45" s="75"/>
      <c r="AA45" s="105"/>
      <c r="AB45" s="105"/>
      <c r="AC45" s="103"/>
      <c r="AD45" s="103"/>
      <c r="AE45" s="104"/>
      <c r="AF45" s="105"/>
      <c r="AG45" s="105"/>
      <c r="AH45" s="105"/>
      <c r="AI45" s="105"/>
      <c r="AJ45" s="103"/>
      <c r="AK45" s="108"/>
      <c r="AL45" s="108"/>
      <c r="AM45" s="103"/>
      <c r="AN45" s="104"/>
      <c r="AO45" s="105">
        <v>15</v>
      </c>
      <c r="AP45" s="105"/>
      <c r="AQ45" s="105"/>
      <c r="AR45" s="103"/>
      <c r="AS45" s="103" t="s">
        <v>32</v>
      </c>
      <c r="AT45" s="104">
        <v>2</v>
      </c>
      <c r="AU45" s="105"/>
      <c r="AV45" s="105"/>
      <c r="AW45" s="75"/>
      <c r="AX45" s="75"/>
      <c r="AY45" s="75"/>
      <c r="AZ45" s="75"/>
      <c r="BA45" s="81"/>
    </row>
    <row r="46" spans="1:53" ht="18" customHeight="1">
      <c r="A46" s="5">
        <v>35</v>
      </c>
      <c r="B46" s="128" t="s">
        <v>78</v>
      </c>
      <c r="C46" s="84">
        <v>4</v>
      </c>
      <c r="D46" s="85">
        <v>45</v>
      </c>
      <c r="E46" s="84">
        <v>15</v>
      </c>
      <c r="F46" s="86">
        <v>30</v>
      </c>
      <c r="G46" s="86">
        <f t="shared" si="9"/>
        <v>0</v>
      </c>
      <c r="H46" s="86">
        <v>0</v>
      </c>
      <c r="I46" s="86">
        <f t="shared" si="10"/>
        <v>0</v>
      </c>
      <c r="J46" s="120"/>
      <c r="K46" s="75"/>
      <c r="L46" s="75"/>
      <c r="M46" s="75"/>
      <c r="N46" s="75"/>
      <c r="O46" s="75"/>
      <c r="P46" s="76"/>
      <c r="Q46" s="77"/>
      <c r="R46" s="75"/>
      <c r="S46" s="78"/>
      <c r="T46" s="78"/>
      <c r="U46" s="78"/>
      <c r="V46" s="78"/>
      <c r="W46" s="79"/>
      <c r="X46" s="80"/>
      <c r="Y46" s="77"/>
      <c r="Z46" s="75"/>
      <c r="AA46" s="105"/>
      <c r="AB46" s="105"/>
      <c r="AC46" s="103"/>
      <c r="AD46" s="103"/>
      <c r="AE46" s="104"/>
      <c r="AF46" s="105"/>
      <c r="AG46" s="105"/>
      <c r="AH46" s="105"/>
      <c r="AI46" s="105"/>
      <c r="AJ46" s="103"/>
      <c r="AK46" s="108"/>
      <c r="AL46" s="108"/>
      <c r="AM46" s="103"/>
      <c r="AN46" s="104"/>
      <c r="AO46" s="105"/>
      <c r="AP46" s="105"/>
      <c r="AQ46" s="105"/>
      <c r="AR46" s="103"/>
      <c r="AS46" s="103"/>
      <c r="AT46" s="104"/>
      <c r="AU46" s="105">
        <v>15</v>
      </c>
      <c r="AV46" s="105">
        <v>30</v>
      </c>
      <c r="AW46" s="75"/>
      <c r="AX46" s="75"/>
      <c r="AY46" s="75"/>
      <c r="AZ46" s="75" t="s">
        <v>32</v>
      </c>
      <c r="BA46" s="90">
        <v>4</v>
      </c>
    </row>
    <row r="47" spans="1:53" ht="18" customHeight="1">
      <c r="A47" s="5">
        <v>36</v>
      </c>
      <c r="B47" s="128" t="s">
        <v>79</v>
      </c>
      <c r="C47" s="84">
        <f>SUM(Q47,X47,AE47,AM47,AT47,BA47)</f>
        <v>2</v>
      </c>
      <c r="D47" s="85">
        <v>15</v>
      </c>
      <c r="E47" s="84">
        <f>SUM(K47,R47,Y47,AF47,AN47,AU47)</f>
        <v>0</v>
      </c>
      <c r="F47" s="86">
        <v>15</v>
      </c>
      <c r="G47" s="86">
        <f t="shared" si="9"/>
        <v>0</v>
      </c>
      <c r="H47" s="86">
        <v>0</v>
      </c>
      <c r="I47" s="86">
        <f t="shared" si="10"/>
        <v>0</v>
      </c>
      <c r="J47" s="120"/>
      <c r="K47" s="75"/>
      <c r="L47" s="75"/>
      <c r="M47" s="75"/>
      <c r="N47" s="75"/>
      <c r="O47" s="75"/>
      <c r="P47" s="76"/>
      <c r="Q47" s="77"/>
      <c r="R47" s="75"/>
      <c r="S47" s="78"/>
      <c r="T47" s="78"/>
      <c r="U47" s="78"/>
      <c r="V47" s="78"/>
      <c r="W47" s="79"/>
      <c r="X47" s="80"/>
      <c r="Y47" s="77"/>
      <c r="Z47" s="75"/>
      <c r="AA47" s="105"/>
      <c r="AB47" s="105"/>
      <c r="AC47" s="103"/>
      <c r="AD47" s="103"/>
      <c r="AE47" s="104"/>
      <c r="AF47" s="105"/>
      <c r="AG47" s="105"/>
      <c r="AH47" s="105"/>
      <c r="AI47" s="105"/>
      <c r="AJ47" s="103"/>
      <c r="AK47" s="108"/>
      <c r="AL47" s="108"/>
      <c r="AM47" s="103"/>
      <c r="AN47" s="104"/>
      <c r="AO47" s="105"/>
      <c r="AP47" s="105"/>
      <c r="AQ47" s="105"/>
      <c r="AR47" s="103"/>
      <c r="AS47" s="103"/>
      <c r="AT47" s="104"/>
      <c r="AU47" s="105"/>
      <c r="AV47" s="105">
        <v>15</v>
      </c>
      <c r="AW47" s="75"/>
      <c r="AX47" s="75"/>
      <c r="AY47" s="75"/>
      <c r="AZ47" s="75" t="s">
        <v>32</v>
      </c>
      <c r="BA47" s="81">
        <v>2</v>
      </c>
    </row>
    <row r="48" spans="1:53" ht="18" customHeight="1">
      <c r="A48" s="19">
        <v>37</v>
      </c>
      <c r="B48" s="128" t="s">
        <v>44</v>
      </c>
      <c r="C48" s="84">
        <f>SUM(Q48,X48,AE48,AM48,AT48,BA48)</f>
        <v>2</v>
      </c>
      <c r="D48" s="85">
        <v>15</v>
      </c>
      <c r="E48" s="84">
        <f>SUM(K48,R48,Y48,AF48,AN48,AU48)</f>
        <v>0</v>
      </c>
      <c r="F48" s="86">
        <v>15</v>
      </c>
      <c r="G48" s="86">
        <f t="shared" si="9"/>
        <v>0</v>
      </c>
      <c r="H48" s="86">
        <v>0</v>
      </c>
      <c r="I48" s="86">
        <f t="shared" si="10"/>
        <v>0</v>
      </c>
      <c r="J48" s="120"/>
      <c r="K48" s="75"/>
      <c r="L48" s="75"/>
      <c r="M48" s="75"/>
      <c r="N48" s="75"/>
      <c r="O48" s="75"/>
      <c r="P48" s="76"/>
      <c r="Q48" s="77"/>
      <c r="R48" s="75"/>
      <c r="S48" s="78"/>
      <c r="T48" s="78"/>
      <c r="U48" s="78"/>
      <c r="V48" s="78"/>
      <c r="W48" s="79"/>
      <c r="X48" s="80"/>
      <c r="Y48" s="77"/>
      <c r="Z48" s="75"/>
      <c r="AA48" s="75"/>
      <c r="AB48" s="75"/>
      <c r="AC48" s="76"/>
      <c r="AD48" s="76"/>
      <c r="AE48" s="77"/>
      <c r="AF48" s="75"/>
      <c r="AG48" s="75"/>
      <c r="AH48" s="75"/>
      <c r="AI48" s="75"/>
      <c r="AJ48" s="76"/>
      <c r="AK48" s="80"/>
      <c r="AL48" s="80"/>
      <c r="AM48" s="76"/>
      <c r="AN48" s="77"/>
      <c r="AO48" s="75"/>
      <c r="AP48" s="75"/>
      <c r="AQ48" s="75"/>
      <c r="AR48" s="76"/>
      <c r="AS48" s="76"/>
      <c r="AT48" s="77"/>
      <c r="AU48" s="75"/>
      <c r="AV48" s="75">
        <v>15</v>
      </c>
      <c r="AW48" s="75"/>
      <c r="AX48" s="75"/>
      <c r="AY48" s="75"/>
      <c r="AZ48" s="75" t="s">
        <v>32</v>
      </c>
      <c r="BA48" s="81">
        <v>2</v>
      </c>
    </row>
    <row r="49" spans="1:53" ht="18" customHeight="1">
      <c r="A49" s="19">
        <v>38</v>
      </c>
      <c r="B49" s="128" t="s">
        <v>45</v>
      </c>
      <c r="C49" s="84">
        <f>SUM(Q49,X49,AE49,AM49,AT49,BA49)</f>
        <v>2</v>
      </c>
      <c r="D49" s="85">
        <f>SUM(E49,F49,G49,H49,I49)</f>
        <v>30</v>
      </c>
      <c r="E49" s="84">
        <f>SUM(K49,R49,Y49,AF49,AN49,AU49)</f>
        <v>0</v>
      </c>
      <c r="F49" s="86">
        <v>30</v>
      </c>
      <c r="G49" s="86">
        <f t="shared" si="9"/>
        <v>0</v>
      </c>
      <c r="H49" s="86">
        <v>0</v>
      </c>
      <c r="I49" s="86">
        <f t="shared" si="10"/>
        <v>0</v>
      </c>
      <c r="J49" s="120"/>
      <c r="K49" s="75"/>
      <c r="L49" s="75"/>
      <c r="M49" s="75"/>
      <c r="N49" s="75"/>
      <c r="O49" s="75"/>
      <c r="P49" s="76"/>
      <c r="Q49" s="77"/>
      <c r="R49" s="75"/>
      <c r="S49" s="78"/>
      <c r="T49" s="78"/>
      <c r="U49" s="78"/>
      <c r="V49" s="78"/>
      <c r="W49" s="79"/>
      <c r="X49" s="80"/>
      <c r="Y49" s="77"/>
      <c r="Z49" s="75"/>
      <c r="AA49" s="75"/>
      <c r="AB49" s="75"/>
      <c r="AC49" s="76"/>
      <c r="AD49" s="76"/>
      <c r="AE49" s="77"/>
      <c r="AF49" s="75"/>
      <c r="AG49" s="75"/>
      <c r="AH49" s="75"/>
      <c r="AI49" s="75"/>
      <c r="AJ49" s="76"/>
      <c r="AK49" s="80"/>
      <c r="AL49" s="80"/>
      <c r="AM49" s="76"/>
      <c r="AN49" s="77"/>
      <c r="AO49" s="75"/>
      <c r="AP49" s="75"/>
      <c r="AQ49" s="75"/>
      <c r="AR49" s="76"/>
      <c r="AS49" s="76"/>
      <c r="AT49" s="77"/>
      <c r="AU49" s="75"/>
      <c r="AV49" s="75">
        <v>30</v>
      </c>
      <c r="AW49" s="75"/>
      <c r="AX49" s="75"/>
      <c r="AY49" s="75"/>
      <c r="AZ49" s="75" t="s">
        <v>32</v>
      </c>
      <c r="BA49" s="81">
        <v>2</v>
      </c>
    </row>
    <row r="50" spans="1:53" ht="18" customHeight="1">
      <c r="A50" s="19">
        <v>39</v>
      </c>
      <c r="B50" s="128" t="s">
        <v>46</v>
      </c>
      <c r="C50" s="84">
        <v>1</v>
      </c>
      <c r="D50" s="85">
        <f>SUM(E50,F50,G50,H50,I50)</f>
        <v>15</v>
      </c>
      <c r="E50" s="84">
        <f>SUM(K50,R50,Y50,AF50,AN50,AU50)</f>
        <v>0</v>
      </c>
      <c r="F50" s="86">
        <v>15</v>
      </c>
      <c r="G50" s="86">
        <f t="shared" si="9"/>
        <v>0</v>
      </c>
      <c r="H50" s="86">
        <v>0</v>
      </c>
      <c r="I50" s="86">
        <f t="shared" si="10"/>
        <v>0</v>
      </c>
      <c r="J50" s="120"/>
      <c r="K50" s="75"/>
      <c r="L50" s="75"/>
      <c r="M50" s="75"/>
      <c r="N50" s="75"/>
      <c r="O50" s="75"/>
      <c r="P50" s="76"/>
      <c r="Q50" s="77"/>
      <c r="R50" s="75"/>
      <c r="S50" s="78"/>
      <c r="T50" s="78"/>
      <c r="U50" s="78"/>
      <c r="V50" s="78"/>
      <c r="W50" s="79"/>
      <c r="X50" s="80"/>
      <c r="Y50" s="77"/>
      <c r="Z50" s="75"/>
      <c r="AA50" s="75"/>
      <c r="AB50" s="75"/>
      <c r="AC50" s="76"/>
      <c r="AD50" s="76"/>
      <c r="AE50" s="77"/>
      <c r="AF50" s="75"/>
      <c r="AG50" s="75"/>
      <c r="AH50" s="75"/>
      <c r="AI50" s="75"/>
      <c r="AJ50" s="76"/>
      <c r="AK50" s="80"/>
      <c r="AL50" s="80"/>
      <c r="AM50" s="76"/>
      <c r="AN50" s="77"/>
      <c r="AO50" s="75"/>
      <c r="AP50" s="75"/>
      <c r="AQ50" s="75"/>
      <c r="AR50" s="76"/>
      <c r="AS50" s="76"/>
      <c r="AT50" s="77"/>
      <c r="AU50" s="75"/>
      <c r="AV50" s="75">
        <v>15</v>
      </c>
      <c r="AW50" s="75"/>
      <c r="AX50" s="75"/>
      <c r="AY50" s="75"/>
      <c r="AZ50" s="75" t="s">
        <v>32</v>
      </c>
      <c r="BA50" s="90">
        <v>1</v>
      </c>
    </row>
    <row r="51" spans="1:53" ht="18" customHeight="1" thickBot="1">
      <c r="A51" s="27">
        <v>40</v>
      </c>
      <c r="B51" s="128" t="s">
        <v>47</v>
      </c>
      <c r="C51" s="84">
        <v>2</v>
      </c>
      <c r="D51" s="85">
        <f>SUM(E51,F51,G51,H51,I51)</f>
        <v>15</v>
      </c>
      <c r="E51" s="84">
        <f>SUM(K51,R51,Y51,AF51,AN51,AU51)</f>
        <v>0</v>
      </c>
      <c r="F51" s="86">
        <v>15</v>
      </c>
      <c r="G51" s="86">
        <f t="shared" si="9"/>
        <v>0</v>
      </c>
      <c r="H51" s="86">
        <v>0</v>
      </c>
      <c r="I51" s="86">
        <f t="shared" si="10"/>
        <v>0</v>
      </c>
      <c r="J51" s="120"/>
      <c r="K51" s="75"/>
      <c r="L51" s="75"/>
      <c r="M51" s="75"/>
      <c r="N51" s="75"/>
      <c r="O51" s="75"/>
      <c r="P51" s="76"/>
      <c r="Q51" s="77"/>
      <c r="R51" s="75"/>
      <c r="S51" s="78"/>
      <c r="T51" s="78"/>
      <c r="U51" s="78"/>
      <c r="V51" s="78"/>
      <c r="W51" s="79"/>
      <c r="X51" s="80"/>
      <c r="Y51" s="77"/>
      <c r="Z51" s="75"/>
      <c r="AA51" s="75"/>
      <c r="AB51" s="75"/>
      <c r="AC51" s="76"/>
      <c r="AD51" s="76"/>
      <c r="AE51" s="77"/>
      <c r="AF51" s="75"/>
      <c r="AG51" s="75"/>
      <c r="AH51" s="75"/>
      <c r="AI51" s="75"/>
      <c r="AJ51" s="76"/>
      <c r="AK51" s="80"/>
      <c r="AL51" s="80"/>
      <c r="AM51" s="76"/>
      <c r="AN51" s="77"/>
      <c r="AO51" s="75"/>
      <c r="AP51" s="75"/>
      <c r="AQ51" s="75"/>
      <c r="AR51" s="76"/>
      <c r="AS51" s="76"/>
      <c r="AT51" s="77"/>
      <c r="AU51" s="75"/>
      <c r="AV51" s="75">
        <v>15</v>
      </c>
      <c r="AW51" s="75"/>
      <c r="AX51" s="75"/>
      <c r="AY51" s="75"/>
      <c r="AZ51" s="75" t="s">
        <v>32</v>
      </c>
      <c r="BA51" s="81">
        <v>2</v>
      </c>
    </row>
    <row r="52" spans="1:53" ht="25.5" customHeight="1" thickBot="1">
      <c r="A52" s="153" t="s">
        <v>13</v>
      </c>
      <c r="B52" s="153"/>
      <c r="C52" s="82">
        <f aca="true" t="shared" si="11" ref="C52:AI52">SUM(C12:C51)</f>
        <v>118</v>
      </c>
      <c r="D52" s="82">
        <f t="shared" si="11"/>
        <v>1335</v>
      </c>
      <c r="E52" s="82">
        <f t="shared" si="11"/>
        <v>495</v>
      </c>
      <c r="F52" s="83">
        <f t="shared" si="11"/>
        <v>270</v>
      </c>
      <c r="G52" s="83">
        <f t="shared" si="11"/>
        <v>60</v>
      </c>
      <c r="H52" s="83">
        <f t="shared" si="11"/>
        <v>510</v>
      </c>
      <c r="I52" s="83">
        <f t="shared" si="11"/>
        <v>0</v>
      </c>
      <c r="J52" s="83"/>
      <c r="K52" s="45">
        <f t="shared" si="11"/>
        <v>105</v>
      </c>
      <c r="L52" s="45">
        <f t="shared" si="11"/>
        <v>15</v>
      </c>
      <c r="M52" s="45">
        <f t="shared" si="11"/>
        <v>60</v>
      </c>
      <c r="N52" s="45">
        <f t="shared" si="11"/>
        <v>120</v>
      </c>
      <c r="O52" s="45">
        <f t="shared" si="11"/>
        <v>0</v>
      </c>
      <c r="P52" s="45">
        <f t="shared" si="11"/>
        <v>0</v>
      </c>
      <c r="Q52" s="45">
        <f t="shared" si="11"/>
        <v>28</v>
      </c>
      <c r="R52" s="45">
        <f t="shared" si="11"/>
        <v>120</v>
      </c>
      <c r="S52" s="45">
        <f t="shared" si="11"/>
        <v>45</v>
      </c>
      <c r="T52" s="45">
        <f t="shared" si="11"/>
        <v>0</v>
      </c>
      <c r="U52" s="45">
        <f t="shared" si="11"/>
        <v>75</v>
      </c>
      <c r="V52" s="45">
        <f t="shared" si="11"/>
        <v>0</v>
      </c>
      <c r="W52" s="45">
        <f t="shared" si="11"/>
        <v>0</v>
      </c>
      <c r="X52" s="45">
        <f t="shared" si="11"/>
        <v>22</v>
      </c>
      <c r="Y52" s="45">
        <f t="shared" si="11"/>
        <v>120</v>
      </c>
      <c r="Z52" s="45">
        <f t="shared" si="11"/>
        <v>15</v>
      </c>
      <c r="AA52" s="45">
        <f t="shared" si="11"/>
        <v>0</v>
      </c>
      <c r="AB52" s="45">
        <f t="shared" si="11"/>
        <v>105</v>
      </c>
      <c r="AC52" s="45">
        <f t="shared" si="11"/>
        <v>0</v>
      </c>
      <c r="AD52" s="45">
        <f t="shared" si="11"/>
        <v>0</v>
      </c>
      <c r="AE52" s="45">
        <f t="shared" si="11"/>
        <v>21</v>
      </c>
      <c r="AF52" s="45">
        <f t="shared" si="11"/>
        <v>75</v>
      </c>
      <c r="AG52" s="45">
        <f t="shared" si="11"/>
        <v>30</v>
      </c>
      <c r="AH52" s="45">
        <f t="shared" si="11"/>
        <v>0</v>
      </c>
      <c r="AI52" s="45">
        <f t="shared" si="11"/>
        <v>105</v>
      </c>
      <c r="AJ52" s="45">
        <f aca="true" t="shared" si="12" ref="AJ52:BA52">SUM(AJ12:AJ51)</f>
        <v>0</v>
      </c>
      <c r="AK52" s="45">
        <f t="shared" si="12"/>
        <v>0</v>
      </c>
      <c r="AL52" s="45">
        <f t="shared" si="12"/>
        <v>0</v>
      </c>
      <c r="AM52" s="45">
        <f t="shared" si="12"/>
        <v>16</v>
      </c>
      <c r="AN52" s="45">
        <f t="shared" si="12"/>
        <v>60</v>
      </c>
      <c r="AO52" s="45">
        <f t="shared" si="12"/>
        <v>45</v>
      </c>
      <c r="AP52" s="45">
        <f t="shared" si="12"/>
        <v>0</v>
      </c>
      <c r="AQ52" s="45">
        <f t="shared" si="12"/>
        <v>105</v>
      </c>
      <c r="AR52" s="45">
        <f t="shared" si="12"/>
        <v>0</v>
      </c>
      <c r="AS52" s="45">
        <f t="shared" si="12"/>
        <v>0</v>
      </c>
      <c r="AT52" s="45">
        <f t="shared" si="12"/>
        <v>18</v>
      </c>
      <c r="AU52" s="45">
        <f t="shared" si="12"/>
        <v>15</v>
      </c>
      <c r="AV52" s="45">
        <f t="shared" si="12"/>
        <v>120</v>
      </c>
      <c r="AW52" s="45">
        <f t="shared" si="12"/>
        <v>0</v>
      </c>
      <c r="AX52" s="45">
        <f t="shared" si="12"/>
        <v>0</v>
      </c>
      <c r="AY52" s="45">
        <f t="shared" si="12"/>
        <v>0</v>
      </c>
      <c r="AZ52" s="45">
        <f t="shared" si="12"/>
        <v>0</v>
      </c>
      <c r="BA52" s="48">
        <f t="shared" si="12"/>
        <v>13</v>
      </c>
    </row>
    <row r="53" spans="1:53" ht="18" customHeight="1" thickBot="1">
      <c r="A53" s="150" t="s">
        <v>15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2"/>
    </row>
    <row r="54" spans="1:53" ht="18" customHeight="1">
      <c r="A54" s="42">
        <v>39</v>
      </c>
      <c r="B54" s="129" t="s">
        <v>83</v>
      </c>
      <c r="C54" s="84">
        <f>SUM(Q54,X54,AE54,AM54,AT54,BA54)</f>
        <v>12</v>
      </c>
      <c r="D54" s="85">
        <f>SUM(E54,F54,G54,H54,I54)</f>
        <v>60</v>
      </c>
      <c r="E54" s="84">
        <f>SUM(K54,R54,Y54,AF54,AN54,AU54)</f>
        <v>0</v>
      </c>
      <c r="F54" s="86">
        <f>SUM(L54,S54,Z54,AG54,AO54,AV54)</f>
        <v>0</v>
      </c>
      <c r="G54" s="86">
        <f>SUM(M54,T54,AA54,AH54,AP54,AW54)</f>
        <v>0</v>
      </c>
      <c r="H54" s="86">
        <f>SUM(N54,U54,AB54,AI54,AQ54,AX54)</f>
        <v>0</v>
      </c>
      <c r="I54" s="86">
        <f>SUM(O54,V54,AC54,AJ54,AR54,AY54)</f>
        <v>60</v>
      </c>
      <c r="J54" s="86"/>
      <c r="K54" s="87"/>
      <c r="L54" s="87"/>
      <c r="M54" s="87"/>
      <c r="N54" s="87"/>
      <c r="O54" s="78"/>
      <c r="P54" s="79"/>
      <c r="Q54" s="88"/>
      <c r="R54" s="87"/>
      <c r="S54" s="87"/>
      <c r="T54" s="87"/>
      <c r="U54" s="87"/>
      <c r="V54" s="78"/>
      <c r="W54" s="78"/>
      <c r="X54" s="79"/>
      <c r="Y54" s="88"/>
      <c r="Z54" s="87"/>
      <c r="AA54" s="87"/>
      <c r="AB54" s="87"/>
      <c r="AC54" s="78"/>
      <c r="AD54" s="78"/>
      <c r="AE54" s="88"/>
      <c r="AF54" s="87"/>
      <c r="AG54" s="87"/>
      <c r="AH54" s="87"/>
      <c r="AI54" s="87"/>
      <c r="AJ54" s="78"/>
      <c r="AK54" s="78"/>
      <c r="AL54" s="78"/>
      <c r="AM54" s="78"/>
      <c r="AN54" s="88"/>
      <c r="AO54" s="87"/>
      <c r="AP54" s="87"/>
      <c r="AQ54" s="87"/>
      <c r="AR54" s="78">
        <v>30</v>
      </c>
      <c r="AS54" s="78" t="s">
        <v>32</v>
      </c>
      <c r="AT54" s="88">
        <v>5</v>
      </c>
      <c r="AU54" s="87"/>
      <c r="AV54" s="87"/>
      <c r="AW54" s="87"/>
      <c r="AX54" s="87"/>
      <c r="AY54" s="87">
        <v>30</v>
      </c>
      <c r="AZ54" s="87" t="s">
        <v>31</v>
      </c>
      <c r="BA54" s="78">
        <v>7</v>
      </c>
    </row>
    <row r="55" spans="1:53" ht="18" customHeight="1">
      <c r="A55" s="43">
        <v>40</v>
      </c>
      <c r="B55" s="129" t="s">
        <v>48</v>
      </c>
      <c r="C55" s="84">
        <v>36</v>
      </c>
      <c r="D55" s="85">
        <v>360</v>
      </c>
      <c r="E55" s="84">
        <v>0</v>
      </c>
      <c r="F55" s="86">
        <v>0</v>
      </c>
      <c r="G55" s="86">
        <v>0</v>
      </c>
      <c r="H55" s="86">
        <v>360</v>
      </c>
      <c r="I55" s="86">
        <v>0</v>
      </c>
      <c r="J55" s="120"/>
      <c r="K55" s="75"/>
      <c r="L55" s="75"/>
      <c r="M55" s="75"/>
      <c r="N55" s="75"/>
      <c r="O55" s="76"/>
      <c r="P55" s="80"/>
      <c r="Q55" s="77"/>
      <c r="R55" s="75"/>
      <c r="S55" s="75"/>
      <c r="T55" s="75"/>
      <c r="U55" s="75">
        <v>60</v>
      </c>
      <c r="V55" s="76"/>
      <c r="W55" s="76" t="s">
        <v>32</v>
      </c>
      <c r="X55" s="80">
        <v>6</v>
      </c>
      <c r="Y55" s="77"/>
      <c r="Z55" s="75"/>
      <c r="AA55" s="75"/>
      <c r="AB55" s="75">
        <v>60</v>
      </c>
      <c r="AC55" s="76"/>
      <c r="AD55" s="76" t="s">
        <v>32</v>
      </c>
      <c r="AE55" s="77">
        <v>6</v>
      </c>
      <c r="AF55" s="75"/>
      <c r="AG55" s="75"/>
      <c r="AH55" s="75"/>
      <c r="AI55" s="75">
        <v>90</v>
      </c>
      <c r="AJ55" s="76"/>
      <c r="AK55" s="76"/>
      <c r="AL55" s="76" t="s">
        <v>32</v>
      </c>
      <c r="AM55" s="80">
        <v>9</v>
      </c>
      <c r="AN55" s="77"/>
      <c r="AO55" s="75"/>
      <c r="AP55" s="75"/>
      <c r="AQ55" s="75">
        <v>30</v>
      </c>
      <c r="AR55" s="76"/>
      <c r="AS55" s="76" t="s">
        <v>32</v>
      </c>
      <c r="AT55" s="77">
        <v>3</v>
      </c>
      <c r="AU55" s="75"/>
      <c r="AV55" s="75"/>
      <c r="AW55" s="75"/>
      <c r="AX55" s="75">
        <v>120</v>
      </c>
      <c r="AY55" s="75"/>
      <c r="AZ55" s="75" t="s">
        <v>32</v>
      </c>
      <c r="BA55" s="76">
        <v>12</v>
      </c>
    </row>
    <row r="56" spans="1:53" ht="18" customHeight="1">
      <c r="A56" s="43">
        <v>41</v>
      </c>
      <c r="B56" s="129" t="s">
        <v>49</v>
      </c>
      <c r="C56" s="84">
        <v>8</v>
      </c>
      <c r="D56" s="85">
        <f>SUM(E56,F56,G56,H56,I56)</f>
        <v>120</v>
      </c>
      <c r="E56" s="84">
        <f>SUM(K56,R56,Y56,AF56,AN56,AU56)</f>
        <v>0</v>
      </c>
      <c r="F56" s="86">
        <f>SUM(L56,S56,Z56,AG56,AO56,AV56)</f>
        <v>0</v>
      </c>
      <c r="G56" s="86">
        <f>SUM(M56,T56,AA56,AH56,AP56,AW56)</f>
        <v>0</v>
      </c>
      <c r="H56" s="86">
        <f>SUM(N56,U56,AB56,AI56,AQ56,AX56)</f>
        <v>120</v>
      </c>
      <c r="I56" s="86">
        <v>0</v>
      </c>
      <c r="J56" s="120"/>
      <c r="K56" s="75"/>
      <c r="L56" s="75"/>
      <c r="M56" s="75"/>
      <c r="N56" s="75"/>
      <c r="O56" s="76"/>
      <c r="P56" s="80"/>
      <c r="Q56" s="77"/>
      <c r="R56" s="75"/>
      <c r="S56" s="75"/>
      <c r="T56" s="75"/>
      <c r="U56" s="75">
        <v>30</v>
      </c>
      <c r="V56" s="76"/>
      <c r="W56" s="76" t="s">
        <v>32</v>
      </c>
      <c r="X56" s="80">
        <v>2</v>
      </c>
      <c r="Y56" s="77"/>
      <c r="Z56" s="75"/>
      <c r="AA56" s="75"/>
      <c r="AB56" s="75">
        <v>30</v>
      </c>
      <c r="AC56" s="76"/>
      <c r="AD56" s="76" t="s">
        <v>32</v>
      </c>
      <c r="AE56" s="77">
        <v>2</v>
      </c>
      <c r="AF56" s="75"/>
      <c r="AG56" s="75"/>
      <c r="AH56" s="75"/>
      <c r="AI56" s="75">
        <v>30</v>
      </c>
      <c r="AJ56" s="76"/>
      <c r="AK56" s="76"/>
      <c r="AL56" s="76" t="s">
        <v>32</v>
      </c>
      <c r="AM56" s="80">
        <v>2</v>
      </c>
      <c r="AN56" s="77"/>
      <c r="AO56" s="75"/>
      <c r="AP56" s="75"/>
      <c r="AQ56" s="75">
        <v>30</v>
      </c>
      <c r="AR56" s="76"/>
      <c r="AS56" s="76" t="s">
        <v>32</v>
      </c>
      <c r="AT56" s="77">
        <v>2</v>
      </c>
      <c r="AU56" s="75"/>
      <c r="AV56" s="75"/>
      <c r="AW56" s="75"/>
      <c r="AX56" s="75"/>
      <c r="AY56" s="75"/>
      <c r="AZ56" s="75"/>
      <c r="BA56" s="76"/>
    </row>
    <row r="57" spans="1:53" ht="21" customHeight="1">
      <c r="A57" s="43">
        <v>42</v>
      </c>
      <c r="B57" s="129" t="s">
        <v>50</v>
      </c>
      <c r="C57" s="84">
        <v>0</v>
      </c>
      <c r="D57" s="85">
        <v>60</v>
      </c>
      <c r="E57" s="84">
        <f>SUM(K57,R57,Y57,AF57,AN57,AU57)</f>
        <v>0</v>
      </c>
      <c r="F57" s="86">
        <v>60</v>
      </c>
      <c r="G57" s="86">
        <f aca="true" t="shared" si="13" ref="G57:I58">SUM(M57,T57,AA57,AH57,AP57,AW57)</f>
        <v>0</v>
      </c>
      <c r="H57" s="86">
        <f t="shared" si="13"/>
        <v>0</v>
      </c>
      <c r="I57" s="86">
        <f t="shared" si="13"/>
        <v>0</v>
      </c>
      <c r="J57" s="120"/>
      <c r="K57" s="75"/>
      <c r="L57" s="75"/>
      <c r="M57" s="75"/>
      <c r="N57" s="75"/>
      <c r="O57" s="76"/>
      <c r="P57" s="80"/>
      <c r="Q57" s="77"/>
      <c r="R57" s="75"/>
      <c r="S57" s="75"/>
      <c r="T57" s="75"/>
      <c r="U57" s="75"/>
      <c r="V57" s="76"/>
      <c r="W57" s="76"/>
      <c r="X57" s="80"/>
      <c r="Y57" s="77"/>
      <c r="Z57" s="75">
        <v>30</v>
      </c>
      <c r="AA57" s="75"/>
      <c r="AB57" s="75"/>
      <c r="AC57" s="76"/>
      <c r="AD57" s="76" t="s">
        <v>32</v>
      </c>
      <c r="AE57" s="77">
        <v>0</v>
      </c>
      <c r="AF57" s="75"/>
      <c r="AG57" s="75"/>
      <c r="AH57" s="75"/>
      <c r="AI57" s="75"/>
      <c r="AJ57" s="76"/>
      <c r="AK57" s="76"/>
      <c r="AL57" s="76"/>
      <c r="AM57" s="80"/>
      <c r="AN57" s="77"/>
      <c r="AO57" s="75">
        <v>30</v>
      </c>
      <c r="AP57" s="75"/>
      <c r="AQ57" s="75"/>
      <c r="AR57" s="76"/>
      <c r="AS57" s="76" t="s">
        <v>32</v>
      </c>
      <c r="AT57" s="77">
        <v>0</v>
      </c>
      <c r="AU57" s="75"/>
      <c r="AV57" s="75"/>
      <c r="AW57" s="75"/>
      <c r="AX57" s="75"/>
      <c r="AY57" s="75"/>
      <c r="AZ57" s="75"/>
      <c r="BA57" s="76"/>
    </row>
    <row r="58" spans="1:53" ht="23.25" customHeight="1" thickBot="1">
      <c r="A58" s="60">
        <v>43</v>
      </c>
      <c r="B58" s="131" t="s">
        <v>53</v>
      </c>
      <c r="C58" s="92">
        <f>SUM(Q58,X58,AE58,AM58,AT58,BA58)</f>
        <v>2</v>
      </c>
      <c r="D58" s="93">
        <v>30</v>
      </c>
      <c r="E58" s="94">
        <v>30</v>
      </c>
      <c r="F58" s="94">
        <f>SUM(L58,S58,Z58,AG58,AO58,AV58)</f>
        <v>0</v>
      </c>
      <c r="G58" s="94">
        <f t="shared" si="13"/>
        <v>0</v>
      </c>
      <c r="H58" s="94">
        <f t="shared" si="13"/>
        <v>0</v>
      </c>
      <c r="I58" s="94">
        <f t="shared" si="13"/>
        <v>0</v>
      </c>
      <c r="J58" s="93"/>
      <c r="K58" s="61"/>
      <c r="L58" s="18"/>
      <c r="M58" s="18"/>
      <c r="N58" s="18"/>
      <c r="O58" s="19"/>
      <c r="P58" s="19"/>
      <c r="Q58" s="59"/>
      <c r="R58" s="61">
        <v>30</v>
      </c>
      <c r="S58" s="18"/>
      <c r="T58" s="18"/>
      <c r="U58" s="18"/>
      <c r="V58" s="19"/>
      <c r="W58" s="21" t="s">
        <v>32</v>
      </c>
      <c r="X58" s="62">
        <v>2</v>
      </c>
      <c r="Y58" s="59"/>
      <c r="Z58" s="18"/>
      <c r="AA58" s="18"/>
      <c r="AB58" s="18"/>
      <c r="AC58" s="19"/>
      <c r="AD58" s="19"/>
      <c r="AE58" s="59"/>
      <c r="AF58" s="61"/>
      <c r="AG58" s="18"/>
      <c r="AH58" s="18"/>
      <c r="AI58" s="18"/>
      <c r="AJ58" s="19"/>
      <c r="AK58" s="21"/>
      <c r="AL58" s="21"/>
      <c r="AM58" s="62"/>
      <c r="AN58" s="59"/>
      <c r="AO58" s="18"/>
      <c r="AP58" s="18"/>
      <c r="AQ58" s="18"/>
      <c r="AR58" s="19"/>
      <c r="AS58" s="21"/>
      <c r="AT58" s="62"/>
      <c r="AU58" s="61"/>
      <c r="AV58" s="18"/>
      <c r="AW58" s="18"/>
      <c r="AX58" s="18"/>
      <c r="AY58" s="18"/>
      <c r="AZ58" s="18"/>
      <c r="BA58" s="63"/>
    </row>
    <row r="59" spans="1:64" s="57" customFormat="1" ht="18" customHeight="1" thickBo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3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53" ht="18" customHeight="1" thickBot="1">
      <c r="A60" s="41">
        <f>A58+1</f>
        <v>44</v>
      </c>
      <c r="B60" s="132" t="s">
        <v>86</v>
      </c>
      <c r="C60" s="91">
        <v>4</v>
      </c>
      <c r="D60" s="64">
        <v>90</v>
      </c>
      <c r="E60" s="65">
        <f aca="true" t="shared" si="14" ref="E60:H67">SUM(K60,R60,Y60,AF60,AN60,AU60)</f>
        <v>0</v>
      </c>
      <c r="F60" s="65">
        <f t="shared" si="14"/>
        <v>0</v>
      </c>
      <c r="G60" s="65">
        <f t="shared" si="14"/>
        <v>0</v>
      </c>
      <c r="H60" s="65">
        <f t="shared" si="14"/>
        <v>0</v>
      </c>
      <c r="I60" s="66">
        <v>0</v>
      </c>
      <c r="J60" s="66">
        <v>90</v>
      </c>
      <c r="K60" s="10"/>
      <c r="L60" s="7"/>
      <c r="M60" s="7"/>
      <c r="N60" s="7"/>
      <c r="O60" s="9"/>
      <c r="P60" s="11"/>
      <c r="Q60" s="8"/>
      <c r="R60" s="10"/>
      <c r="S60" s="7"/>
      <c r="T60" s="7"/>
      <c r="U60" s="7"/>
      <c r="V60" s="9"/>
      <c r="W60" s="9"/>
      <c r="X60" s="6"/>
      <c r="Y60" s="8"/>
      <c r="Z60" s="7"/>
      <c r="AA60" s="7"/>
      <c r="AB60" s="7"/>
      <c r="AC60" s="9"/>
      <c r="AD60" s="9"/>
      <c r="AE60" s="8"/>
      <c r="AF60" s="10"/>
      <c r="AG60" s="7"/>
      <c r="AH60" s="7"/>
      <c r="AI60" s="7"/>
      <c r="AJ60" s="9"/>
      <c r="AK60" s="9">
        <v>90</v>
      </c>
      <c r="AL60" s="119" t="s">
        <v>32</v>
      </c>
      <c r="AM60" s="6">
        <v>4</v>
      </c>
      <c r="AN60" s="8"/>
      <c r="AO60" s="7"/>
      <c r="AP60" s="7"/>
      <c r="AQ60" s="7"/>
      <c r="AR60" s="9"/>
      <c r="AS60" s="9"/>
      <c r="AT60" s="8"/>
      <c r="AU60" s="10"/>
      <c r="AV60" s="7"/>
      <c r="AW60" s="7"/>
      <c r="AX60" s="7"/>
      <c r="AY60" s="7"/>
      <c r="AZ60" s="7"/>
      <c r="BA60" s="17"/>
    </row>
    <row r="61" spans="1:53" ht="18" customHeight="1" hidden="1">
      <c r="A61" s="40">
        <f aca="true" t="shared" si="15" ref="A61:A67">A60+1</f>
        <v>45</v>
      </c>
      <c r="B61" s="28"/>
      <c r="C61" s="66">
        <f aca="true" t="shared" si="16" ref="C61:C67">SUM(Q61,X61,AE61,AM61,AT61,BA61)</f>
        <v>0</v>
      </c>
      <c r="D61" s="64">
        <f aca="true" t="shared" si="17" ref="D61:D67">SUM(E61:I61)</f>
        <v>0</v>
      </c>
      <c r="E61" s="65">
        <f t="shared" si="14"/>
        <v>0</v>
      </c>
      <c r="F61" s="65">
        <f t="shared" si="14"/>
        <v>0</v>
      </c>
      <c r="G61" s="65">
        <f t="shared" si="14"/>
        <v>0</v>
      </c>
      <c r="H61" s="65">
        <f t="shared" si="14"/>
        <v>0</v>
      </c>
      <c r="I61" s="66">
        <f aca="true" t="shared" si="18" ref="I61:I67">SUM(O61,V61,AC61,AJ61,AR61,AY61)</f>
        <v>0</v>
      </c>
      <c r="J61" s="121"/>
      <c r="K61" s="10"/>
      <c r="L61" s="7"/>
      <c r="M61" s="7"/>
      <c r="N61" s="7"/>
      <c r="O61" s="9"/>
      <c r="P61" s="11"/>
      <c r="Q61" s="8"/>
      <c r="R61" s="10"/>
      <c r="S61" s="7"/>
      <c r="T61" s="7"/>
      <c r="U61" s="7"/>
      <c r="V61" s="9"/>
      <c r="W61" s="9"/>
      <c r="X61" s="6"/>
      <c r="Y61" s="8"/>
      <c r="Z61" s="7"/>
      <c r="AA61" s="7"/>
      <c r="AB61" s="7"/>
      <c r="AC61" s="9"/>
      <c r="AD61" s="9"/>
      <c r="AE61" s="8"/>
      <c r="AF61" s="10"/>
      <c r="AG61" s="7"/>
      <c r="AH61" s="7"/>
      <c r="AI61" s="7"/>
      <c r="AJ61" s="9"/>
      <c r="AK61" s="9"/>
      <c r="AL61" s="9"/>
      <c r="AM61" s="17"/>
      <c r="AN61" s="8"/>
      <c r="AO61" s="7"/>
      <c r="AP61" s="7"/>
      <c r="AQ61" s="7"/>
      <c r="AR61" s="9"/>
      <c r="AS61" s="9"/>
      <c r="AT61" s="8"/>
      <c r="AU61" s="10"/>
      <c r="AV61" s="7"/>
      <c r="AW61" s="7"/>
      <c r="AX61" s="7"/>
      <c r="AY61" s="7"/>
      <c r="AZ61" s="7"/>
      <c r="BA61" s="17"/>
    </row>
    <row r="62" spans="1:53" ht="18" customHeight="1" hidden="1">
      <c r="A62" s="40">
        <f t="shared" si="15"/>
        <v>46</v>
      </c>
      <c r="B62" s="29"/>
      <c r="C62" s="66">
        <f t="shared" si="16"/>
        <v>0</v>
      </c>
      <c r="D62" s="64">
        <f t="shared" si="17"/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6">
        <f t="shared" si="18"/>
        <v>0</v>
      </c>
      <c r="J62" s="121"/>
      <c r="K62" s="10"/>
      <c r="L62" s="7"/>
      <c r="M62" s="7"/>
      <c r="N62" s="7"/>
      <c r="O62" s="9"/>
      <c r="P62" s="11"/>
      <c r="Q62" s="8"/>
      <c r="R62" s="10"/>
      <c r="S62" s="7"/>
      <c r="T62" s="7"/>
      <c r="U62" s="7"/>
      <c r="V62" s="9"/>
      <c r="W62" s="9"/>
      <c r="X62" s="6"/>
      <c r="Y62" s="8"/>
      <c r="Z62" s="7"/>
      <c r="AA62" s="7"/>
      <c r="AB62" s="7"/>
      <c r="AC62" s="9"/>
      <c r="AD62" s="9"/>
      <c r="AE62" s="8"/>
      <c r="AF62" s="10"/>
      <c r="AG62" s="7"/>
      <c r="AH62" s="7"/>
      <c r="AI62" s="7"/>
      <c r="AJ62" s="9"/>
      <c r="AK62" s="9"/>
      <c r="AL62" s="9"/>
      <c r="AM62" s="6"/>
      <c r="AN62" s="8"/>
      <c r="AO62" s="7"/>
      <c r="AP62" s="7"/>
      <c r="AQ62" s="7"/>
      <c r="AR62" s="9"/>
      <c r="AS62" s="9"/>
      <c r="AT62" s="8"/>
      <c r="AU62" s="10"/>
      <c r="AV62" s="7"/>
      <c r="AW62" s="7"/>
      <c r="AX62" s="7"/>
      <c r="AY62" s="7"/>
      <c r="AZ62" s="7"/>
      <c r="BA62" s="17"/>
    </row>
    <row r="63" spans="1:53" ht="18" customHeight="1" hidden="1">
      <c r="A63" s="40">
        <f t="shared" si="15"/>
        <v>47</v>
      </c>
      <c r="B63" s="29"/>
      <c r="C63" s="66">
        <f t="shared" si="16"/>
        <v>0</v>
      </c>
      <c r="D63" s="64">
        <f t="shared" si="17"/>
        <v>0</v>
      </c>
      <c r="E63" s="65">
        <f t="shared" si="14"/>
        <v>0</v>
      </c>
      <c r="F63" s="65">
        <f t="shared" si="14"/>
        <v>0</v>
      </c>
      <c r="G63" s="65">
        <f t="shared" si="14"/>
        <v>0</v>
      </c>
      <c r="H63" s="65">
        <f t="shared" si="14"/>
        <v>0</v>
      </c>
      <c r="I63" s="66">
        <f t="shared" si="18"/>
        <v>0</v>
      </c>
      <c r="J63" s="121"/>
      <c r="K63" s="10"/>
      <c r="L63" s="7"/>
      <c r="M63" s="7"/>
      <c r="N63" s="7"/>
      <c r="O63" s="5"/>
      <c r="P63" s="11"/>
      <c r="Q63" s="8"/>
      <c r="R63" s="10"/>
      <c r="S63" s="7"/>
      <c r="T63" s="7"/>
      <c r="U63" s="7"/>
      <c r="V63" s="9"/>
      <c r="W63" s="9"/>
      <c r="X63" s="6"/>
      <c r="Y63" s="8"/>
      <c r="Z63" s="7"/>
      <c r="AA63" s="7"/>
      <c r="AB63" s="7"/>
      <c r="AC63" s="9"/>
      <c r="AD63" s="9"/>
      <c r="AE63" s="8"/>
      <c r="AF63" s="10"/>
      <c r="AG63" s="7"/>
      <c r="AH63" s="7"/>
      <c r="AI63" s="7"/>
      <c r="AJ63" s="9"/>
      <c r="AK63" s="9"/>
      <c r="AL63" s="9"/>
      <c r="AM63" s="6"/>
      <c r="AN63" s="8"/>
      <c r="AO63" s="7"/>
      <c r="AP63" s="7"/>
      <c r="AQ63" s="7"/>
      <c r="AR63" s="9"/>
      <c r="AS63" s="9"/>
      <c r="AT63" s="8"/>
      <c r="AU63" s="10"/>
      <c r="AV63" s="7"/>
      <c r="AW63" s="7"/>
      <c r="AX63" s="7"/>
      <c r="AY63" s="7"/>
      <c r="AZ63" s="7"/>
      <c r="BA63" s="17"/>
    </row>
    <row r="64" spans="1:53" ht="18" customHeight="1" hidden="1">
      <c r="A64" s="40">
        <f t="shared" si="15"/>
        <v>48</v>
      </c>
      <c r="B64" s="29"/>
      <c r="C64" s="66">
        <f t="shared" si="16"/>
        <v>0</v>
      </c>
      <c r="D64" s="64">
        <f t="shared" si="17"/>
        <v>0</v>
      </c>
      <c r="E64" s="65">
        <f t="shared" si="14"/>
        <v>0</v>
      </c>
      <c r="F64" s="65">
        <f t="shared" si="14"/>
        <v>0</v>
      </c>
      <c r="G64" s="65">
        <f t="shared" si="14"/>
        <v>0</v>
      </c>
      <c r="H64" s="65">
        <f t="shared" si="14"/>
        <v>0</v>
      </c>
      <c r="I64" s="66">
        <f t="shared" si="18"/>
        <v>0</v>
      </c>
      <c r="J64" s="121"/>
      <c r="K64" s="10"/>
      <c r="L64" s="7"/>
      <c r="M64" s="7"/>
      <c r="N64" s="7"/>
      <c r="O64" s="7"/>
      <c r="P64" s="9"/>
      <c r="Q64" s="8"/>
      <c r="R64" s="10"/>
      <c r="S64" s="5"/>
      <c r="T64" s="3"/>
      <c r="U64" s="7"/>
      <c r="V64" s="9"/>
      <c r="W64" s="9"/>
      <c r="X64" s="6"/>
      <c r="Y64" s="8"/>
      <c r="Z64" s="7"/>
      <c r="AA64" s="7"/>
      <c r="AB64" s="7"/>
      <c r="AC64" s="9"/>
      <c r="AD64" s="9"/>
      <c r="AE64" s="8"/>
      <c r="AF64" s="10"/>
      <c r="AG64" s="7"/>
      <c r="AH64" s="7"/>
      <c r="AI64" s="7"/>
      <c r="AJ64" s="9"/>
      <c r="AK64" s="9"/>
      <c r="AL64" s="9"/>
      <c r="AM64" s="6"/>
      <c r="AN64" s="8"/>
      <c r="AO64" s="7"/>
      <c r="AP64" s="7"/>
      <c r="AQ64" s="7"/>
      <c r="AR64" s="9"/>
      <c r="AS64" s="9"/>
      <c r="AT64" s="8"/>
      <c r="AU64" s="10"/>
      <c r="AV64" s="7"/>
      <c r="AW64" s="7"/>
      <c r="AX64" s="7"/>
      <c r="AY64" s="7"/>
      <c r="AZ64" s="7"/>
      <c r="BA64" s="17"/>
    </row>
    <row r="65" spans="1:53" ht="18" customHeight="1" hidden="1">
      <c r="A65" s="40">
        <f t="shared" si="15"/>
        <v>49</v>
      </c>
      <c r="B65" s="29"/>
      <c r="C65" s="66">
        <f t="shared" si="16"/>
        <v>0</v>
      </c>
      <c r="D65" s="64">
        <f t="shared" si="17"/>
        <v>0</v>
      </c>
      <c r="E65" s="65">
        <f t="shared" si="14"/>
        <v>0</v>
      </c>
      <c r="F65" s="65">
        <f t="shared" si="14"/>
        <v>0</v>
      </c>
      <c r="G65" s="65">
        <f t="shared" si="14"/>
        <v>0</v>
      </c>
      <c r="H65" s="65">
        <f t="shared" si="14"/>
        <v>0</v>
      </c>
      <c r="I65" s="66">
        <f t="shared" si="18"/>
        <v>0</v>
      </c>
      <c r="J65" s="121"/>
      <c r="K65" s="10"/>
      <c r="L65" s="7"/>
      <c r="M65" s="7"/>
      <c r="N65" s="7"/>
      <c r="O65" s="9"/>
      <c r="P65" s="11"/>
      <c r="Q65" s="8"/>
      <c r="R65" s="10"/>
      <c r="S65" s="7"/>
      <c r="T65" s="7"/>
      <c r="U65" s="7"/>
      <c r="V65" s="9"/>
      <c r="W65" s="9"/>
      <c r="X65" s="6"/>
      <c r="Y65" s="8"/>
      <c r="Z65" s="7"/>
      <c r="AA65" s="7"/>
      <c r="AB65" s="7"/>
      <c r="AC65" s="9"/>
      <c r="AD65" s="9"/>
      <c r="AE65" s="8"/>
      <c r="AF65" s="10"/>
      <c r="AG65" s="7"/>
      <c r="AH65" s="7"/>
      <c r="AI65" s="7"/>
      <c r="AJ65" s="9"/>
      <c r="AK65" s="9"/>
      <c r="AL65" s="9"/>
      <c r="AM65" s="6"/>
      <c r="AN65" s="8"/>
      <c r="AO65" s="7"/>
      <c r="AP65" s="7"/>
      <c r="AQ65" s="7"/>
      <c r="AR65" s="9"/>
      <c r="AS65" s="9"/>
      <c r="AT65" s="8"/>
      <c r="AU65" s="10"/>
      <c r="AV65" s="7"/>
      <c r="AW65" s="7"/>
      <c r="AX65" s="7"/>
      <c r="AY65" s="7"/>
      <c r="AZ65" s="7"/>
      <c r="BA65" s="17"/>
    </row>
    <row r="66" spans="1:53" ht="18" customHeight="1" hidden="1">
      <c r="A66" s="40">
        <f t="shared" si="15"/>
        <v>50</v>
      </c>
      <c r="B66" s="29"/>
      <c r="C66" s="66">
        <f t="shared" si="16"/>
        <v>0</v>
      </c>
      <c r="D66" s="64">
        <f t="shared" si="17"/>
        <v>0</v>
      </c>
      <c r="E66" s="65">
        <f t="shared" si="14"/>
        <v>0</v>
      </c>
      <c r="F66" s="65">
        <f t="shared" si="14"/>
        <v>0</v>
      </c>
      <c r="G66" s="65">
        <f t="shared" si="14"/>
        <v>0</v>
      </c>
      <c r="H66" s="65">
        <f t="shared" si="14"/>
        <v>0</v>
      </c>
      <c r="I66" s="66">
        <f t="shared" si="18"/>
        <v>0</v>
      </c>
      <c r="J66" s="121"/>
      <c r="K66" s="10"/>
      <c r="L66" s="7"/>
      <c r="M66" s="7"/>
      <c r="N66" s="7"/>
      <c r="O66" s="9"/>
      <c r="P66" s="11"/>
      <c r="Q66" s="8"/>
      <c r="R66" s="10"/>
      <c r="S66" s="7"/>
      <c r="T66" s="7"/>
      <c r="U66" s="7"/>
      <c r="V66" s="9"/>
      <c r="W66" s="9"/>
      <c r="X66" s="6"/>
      <c r="Y66" s="8"/>
      <c r="Z66" s="7"/>
      <c r="AA66" s="7"/>
      <c r="AB66" s="7"/>
      <c r="AC66" s="9"/>
      <c r="AD66" s="9"/>
      <c r="AE66" s="8"/>
      <c r="AF66" s="10"/>
      <c r="AG66" s="7"/>
      <c r="AH66" s="7"/>
      <c r="AI66" s="7"/>
      <c r="AJ66" s="9"/>
      <c r="AK66" s="9"/>
      <c r="AL66" s="9"/>
      <c r="AM66" s="6"/>
      <c r="AN66" s="8"/>
      <c r="AO66" s="7"/>
      <c r="AP66" s="7"/>
      <c r="AQ66" s="7"/>
      <c r="AR66" s="9"/>
      <c r="AS66" s="9"/>
      <c r="AT66" s="8"/>
      <c r="AU66" s="10"/>
      <c r="AV66" s="7"/>
      <c r="AW66" s="7"/>
      <c r="AX66" s="7"/>
      <c r="AY66" s="7"/>
      <c r="AZ66" s="7"/>
      <c r="BA66" s="17"/>
    </row>
    <row r="67" spans="1:53" ht="18" customHeight="1" hidden="1" thickBot="1">
      <c r="A67" s="41">
        <f t="shared" si="15"/>
        <v>51</v>
      </c>
      <c r="B67" s="24"/>
      <c r="C67" s="67">
        <f t="shared" si="16"/>
        <v>0</v>
      </c>
      <c r="D67" s="64">
        <f t="shared" si="17"/>
        <v>0</v>
      </c>
      <c r="E67" s="65">
        <f t="shared" si="14"/>
        <v>0</v>
      </c>
      <c r="F67" s="65">
        <f t="shared" si="14"/>
        <v>0</v>
      </c>
      <c r="G67" s="65">
        <f t="shared" si="14"/>
        <v>0</v>
      </c>
      <c r="H67" s="65">
        <f t="shared" si="14"/>
        <v>0</v>
      </c>
      <c r="I67" s="66">
        <f t="shared" si="18"/>
        <v>0</v>
      </c>
      <c r="J67" s="121"/>
      <c r="K67" s="10"/>
      <c r="L67" s="7"/>
      <c r="M67" s="7"/>
      <c r="N67" s="7"/>
      <c r="O67" s="9"/>
      <c r="P67" s="11"/>
      <c r="Q67" s="8"/>
      <c r="R67" s="10"/>
      <c r="S67" s="7"/>
      <c r="T67" s="7"/>
      <c r="U67" s="7"/>
      <c r="V67" s="9"/>
      <c r="W67" s="9"/>
      <c r="X67" s="6"/>
      <c r="Y67" s="8"/>
      <c r="Z67" s="7"/>
      <c r="AA67" s="7"/>
      <c r="AB67" s="7"/>
      <c r="AC67" s="9"/>
      <c r="AD67" s="9"/>
      <c r="AE67" s="8"/>
      <c r="AF67" s="10"/>
      <c r="AG67" s="7"/>
      <c r="AH67" s="7"/>
      <c r="AI67" s="7"/>
      <c r="AJ67" s="9"/>
      <c r="AK67" s="9"/>
      <c r="AL67" s="9"/>
      <c r="AM67" s="6"/>
      <c r="AN67" s="8"/>
      <c r="AO67" s="7"/>
      <c r="AP67" s="7"/>
      <c r="AQ67" s="7"/>
      <c r="AR67" s="9"/>
      <c r="AS67" s="9"/>
      <c r="AT67" s="8"/>
      <c r="AU67" s="10"/>
      <c r="AV67" s="7"/>
      <c r="AW67" s="7"/>
      <c r="AX67" s="7"/>
      <c r="AY67" s="7"/>
      <c r="AZ67" s="7"/>
      <c r="BA67" s="17"/>
    </row>
    <row r="68" spans="1:64" s="26" customFormat="1" ht="22.5" customHeight="1" thickBot="1">
      <c r="A68" s="133" t="s">
        <v>23</v>
      </c>
      <c r="B68" s="134"/>
      <c r="C68" s="47">
        <f aca="true" t="shared" si="19" ref="C68:O68">SUM(C54:C58,C60:C67)</f>
        <v>62</v>
      </c>
      <c r="D68" s="44">
        <f t="shared" si="19"/>
        <v>720</v>
      </c>
      <c r="E68" s="44">
        <f t="shared" si="19"/>
        <v>30</v>
      </c>
      <c r="F68" s="44">
        <f t="shared" si="19"/>
        <v>60</v>
      </c>
      <c r="G68" s="44">
        <f t="shared" si="19"/>
        <v>0</v>
      </c>
      <c r="H68" s="44">
        <f t="shared" si="19"/>
        <v>480</v>
      </c>
      <c r="I68" s="48">
        <f t="shared" si="19"/>
        <v>60</v>
      </c>
      <c r="J68" s="48">
        <f t="shared" si="19"/>
        <v>90</v>
      </c>
      <c r="K68" s="44">
        <f t="shared" si="19"/>
        <v>0</v>
      </c>
      <c r="L68" s="44">
        <f t="shared" si="19"/>
        <v>0</v>
      </c>
      <c r="M68" s="44">
        <f t="shared" si="19"/>
        <v>0</v>
      </c>
      <c r="N68" s="44">
        <f t="shared" si="19"/>
        <v>0</v>
      </c>
      <c r="O68" s="44">
        <f t="shared" si="19"/>
        <v>0</v>
      </c>
      <c r="P68" s="44"/>
      <c r="Q68" s="48">
        <f aca="true" t="shared" si="20" ref="Q68:V68">SUM(Q54:Q58,Q60:Q67)</f>
        <v>0</v>
      </c>
      <c r="R68" s="44">
        <f t="shared" si="20"/>
        <v>30</v>
      </c>
      <c r="S68" s="44">
        <f t="shared" si="20"/>
        <v>0</v>
      </c>
      <c r="T68" s="44">
        <f t="shared" si="20"/>
        <v>0</v>
      </c>
      <c r="U68" s="44">
        <f t="shared" si="20"/>
        <v>90</v>
      </c>
      <c r="V68" s="44">
        <f t="shared" si="20"/>
        <v>0</v>
      </c>
      <c r="W68" s="44"/>
      <c r="X68" s="48">
        <f aca="true" t="shared" si="21" ref="X68:AC68">SUM(X54:X58,X60:X67)</f>
        <v>10</v>
      </c>
      <c r="Y68" s="44">
        <f t="shared" si="21"/>
        <v>0</v>
      </c>
      <c r="Z68" s="44">
        <f t="shared" si="21"/>
        <v>30</v>
      </c>
      <c r="AA68" s="44">
        <f t="shared" si="21"/>
        <v>0</v>
      </c>
      <c r="AB68" s="44">
        <f t="shared" si="21"/>
        <v>90</v>
      </c>
      <c r="AC68" s="44">
        <f t="shared" si="21"/>
        <v>0</v>
      </c>
      <c r="AD68" s="44"/>
      <c r="AE68" s="48">
        <f aca="true" t="shared" si="22" ref="AE68:AK68">SUM(AE54:AE58,AE60:AE67)</f>
        <v>8</v>
      </c>
      <c r="AF68" s="44">
        <f t="shared" si="22"/>
        <v>0</v>
      </c>
      <c r="AG68" s="44">
        <f t="shared" si="22"/>
        <v>0</v>
      </c>
      <c r="AH68" s="44">
        <f t="shared" si="22"/>
        <v>0</v>
      </c>
      <c r="AI68" s="44">
        <f t="shared" si="22"/>
        <v>120</v>
      </c>
      <c r="AJ68" s="44">
        <f t="shared" si="22"/>
        <v>0</v>
      </c>
      <c r="AK68" s="44">
        <f t="shared" si="22"/>
        <v>90</v>
      </c>
      <c r="AL68" s="44"/>
      <c r="AM68" s="48">
        <f aca="true" t="shared" si="23" ref="AM68:AR68">SUM(AM54:AM58,AM60:AM67)</f>
        <v>15</v>
      </c>
      <c r="AN68" s="44">
        <f t="shared" si="23"/>
        <v>0</v>
      </c>
      <c r="AO68" s="44">
        <f t="shared" si="23"/>
        <v>30</v>
      </c>
      <c r="AP68" s="44">
        <f t="shared" si="23"/>
        <v>0</v>
      </c>
      <c r="AQ68" s="44">
        <f t="shared" si="23"/>
        <v>60</v>
      </c>
      <c r="AR68" s="44">
        <f t="shared" si="23"/>
        <v>30</v>
      </c>
      <c r="AS68" s="44"/>
      <c r="AT68" s="48">
        <f aca="true" t="shared" si="24" ref="AT68:AY68">SUM(AT54:AT58,AT60:AT67)</f>
        <v>10</v>
      </c>
      <c r="AU68" s="44">
        <f t="shared" si="24"/>
        <v>0</v>
      </c>
      <c r="AV68" s="44">
        <f t="shared" si="24"/>
        <v>0</v>
      </c>
      <c r="AW68" s="44">
        <f t="shared" si="24"/>
        <v>0</v>
      </c>
      <c r="AX68" s="44">
        <f t="shared" si="24"/>
        <v>120</v>
      </c>
      <c r="AY68" s="44">
        <f t="shared" si="24"/>
        <v>30</v>
      </c>
      <c r="AZ68" s="44"/>
      <c r="BA68" s="46">
        <f>SUM(BA54:BA58,BA60:BA67)</f>
        <v>19</v>
      </c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</row>
    <row r="69" spans="1:64" s="26" customFormat="1" ht="24.75" customHeight="1" thickBot="1">
      <c r="A69" s="133" t="s">
        <v>24</v>
      </c>
      <c r="B69" s="134"/>
      <c r="C69" s="47">
        <f aca="true" t="shared" si="25" ref="C69:O69">SUM(C52,C68)</f>
        <v>180</v>
      </c>
      <c r="D69" s="44">
        <f t="shared" si="25"/>
        <v>2055</v>
      </c>
      <c r="E69" s="44">
        <f t="shared" si="25"/>
        <v>525</v>
      </c>
      <c r="F69" s="44">
        <f t="shared" si="25"/>
        <v>330</v>
      </c>
      <c r="G69" s="44">
        <f t="shared" si="25"/>
        <v>60</v>
      </c>
      <c r="H69" s="44">
        <f t="shared" si="25"/>
        <v>990</v>
      </c>
      <c r="I69" s="48">
        <f t="shared" si="25"/>
        <v>60</v>
      </c>
      <c r="J69" s="48">
        <f t="shared" si="25"/>
        <v>90</v>
      </c>
      <c r="K69" s="44">
        <f t="shared" si="25"/>
        <v>105</v>
      </c>
      <c r="L69" s="44">
        <f t="shared" si="25"/>
        <v>15</v>
      </c>
      <c r="M69" s="44">
        <f t="shared" si="25"/>
        <v>60</v>
      </c>
      <c r="N69" s="44">
        <f t="shared" si="25"/>
        <v>120</v>
      </c>
      <c r="O69" s="44">
        <f t="shared" si="25"/>
        <v>0</v>
      </c>
      <c r="P69" s="44"/>
      <c r="Q69" s="48">
        <f aca="true" t="shared" si="26" ref="Q69:V69">SUM(Q52,Q68)</f>
        <v>28</v>
      </c>
      <c r="R69" s="44">
        <f t="shared" si="26"/>
        <v>150</v>
      </c>
      <c r="S69" s="44">
        <f t="shared" si="26"/>
        <v>45</v>
      </c>
      <c r="T69" s="44">
        <f t="shared" si="26"/>
        <v>0</v>
      </c>
      <c r="U69" s="44">
        <f t="shared" si="26"/>
        <v>165</v>
      </c>
      <c r="V69" s="44">
        <f t="shared" si="26"/>
        <v>0</v>
      </c>
      <c r="W69" s="44"/>
      <c r="X69" s="48">
        <f aca="true" t="shared" si="27" ref="X69:AC69">SUM(X52,X68)</f>
        <v>32</v>
      </c>
      <c r="Y69" s="44">
        <f t="shared" si="27"/>
        <v>120</v>
      </c>
      <c r="Z69" s="44">
        <f t="shared" si="27"/>
        <v>45</v>
      </c>
      <c r="AA69" s="44">
        <f t="shared" si="27"/>
        <v>0</v>
      </c>
      <c r="AB69" s="44">
        <f t="shared" si="27"/>
        <v>195</v>
      </c>
      <c r="AC69" s="44">
        <f t="shared" si="27"/>
        <v>0</v>
      </c>
      <c r="AD69" s="44"/>
      <c r="AE69" s="48">
        <f aca="true" t="shared" si="28" ref="AE69:AK69">SUM(AE52,AE68)</f>
        <v>29</v>
      </c>
      <c r="AF69" s="44">
        <f t="shared" si="28"/>
        <v>75</v>
      </c>
      <c r="AG69" s="44">
        <f t="shared" si="28"/>
        <v>30</v>
      </c>
      <c r="AH69" s="44">
        <f t="shared" si="28"/>
        <v>0</v>
      </c>
      <c r="AI69" s="44">
        <f t="shared" si="28"/>
        <v>225</v>
      </c>
      <c r="AJ69" s="44">
        <f t="shared" si="28"/>
        <v>0</v>
      </c>
      <c r="AK69" s="44">
        <f t="shared" si="28"/>
        <v>90</v>
      </c>
      <c r="AL69" s="44"/>
      <c r="AM69" s="48">
        <f aca="true" t="shared" si="29" ref="AM69:AR69">SUM(AM52,AM68)</f>
        <v>31</v>
      </c>
      <c r="AN69" s="44">
        <f t="shared" si="29"/>
        <v>60</v>
      </c>
      <c r="AO69" s="44">
        <f t="shared" si="29"/>
        <v>75</v>
      </c>
      <c r="AP69" s="44">
        <f t="shared" si="29"/>
        <v>0</v>
      </c>
      <c r="AQ69" s="44">
        <f t="shared" si="29"/>
        <v>165</v>
      </c>
      <c r="AR69" s="44">
        <f t="shared" si="29"/>
        <v>30</v>
      </c>
      <c r="AS69" s="44"/>
      <c r="AT69" s="48">
        <f aca="true" t="shared" si="30" ref="AT69:AY69">SUM(AT52,AT68)</f>
        <v>28</v>
      </c>
      <c r="AU69" s="44">
        <f t="shared" si="30"/>
        <v>15</v>
      </c>
      <c r="AV69" s="44">
        <f t="shared" si="30"/>
        <v>120</v>
      </c>
      <c r="AW69" s="44">
        <f t="shared" si="30"/>
        <v>0</v>
      </c>
      <c r="AX69" s="44">
        <f t="shared" si="30"/>
        <v>120</v>
      </c>
      <c r="AY69" s="44">
        <f t="shared" si="30"/>
        <v>30</v>
      </c>
      <c r="AZ69" s="44"/>
      <c r="BA69" s="44">
        <f>SUM(BA52,BA68)</f>
        <v>32</v>
      </c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</row>
    <row r="70" spans="1:64" s="26" customFormat="1" ht="31.5" customHeight="1" thickBot="1">
      <c r="A70" s="135" t="s">
        <v>20</v>
      </c>
      <c r="B70" s="136"/>
      <c r="C70" s="68">
        <f aca="true" t="shared" si="31" ref="C70:J70">SUM(C69)</f>
        <v>180</v>
      </c>
      <c r="D70" s="53">
        <f>SUM(D69)</f>
        <v>2055</v>
      </c>
      <c r="E70" s="53">
        <f t="shared" si="31"/>
        <v>525</v>
      </c>
      <c r="F70" s="53">
        <f t="shared" si="31"/>
        <v>330</v>
      </c>
      <c r="G70" s="53">
        <f t="shared" si="31"/>
        <v>60</v>
      </c>
      <c r="H70" s="53">
        <f t="shared" si="31"/>
        <v>990</v>
      </c>
      <c r="I70" s="53">
        <f t="shared" si="31"/>
        <v>60</v>
      </c>
      <c r="J70" s="53">
        <f t="shared" si="31"/>
        <v>90</v>
      </c>
      <c r="K70" s="135">
        <f>SUM(K69:O69)</f>
        <v>300</v>
      </c>
      <c r="L70" s="136"/>
      <c r="M70" s="136"/>
      <c r="N70" s="136"/>
      <c r="O70" s="137"/>
      <c r="P70" s="54"/>
      <c r="Q70" s="54">
        <f>SUM(Q69)</f>
        <v>28</v>
      </c>
      <c r="R70" s="135">
        <f>SUM(R69:V69)</f>
        <v>360</v>
      </c>
      <c r="S70" s="136"/>
      <c r="T70" s="136"/>
      <c r="U70" s="136"/>
      <c r="V70" s="137"/>
      <c r="W70" s="54"/>
      <c r="X70" s="54">
        <f>SUM(X69)</f>
        <v>32</v>
      </c>
      <c r="Y70" s="135">
        <f>SUM(Y69:AC69)</f>
        <v>360</v>
      </c>
      <c r="Z70" s="136"/>
      <c r="AA70" s="136"/>
      <c r="AB70" s="136"/>
      <c r="AC70" s="137"/>
      <c r="AD70" s="54"/>
      <c r="AE70" s="54">
        <f>SUM(AE69)</f>
        <v>29</v>
      </c>
      <c r="AF70" s="135">
        <f>SUM(AF69:AK69)</f>
        <v>420</v>
      </c>
      <c r="AG70" s="136"/>
      <c r="AH70" s="136"/>
      <c r="AI70" s="136"/>
      <c r="AJ70" s="137"/>
      <c r="AK70" s="115"/>
      <c r="AL70" s="54"/>
      <c r="AM70" s="54">
        <f>SUM(AM69)</f>
        <v>31</v>
      </c>
      <c r="AN70" s="135">
        <f>SUM(AN69:AR69)</f>
        <v>330</v>
      </c>
      <c r="AO70" s="136"/>
      <c r="AP70" s="136"/>
      <c r="AQ70" s="136"/>
      <c r="AR70" s="137"/>
      <c r="AS70" s="54"/>
      <c r="AT70" s="54">
        <f>SUM(AT69)</f>
        <v>28</v>
      </c>
      <c r="AU70" s="135">
        <f>SUM(AU69:AY69)</f>
        <v>285</v>
      </c>
      <c r="AV70" s="136"/>
      <c r="AW70" s="136"/>
      <c r="AX70" s="136"/>
      <c r="AY70" s="137"/>
      <c r="AZ70" s="54"/>
      <c r="BA70" s="54">
        <f>SUM(BA69)</f>
        <v>32</v>
      </c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</row>
    <row r="71" spans="1:64" s="52" customFormat="1" ht="19.5" customHeight="1" thickBot="1">
      <c r="A71" s="147" t="s">
        <v>21</v>
      </c>
      <c r="B71" s="148"/>
      <c r="C71" s="55">
        <f>SUM(W71,AZ71,AL71)</f>
        <v>180</v>
      </c>
      <c r="D71" s="55"/>
      <c r="E71" s="55"/>
      <c r="F71" s="55"/>
      <c r="G71" s="55"/>
      <c r="H71" s="55"/>
      <c r="I71" s="55"/>
      <c r="J71" s="116"/>
      <c r="K71" s="147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9"/>
      <c r="W71" s="139">
        <f>SUM(Q70,X70)</f>
        <v>60</v>
      </c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55"/>
      <c r="AL71" s="139">
        <f>SUM(AE70,AM70)</f>
        <v>60</v>
      </c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>
        <f>SUM(AT70,BA70)</f>
        <v>60</v>
      </c>
      <c r="BA71" s="139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38:53" ht="36.75" customHeight="1">
      <c r="AL72" s="143"/>
      <c r="AM72" s="143"/>
      <c r="AZ72" s="143"/>
      <c r="BA72" s="143"/>
    </row>
    <row r="73" spans="2:52" ht="14.25">
      <c r="B73" s="50" t="s">
        <v>30</v>
      </c>
      <c r="W73" s="183"/>
      <c r="X73" s="183"/>
      <c r="Y73" s="183"/>
      <c r="Z73" s="183"/>
      <c r="AA73" s="183"/>
      <c r="AB73" s="183"/>
      <c r="AC73" s="183"/>
      <c r="AD73" s="183"/>
      <c r="AE73" s="184"/>
      <c r="AF73" s="184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</row>
    <row r="74" spans="1:64" s="26" customFormat="1" ht="18" customHeight="1">
      <c r="A74" s="25"/>
      <c r="B74" s="142" t="s">
        <v>16</v>
      </c>
      <c r="C74" s="142"/>
      <c r="D74" s="142"/>
      <c r="E74" s="142"/>
      <c r="F74" s="14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85"/>
      <c r="X74" s="185"/>
      <c r="Y74" s="185"/>
      <c r="Z74" s="185"/>
      <c r="AA74" s="185"/>
      <c r="AB74" s="185"/>
      <c r="AC74" s="183"/>
      <c r="AD74" s="185"/>
      <c r="AE74" s="185"/>
      <c r="AF74" s="18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</row>
    <row r="75" spans="1:64" s="26" customFormat="1" ht="18" customHeight="1">
      <c r="A75" s="25"/>
      <c r="B75" s="142" t="s">
        <v>28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25"/>
      <c r="R75" s="25"/>
      <c r="S75" s="25"/>
      <c r="T75" s="25"/>
      <c r="U75" s="25"/>
      <c r="V75" s="2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25"/>
      <c r="AH75" s="25"/>
      <c r="AI75" s="25" t="s">
        <v>85</v>
      </c>
      <c r="AJ75" s="25"/>
      <c r="AK75" s="25"/>
      <c r="AL75" s="25"/>
      <c r="AM75" s="25"/>
      <c r="AN75" s="25"/>
      <c r="AO75" s="25"/>
      <c r="AP75" s="25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26" customFormat="1" ht="17.25" customHeight="1">
      <c r="A76" s="25"/>
      <c r="B76" s="141" t="s">
        <v>25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64" s="26" customFormat="1" ht="18" customHeight="1">
      <c r="A77" s="25"/>
      <c r="B77" s="26" t="s">
        <v>18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</row>
    <row r="78" spans="1:64" s="26" customFormat="1" ht="18" customHeight="1">
      <c r="A78" s="25"/>
      <c r="B78" s="26" t="s">
        <v>19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</row>
    <row r="79" spans="1:64" s="26" customFormat="1" ht="18" customHeight="1">
      <c r="A79" s="25"/>
      <c r="B79" s="141" t="s">
        <v>29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2:16" ht="18" customHeight="1">
      <c r="B80" s="138" t="s">
        <v>27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</row>
    <row r="81" spans="1:64" ht="18" customHeight="1">
      <c r="A81" s="12"/>
      <c r="B81" s="138" t="s">
        <v>26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BG81" s="12"/>
      <c r="BH81" s="12"/>
      <c r="BI81" s="12"/>
      <c r="BJ81" s="12"/>
      <c r="BK81" s="12"/>
      <c r="BL81" s="12"/>
    </row>
    <row r="82" spans="1:64" ht="14.25">
      <c r="A82" s="12"/>
      <c r="B82" s="50" t="s">
        <v>82</v>
      </c>
      <c r="BG82" s="12"/>
      <c r="BH82" s="12"/>
      <c r="BI82" s="12"/>
      <c r="BJ82" s="12"/>
      <c r="BK82" s="12"/>
      <c r="BL82" s="12"/>
    </row>
    <row r="83" ht="14.25">
      <c r="B83" s="89" t="s">
        <v>80</v>
      </c>
    </row>
    <row r="86" spans="1:30" ht="14.25" customHeight="1">
      <c r="A86" s="12"/>
      <c r="B86" s="12"/>
      <c r="C86" s="187" t="s">
        <v>90</v>
      </c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</row>
    <row r="87" ht="14.25">
      <c r="B87" s="16"/>
    </row>
    <row r="88" ht="14.25">
      <c r="G88" s="186"/>
    </row>
  </sheetData>
  <sheetProtection/>
  <mergeCells count="52">
    <mergeCell ref="C86:AD86"/>
    <mergeCell ref="B8:B10"/>
    <mergeCell ref="C8:C10"/>
    <mergeCell ref="K8:X8"/>
    <mergeCell ref="E9:I9"/>
    <mergeCell ref="AF9:AM9"/>
    <mergeCell ref="Y9:AC9"/>
    <mergeCell ref="R9:X9"/>
    <mergeCell ref="D8:I8"/>
    <mergeCell ref="B1:V1"/>
    <mergeCell ref="C3:AF3"/>
    <mergeCell ref="C4:AF4"/>
    <mergeCell ref="C5:R5"/>
    <mergeCell ref="A59:BA59"/>
    <mergeCell ref="AN8:BA8"/>
    <mergeCell ref="C7:Y7"/>
    <mergeCell ref="AN7:BA7"/>
    <mergeCell ref="A11:BA11"/>
    <mergeCell ref="AZ72:BA72"/>
    <mergeCell ref="K71:V71"/>
    <mergeCell ref="AU9:BA9"/>
    <mergeCell ref="A53:BA53"/>
    <mergeCell ref="A71:B71"/>
    <mergeCell ref="AL71:AM71"/>
    <mergeCell ref="AF70:AJ70"/>
    <mergeCell ref="A52:B52"/>
    <mergeCell ref="D9:D10"/>
    <mergeCell ref="A8:A10"/>
    <mergeCell ref="C6:R6"/>
    <mergeCell ref="AN9:AT9"/>
    <mergeCell ref="K9:Q9"/>
    <mergeCell ref="Y8:AM8"/>
    <mergeCell ref="K70:O70"/>
    <mergeCell ref="B75:P75"/>
    <mergeCell ref="B76:BA76"/>
    <mergeCell ref="B81:P81"/>
    <mergeCell ref="A70:B70"/>
    <mergeCell ref="AZ71:BA71"/>
    <mergeCell ref="AN70:AR70"/>
    <mergeCell ref="W71:X71"/>
    <mergeCell ref="Y71:AJ71"/>
    <mergeCell ref="B74:F74"/>
    <mergeCell ref="AL72:AM72"/>
    <mergeCell ref="A68:B68"/>
    <mergeCell ref="A69:B69"/>
    <mergeCell ref="R70:V70"/>
    <mergeCell ref="B80:P80"/>
    <mergeCell ref="AU70:AY70"/>
    <mergeCell ref="AN71:AY71"/>
    <mergeCell ref="AQ73:AZ75"/>
    <mergeCell ref="B79:AI79"/>
    <mergeCell ref="Y70:AC70"/>
  </mergeCells>
  <printOptions/>
  <pageMargins left="0.2362204724409449" right="0.2362204724409449" top="0.3937007874015748" bottom="0.3937007874015748" header="0.31496062992125984" footer="0"/>
  <pageSetup fitToHeight="0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2015-12-14T15:00:18Z</cp:lastPrinted>
  <dcterms:created xsi:type="dcterms:W3CDTF">2007-12-04T15:57:32Z</dcterms:created>
  <dcterms:modified xsi:type="dcterms:W3CDTF">2019-07-03T11:10:35Z</dcterms:modified>
  <cp:category/>
  <cp:version/>
  <cp:contentType/>
  <cp:contentStatus/>
</cp:coreProperties>
</file>