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475" tabRatio="126" activeTab="0"/>
  </bookViews>
  <sheets>
    <sheet name="Kognitywistyka II stopnia" sheetId="1" r:id="rId1"/>
    <sheet name="Arkusz2" sheetId="2" r:id="rId2"/>
    <sheet name="Arkusz3" sheetId="3" r:id="rId3"/>
  </sheets>
  <definedNames>
    <definedName name="Excel_BuiltIn_Print_Area">'Kognitywistyka II stopnia'!#REF!</definedName>
  </definedNames>
  <calcPr fullCalcOnLoad="1"/>
</workbook>
</file>

<file path=xl/sharedStrings.xml><?xml version="1.0" encoding="utf-8"?>
<sst xmlns="http://schemas.openxmlformats.org/spreadsheetml/2006/main" count="149" uniqueCount="91">
  <si>
    <t>KIERUNEK:</t>
  </si>
  <si>
    <t>Kognitywistyka</t>
  </si>
  <si>
    <t>Specjalność studiów:</t>
  </si>
  <si>
    <t>Poziom studiów:</t>
  </si>
  <si>
    <t>studia II stopnia</t>
  </si>
  <si>
    <t>Profil studiów:</t>
  </si>
  <si>
    <t>ogólnoakademicki</t>
  </si>
  <si>
    <t>Forma studiów:</t>
  </si>
  <si>
    <t>stacjonarne</t>
  </si>
  <si>
    <t>Lp.</t>
  </si>
  <si>
    <t>Nazwa modułu (przedmiotu)</t>
  </si>
  <si>
    <t>Punkty ECTS</t>
  </si>
  <si>
    <t>Wymiar godzin (łączny)</t>
  </si>
  <si>
    <t>Rok I</t>
  </si>
  <si>
    <t>Rok 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</si>
  <si>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</si>
  <si>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</si>
  <si>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</si>
  <si>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</si>
  <si>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</si>
  <si>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</si>
  <si>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</si>
  <si>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</si>
  <si>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</si>
  <si>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Filozofia kognitywistyki</t>
  </si>
  <si>
    <t>E</t>
  </si>
  <si>
    <t>Psychologia rozwojowa</t>
  </si>
  <si>
    <t>Językoznawstwo ogólne</t>
  </si>
  <si>
    <t>Human Problem Solving (ang.)</t>
  </si>
  <si>
    <t>zo</t>
  </si>
  <si>
    <t>WF</t>
  </si>
  <si>
    <t>Antropologia poznawcza</t>
  </si>
  <si>
    <t>Teorie badania świadomości</t>
  </si>
  <si>
    <t>Neuropsychologia</t>
  </si>
  <si>
    <t>Mindreading (ang.)</t>
  </si>
  <si>
    <t>Neuro- i psycholingwistyka</t>
  </si>
  <si>
    <t>Kognitywne teorie decyzji</t>
  </si>
  <si>
    <t>Razem A</t>
  </si>
  <si>
    <t>Blok modułów (przedmiotów) wybieralnych/fakultatywnych  - B</t>
  </si>
  <si>
    <t>Formalne analizy języka naturalnego</t>
  </si>
  <si>
    <t>Systemy eksperckie</t>
  </si>
  <si>
    <t>Natural Language Processing (ang.)</t>
  </si>
  <si>
    <t>Język w działaniu</t>
  </si>
  <si>
    <t>zajęcia wybieralne wspólne dla specjalności</t>
  </si>
  <si>
    <t>Seminarium magisterskie</t>
  </si>
  <si>
    <t>Praktyki (pkt ECTS/wymiar)</t>
  </si>
  <si>
    <t>Obozy naukowe (pkt ECTS/wymiar)</t>
  </si>
  <si>
    <t>Wycieczki programowe (pkt ECTS/wymiar)</t>
  </si>
  <si>
    <t>Ćwiczenia terenowe (pkt ECTS/wymiar)</t>
  </si>
  <si>
    <t>Punkty ECTS w semestrze</t>
  </si>
  <si>
    <t xml:space="preserve">Razem </t>
  </si>
  <si>
    <t>†</t>
  </si>
  <si>
    <t>………………………..……………………………..</t>
  </si>
  <si>
    <t xml:space="preserve">A - blok modulów (przedmiotów) obowiązujących wszystkich studentów danego kierunku i specjalności </t>
  </si>
  <si>
    <t>B1, B2 - bloki modułów (przedmiotów) wybieralnych/fakultatywnych m.in.. specjalnościowych lub specjalizacyjnych (minimum 30% ogólnej liczby punktów ECTS)</t>
  </si>
  <si>
    <r>
      <t>W przypadku studiów o profilu praktycznym należy przy nazwie przedmiotu praktycznego umieścić symbol</t>
    </r>
    <r>
      <rPr>
        <sz val="11"/>
        <color indexed="8"/>
        <rFont val="Czcionka tekstu podstawowego"/>
        <family val="2"/>
      </rPr>
      <t xml:space="preserve">: </t>
    </r>
    <r>
      <rPr>
        <b/>
        <sz val="11"/>
        <color indexed="8"/>
        <rFont val="Czcionka tekstu podstawowego"/>
        <family val="0"/>
      </rPr>
      <t>(P)</t>
    </r>
  </si>
  <si>
    <t>Symbole: WY-wykład, CA-ćwiczenia, LB-labolatorium, KW-konwersatorium, SM-seminarium</t>
  </si>
  <si>
    <t>jęz. angielski (lektorat)</t>
  </si>
  <si>
    <t>Language evolution and development</t>
  </si>
  <si>
    <t xml:space="preserve">Cognitive Semantics </t>
  </si>
  <si>
    <t>Neuromodeling (ang.)</t>
  </si>
  <si>
    <t>60 h</t>
  </si>
  <si>
    <t>Neuroaesthetics</t>
  </si>
  <si>
    <t>Semiotyka reklamy</t>
  </si>
  <si>
    <t>Elementy Sztucznej Inteligencji</t>
  </si>
  <si>
    <t>Plan studiów obowiązujący od roku akademickiego 2019/2020</t>
  </si>
  <si>
    <t>Razxem wybieralne (blok I + blok II)</t>
  </si>
  <si>
    <t>Razzem obowiązkowe + wybieralne</t>
  </si>
  <si>
    <t>Blok I ("informatyczny")</t>
  </si>
  <si>
    <t>Blok II ("językowy)</t>
  </si>
  <si>
    <t>Razem godziny w semestrze</t>
  </si>
  <si>
    <t>Semiotyka mediów społecznościowych</t>
  </si>
  <si>
    <t>Filozofia nauk przyrodniczych</t>
  </si>
  <si>
    <t>Zajęcia na innym kierunku *)</t>
  </si>
  <si>
    <t>*) zajęcia na innym kierunku studiów: w ramach fakultetu na kierunku filozofia</t>
  </si>
  <si>
    <t>Blok I ("informatyczny"): 1 kurs wybierany w I semestrze; 2 kursy w III semestrze</t>
  </si>
  <si>
    <t>Blok II ("językowy"): 2 kursy wybierane w II semestrze; 1 kurs w IV semestrze</t>
  </si>
  <si>
    <t>Virtual reality in applications (ang.)</t>
  </si>
  <si>
    <t>Wprowadzenie do technik programowania</t>
  </si>
  <si>
    <t>Neuromodeling - extended course (ang.)</t>
  </si>
  <si>
    <t>kursy w ramach dyscypliny informatyka</t>
  </si>
  <si>
    <t>kursy w ramach dyscypliny psychologia</t>
  </si>
  <si>
    <t>kursy w ramach dyscypliny językoznawstwo</t>
  </si>
  <si>
    <t xml:space="preserve">przedmioty w ramach dyscypliny wiodącej (filozofia) </t>
  </si>
  <si>
    <t>69 ECTS</t>
  </si>
  <si>
    <t>21 ECTS</t>
  </si>
  <si>
    <t>19 ECTS</t>
  </si>
  <si>
    <t>11 ECTS</t>
  </si>
  <si>
    <t>Załącznik nr 5 do Uchwały Senatu Nr XXIV-27.20/19 z dnia 29 maja 2019 r.</t>
  </si>
  <si>
    <t>Zatwierdzony na posiedzeniu Senatu UMCS w Lublinie  w dniu:</t>
  </si>
  <si>
    <t>29 maja 2019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</si>
</sst>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2"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color indexed="8"/>
      <name val="Candara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andara"/>
      <family val="2"/>
    </font>
    <font>
      <b/>
      <sz val="11"/>
      <color indexed="8"/>
      <name val="Czcionka tekstu podstawowego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10"/>
      <color indexed="8"/>
      <name val="Candara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b/>
      <sz val="11"/>
      <name val="Arial"/>
      <family val="2"/>
    </font>
    <font>
      <sz val="11"/>
      <color indexed="8"/>
      <name val="Tahoma"/>
      <family val="2"/>
    </font>
    <font>
      <sz val="12"/>
      <name val="Arial Narrow"/>
      <family val="2"/>
    </font>
    <font>
      <u val="single"/>
      <sz val="11"/>
      <color indexed="8"/>
      <name val="Czcionka tekstu podstawoweg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libri Light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13" fillId="7" borderId="17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vertical="center"/>
    </xf>
    <xf numFmtId="0" fontId="13" fillId="7" borderId="11" xfId="0" applyFont="1" applyFill="1" applyBorder="1" applyAlignment="1">
      <alignment horizontal="left" vertical="center" wrapText="1"/>
    </xf>
    <xf numFmtId="0" fontId="13" fillId="7" borderId="11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vertical="center" wrapText="1"/>
    </xf>
    <xf numFmtId="0" fontId="13" fillId="7" borderId="11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10" fontId="19" fillId="0" borderId="0" xfId="0" applyNumberFormat="1" applyFont="1" applyAlignment="1">
      <alignment wrapText="1"/>
    </xf>
    <xf numFmtId="0" fontId="17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7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34" borderId="1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0" fillId="0" borderId="0" xfId="44" applyFont="1" applyAlignment="1">
      <alignment horizontal="center"/>
      <protection/>
    </xf>
    <xf numFmtId="0" fontId="0" fillId="0" borderId="0" xfId="44" applyFont="1" applyAlignment="1">
      <alignment horizontal="center"/>
      <protection/>
    </xf>
    <xf numFmtId="0" fontId="7" fillId="0" borderId="26" xfId="44" applyFont="1" applyBorder="1" applyAlignment="1">
      <alignment horizontal="center" vertical="center" wrapText="1"/>
      <protection/>
    </xf>
    <xf numFmtId="0" fontId="5" fillId="0" borderId="27" xfId="44" applyFont="1" applyBorder="1" applyAlignment="1">
      <alignment horizontal="center" wrapText="1"/>
      <protection/>
    </xf>
    <xf numFmtId="0" fontId="5" fillId="0" borderId="28" xfId="44" applyFont="1" applyBorder="1" applyAlignment="1">
      <alignment horizontal="center" wrapText="1"/>
      <protection/>
    </xf>
    <xf numFmtId="0" fontId="5" fillId="0" borderId="29" xfId="44" applyFont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6"/>
  <sheetViews>
    <sheetView tabSelected="1" zoomScale="108" zoomScaleNormal="108" zoomScalePageLayoutView="0" workbookViewId="0" topLeftCell="A58">
      <selection activeCell="R6" sqref="R6"/>
    </sheetView>
  </sheetViews>
  <sheetFormatPr defaultColWidth="8.59765625" defaultRowHeight="14.25"/>
  <cols>
    <col min="1" max="1" width="3.3984375" style="0" customWidth="1"/>
    <col min="2" max="2" width="30.59765625" style="0" customWidth="1"/>
    <col min="3" max="3" width="4.8984375" style="0" customWidth="1"/>
    <col min="4" max="4" width="7.09765625" style="0" customWidth="1"/>
    <col min="5" max="5" width="5.09765625" style="0" customWidth="1"/>
    <col min="6" max="8" width="3.5" style="0" customWidth="1"/>
    <col min="9" max="10" width="4" style="0" customWidth="1"/>
    <col min="11" max="12" width="3.09765625" style="0" customWidth="1"/>
    <col min="13" max="13" width="3.59765625" style="0" customWidth="1"/>
    <col min="14" max="16" width="3.5" style="0" customWidth="1"/>
    <col min="17" max="17" width="3.3984375" style="0" customWidth="1"/>
    <col min="18" max="19" width="3.09765625" style="0" customWidth="1"/>
    <col min="20" max="20" width="3.8984375" style="0" customWidth="1"/>
    <col min="21" max="23" width="3.59765625" style="0" customWidth="1"/>
    <col min="24" max="24" width="3.3984375" style="0" customWidth="1"/>
    <col min="25" max="27" width="3.09765625" style="0" customWidth="1"/>
    <col min="28" max="31" width="3.59765625" style="0" customWidth="1"/>
    <col min="32" max="34" width="3.09765625" style="0" customWidth="1"/>
    <col min="35" max="37" width="4" style="0" customWidth="1"/>
    <col min="38" max="38" width="5.5" style="0" customWidth="1"/>
  </cols>
  <sheetData>
    <row r="1" spans="2:22" ht="15.75">
      <c r="B1" s="134" t="s">
        <v>65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"/>
    </row>
    <row r="2" spans="2:37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38" t="s">
        <v>88</v>
      </c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</row>
    <row r="3" spans="1:38" ht="15">
      <c r="A3" s="4"/>
      <c r="B3" s="2" t="s">
        <v>0</v>
      </c>
      <c r="C3" s="135" t="s">
        <v>1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5"/>
      <c r="AG3" s="5"/>
      <c r="AH3" s="5"/>
      <c r="AI3" s="5"/>
      <c r="AJ3" s="5"/>
      <c r="AK3" s="5"/>
      <c r="AL3" s="4"/>
    </row>
    <row r="4" spans="1:38" ht="20.25" customHeight="1">
      <c r="A4" s="6"/>
      <c r="B4" s="2" t="s">
        <v>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6"/>
      <c r="AG4" s="6"/>
      <c r="AH4" s="6"/>
      <c r="AI4" s="6"/>
      <c r="AJ4" s="6"/>
      <c r="AK4" s="6"/>
      <c r="AL4" s="6"/>
    </row>
    <row r="5" spans="1:38" ht="15.75" customHeight="1">
      <c r="A5" s="6"/>
      <c r="B5" s="2" t="s">
        <v>3</v>
      </c>
      <c r="C5" s="136" t="s">
        <v>4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6"/>
      <c r="AG5" s="6"/>
      <c r="AH5" s="6"/>
      <c r="AI5" s="6"/>
      <c r="AJ5" s="6"/>
      <c r="AK5" s="6"/>
      <c r="AL5" s="6"/>
    </row>
    <row r="6" spans="1:38" ht="14.25">
      <c r="A6" s="4"/>
      <c r="B6" s="2" t="s">
        <v>5</v>
      </c>
      <c r="C6" s="136" t="s">
        <v>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5"/>
      <c r="AG6" s="5"/>
      <c r="AH6" s="5"/>
      <c r="AI6" s="5"/>
      <c r="AJ6" s="5"/>
      <c r="AK6" s="5"/>
      <c r="AL6" s="4"/>
    </row>
    <row r="7" spans="1:38" ht="12" customHeight="1">
      <c r="A7" s="4"/>
      <c r="B7" s="9" t="s">
        <v>7</v>
      </c>
      <c r="C7" s="136" t="s">
        <v>8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7"/>
      <c r="Z7" s="7"/>
      <c r="AA7" s="7"/>
      <c r="AB7" s="7"/>
      <c r="AC7" s="137"/>
      <c r="AD7" s="137"/>
      <c r="AE7" s="137"/>
      <c r="AF7" s="137"/>
      <c r="AG7" s="137"/>
      <c r="AH7" s="137"/>
      <c r="AI7" s="137"/>
      <c r="AJ7" s="137"/>
      <c r="AK7" s="10"/>
      <c r="AL7" s="10"/>
    </row>
    <row r="8" spans="1:38" ht="11.25" customHeigh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  <c r="AG8" s="10"/>
      <c r="AH8" s="10"/>
      <c r="AI8" s="10"/>
      <c r="AJ8" s="10"/>
      <c r="AK8" s="10"/>
      <c r="AL8" s="10"/>
    </row>
    <row r="9" spans="1:38" ht="18.75" customHeight="1">
      <c r="A9" s="125" t="s">
        <v>9</v>
      </c>
      <c r="B9" s="126" t="s">
        <v>10</v>
      </c>
      <c r="C9" s="127" t="s">
        <v>11</v>
      </c>
      <c r="D9" s="128" t="s">
        <v>12</v>
      </c>
      <c r="E9" s="128"/>
      <c r="F9" s="128"/>
      <c r="G9" s="128"/>
      <c r="H9" s="128"/>
      <c r="I9" s="128"/>
      <c r="J9" s="129" t="s">
        <v>13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 t="s">
        <v>14</v>
      </c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1"/>
    </row>
    <row r="10" spans="1:38" ht="18">
      <c r="A10" s="125"/>
      <c r="B10" s="126"/>
      <c r="C10" s="127"/>
      <c r="D10" s="130" t="s">
        <v>15</v>
      </c>
      <c r="E10" s="131" t="s">
        <v>16</v>
      </c>
      <c r="F10" s="131"/>
      <c r="G10" s="131"/>
      <c r="H10" s="131"/>
      <c r="I10" s="131"/>
      <c r="J10" s="132">
        <v>1</v>
      </c>
      <c r="K10" s="132"/>
      <c r="L10" s="132"/>
      <c r="M10" s="132"/>
      <c r="N10" s="132"/>
      <c r="O10" s="132"/>
      <c r="P10" s="132"/>
      <c r="Q10" s="133">
        <v>2</v>
      </c>
      <c r="R10" s="133"/>
      <c r="S10" s="133"/>
      <c r="T10" s="133"/>
      <c r="U10" s="133"/>
      <c r="V10" s="133"/>
      <c r="W10" s="133"/>
      <c r="X10" s="119">
        <v>3</v>
      </c>
      <c r="Y10" s="119"/>
      <c r="Z10" s="119"/>
      <c r="AA10" s="119"/>
      <c r="AB10" s="119"/>
      <c r="AC10" s="97"/>
      <c r="AD10" s="97"/>
      <c r="AE10" s="120">
        <v>4</v>
      </c>
      <c r="AF10" s="120"/>
      <c r="AG10" s="120"/>
      <c r="AH10" s="120"/>
      <c r="AI10" s="120"/>
      <c r="AJ10" s="120"/>
      <c r="AK10" s="120"/>
      <c r="AL10" s="11"/>
    </row>
    <row r="11" spans="1:38" ht="64.5" customHeight="1">
      <c r="A11" s="125"/>
      <c r="B11" s="126"/>
      <c r="C11" s="127"/>
      <c r="D11" s="130"/>
      <c r="E11" s="12" t="s">
        <v>17</v>
      </c>
      <c r="F11" s="13" t="s">
        <v>18</v>
      </c>
      <c r="G11" s="13" t="s">
        <v>19</v>
      </c>
      <c r="H11" s="13" t="s">
        <v>20</v>
      </c>
      <c r="I11" s="14" t="s">
        <v>21</v>
      </c>
      <c r="J11" s="12" t="s">
        <v>17</v>
      </c>
      <c r="K11" s="15" t="s">
        <v>18</v>
      </c>
      <c r="L11" s="12" t="s">
        <v>19</v>
      </c>
      <c r="M11" s="12" t="s">
        <v>20</v>
      </c>
      <c r="N11" s="14" t="s">
        <v>21</v>
      </c>
      <c r="O11" s="16" t="s">
        <v>22</v>
      </c>
      <c r="P11" s="17" t="s">
        <v>11</v>
      </c>
      <c r="Q11" s="12" t="s">
        <v>17</v>
      </c>
      <c r="R11" s="15" t="s">
        <v>18</v>
      </c>
      <c r="S11" s="12" t="s">
        <v>19</v>
      </c>
      <c r="T11" s="12" t="s">
        <v>20</v>
      </c>
      <c r="U11" s="14" t="s">
        <v>21</v>
      </c>
      <c r="V11" s="16" t="s">
        <v>22</v>
      </c>
      <c r="W11" s="16" t="s">
        <v>11</v>
      </c>
      <c r="X11" s="12" t="s">
        <v>17</v>
      </c>
      <c r="Y11" s="15" t="s">
        <v>18</v>
      </c>
      <c r="Z11" s="12" t="s">
        <v>19</v>
      </c>
      <c r="AA11" s="12" t="s">
        <v>20</v>
      </c>
      <c r="AB11" s="14" t="s">
        <v>21</v>
      </c>
      <c r="AC11" s="16" t="s">
        <v>22</v>
      </c>
      <c r="AD11" s="16" t="s">
        <v>11</v>
      </c>
      <c r="AE11" s="12" t="s">
        <v>17</v>
      </c>
      <c r="AF11" s="12" t="s">
        <v>18</v>
      </c>
      <c r="AG11" s="12" t="s">
        <v>19</v>
      </c>
      <c r="AH11" s="12" t="s">
        <v>20</v>
      </c>
      <c r="AI11" s="18" t="s">
        <v>21</v>
      </c>
      <c r="AJ11" s="16" t="s">
        <v>22</v>
      </c>
      <c r="AK11" s="16" t="s">
        <v>11</v>
      </c>
      <c r="AL11" s="19"/>
    </row>
    <row r="12" spans="1:38" ht="14.25">
      <c r="A12" s="121" t="s">
        <v>23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9"/>
    </row>
    <row r="13" spans="1:37" ht="14.25">
      <c r="A13" s="53">
        <v>1</v>
      </c>
      <c r="B13" s="54" t="s">
        <v>24</v>
      </c>
      <c r="C13" s="21">
        <v>6</v>
      </c>
      <c r="D13" s="22">
        <f>SUM(E13:I13)</f>
        <v>60</v>
      </c>
      <c r="E13" s="21">
        <v>30</v>
      </c>
      <c r="F13" s="23"/>
      <c r="G13" s="23"/>
      <c r="H13" s="23">
        <v>30</v>
      </c>
      <c r="I13" s="23"/>
      <c r="J13" s="60">
        <v>30</v>
      </c>
      <c r="K13" s="60"/>
      <c r="L13" s="61"/>
      <c r="M13" s="61">
        <v>30</v>
      </c>
      <c r="N13" s="61"/>
      <c r="O13" s="60" t="s">
        <v>25</v>
      </c>
      <c r="P13" s="62">
        <v>6</v>
      </c>
      <c r="Q13" s="69"/>
      <c r="R13" s="69"/>
      <c r="S13" s="70"/>
      <c r="T13" s="70"/>
      <c r="U13" s="69"/>
      <c r="V13" s="71"/>
      <c r="W13" s="71"/>
      <c r="X13" s="79"/>
      <c r="Y13" s="60"/>
      <c r="Z13" s="61"/>
      <c r="AA13" s="61"/>
      <c r="AB13" s="60"/>
      <c r="AC13" s="60"/>
      <c r="AD13" s="62"/>
      <c r="AE13" s="69"/>
      <c r="AF13" s="69"/>
      <c r="AG13" s="70"/>
      <c r="AH13" s="70"/>
      <c r="AI13" s="73"/>
      <c r="AJ13" s="74"/>
      <c r="AK13" s="73"/>
    </row>
    <row r="14" spans="1:38" ht="14.25">
      <c r="A14" s="25">
        <v>2</v>
      </c>
      <c r="B14" s="26" t="s">
        <v>26</v>
      </c>
      <c r="C14" s="27">
        <v>6</v>
      </c>
      <c r="D14" s="22">
        <f>SUM(E14:I14)</f>
        <v>60</v>
      </c>
      <c r="E14" s="28">
        <v>30</v>
      </c>
      <c r="F14" s="28"/>
      <c r="G14" s="28"/>
      <c r="H14" s="28">
        <v>30</v>
      </c>
      <c r="I14" s="28"/>
      <c r="J14" s="63">
        <v>30</v>
      </c>
      <c r="K14" s="63"/>
      <c r="L14" s="63"/>
      <c r="M14" s="63">
        <v>30</v>
      </c>
      <c r="N14" s="63"/>
      <c r="O14" s="64" t="s">
        <v>25</v>
      </c>
      <c r="P14" s="65">
        <v>6</v>
      </c>
      <c r="Q14" s="72"/>
      <c r="R14" s="73"/>
      <c r="S14" s="73"/>
      <c r="T14" s="73"/>
      <c r="U14" s="73"/>
      <c r="V14" s="74"/>
      <c r="W14" s="75"/>
      <c r="X14" s="65"/>
      <c r="Y14" s="63"/>
      <c r="Z14" s="63"/>
      <c r="AA14" s="63"/>
      <c r="AB14" s="64"/>
      <c r="AC14" s="64"/>
      <c r="AD14" s="65"/>
      <c r="AE14" s="72"/>
      <c r="AF14" s="72"/>
      <c r="AG14" s="72"/>
      <c r="AH14" s="72"/>
      <c r="AI14" s="78"/>
      <c r="AJ14" s="75"/>
      <c r="AK14" s="78"/>
      <c r="AL14" s="19"/>
    </row>
    <row r="15" spans="1:38" ht="14.25">
      <c r="A15" s="25">
        <v>3</v>
      </c>
      <c r="B15" s="29" t="s">
        <v>27</v>
      </c>
      <c r="C15" s="27">
        <v>5</v>
      </c>
      <c r="D15" s="22">
        <f>SUM(E15:I15)</f>
        <v>45</v>
      </c>
      <c r="E15" s="28">
        <v>15</v>
      </c>
      <c r="F15" s="28"/>
      <c r="G15" s="28"/>
      <c r="H15" s="28">
        <v>30</v>
      </c>
      <c r="I15" s="28"/>
      <c r="J15" s="63">
        <v>15</v>
      </c>
      <c r="K15" s="63"/>
      <c r="L15" s="63"/>
      <c r="M15" s="63">
        <v>30</v>
      </c>
      <c r="N15" s="63"/>
      <c r="O15" s="64" t="s">
        <v>29</v>
      </c>
      <c r="P15" s="65">
        <v>5</v>
      </c>
      <c r="Q15" s="72"/>
      <c r="R15" s="73"/>
      <c r="S15" s="73"/>
      <c r="T15" s="73"/>
      <c r="U15" s="73"/>
      <c r="V15" s="74"/>
      <c r="W15" s="75"/>
      <c r="X15" s="65"/>
      <c r="Y15" s="63"/>
      <c r="Z15" s="63"/>
      <c r="AA15" s="63"/>
      <c r="AB15" s="64"/>
      <c r="AC15" s="64"/>
      <c r="AD15" s="65"/>
      <c r="AE15" s="72"/>
      <c r="AF15" s="72"/>
      <c r="AG15" s="72"/>
      <c r="AH15" s="72"/>
      <c r="AI15" s="78"/>
      <c r="AJ15" s="75"/>
      <c r="AK15" s="78"/>
      <c r="AL15" s="19"/>
    </row>
    <row r="16" spans="1:38" ht="15">
      <c r="A16" s="53">
        <v>4</v>
      </c>
      <c r="B16" s="54" t="s">
        <v>28</v>
      </c>
      <c r="C16" s="27">
        <v>7</v>
      </c>
      <c r="D16" s="22">
        <v>60</v>
      </c>
      <c r="E16" s="28">
        <v>30</v>
      </c>
      <c r="F16" s="28"/>
      <c r="G16" s="28">
        <v>30</v>
      </c>
      <c r="H16" s="28"/>
      <c r="I16" s="28"/>
      <c r="J16" s="66">
        <v>30</v>
      </c>
      <c r="K16" s="66"/>
      <c r="L16" s="66">
        <v>30</v>
      </c>
      <c r="M16" s="66"/>
      <c r="N16" s="66"/>
      <c r="O16" s="66" t="s">
        <v>25</v>
      </c>
      <c r="P16" s="67">
        <v>7</v>
      </c>
      <c r="Q16" s="72"/>
      <c r="R16" s="73"/>
      <c r="S16" s="73"/>
      <c r="T16" s="73"/>
      <c r="U16" s="73"/>
      <c r="V16" s="74"/>
      <c r="W16" s="75"/>
      <c r="X16" s="65"/>
      <c r="Y16" s="63"/>
      <c r="Z16" s="63"/>
      <c r="AA16" s="63"/>
      <c r="AB16" s="64"/>
      <c r="AC16" s="64"/>
      <c r="AD16" s="65"/>
      <c r="AE16" s="72"/>
      <c r="AF16" s="72"/>
      <c r="AG16" s="72"/>
      <c r="AH16" s="72"/>
      <c r="AI16" s="78"/>
      <c r="AJ16" s="75"/>
      <c r="AK16" s="78"/>
      <c r="AL16" s="19"/>
    </row>
    <row r="17" spans="1:38" ht="14.25">
      <c r="A17" s="55">
        <v>5</v>
      </c>
      <c r="B17" s="54" t="s">
        <v>31</v>
      </c>
      <c r="C17" s="27">
        <v>4</v>
      </c>
      <c r="D17" s="22">
        <f>SUM(E17:I17)</f>
        <v>30</v>
      </c>
      <c r="E17" s="28">
        <v>15</v>
      </c>
      <c r="F17" s="28"/>
      <c r="G17" s="28"/>
      <c r="H17" s="28">
        <v>15</v>
      </c>
      <c r="I17" s="28"/>
      <c r="J17" s="63"/>
      <c r="K17" s="63"/>
      <c r="L17" s="63"/>
      <c r="M17" s="63"/>
      <c r="N17" s="63"/>
      <c r="O17" s="64"/>
      <c r="P17" s="65"/>
      <c r="Q17" s="72"/>
      <c r="R17" s="73"/>
      <c r="S17" s="73"/>
      <c r="T17" s="73"/>
      <c r="U17" s="73"/>
      <c r="V17" s="74"/>
      <c r="W17" s="75"/>
      <c r="X17" s="65"/>
      <c r="Y17" s="63"/>
      <c r="Z17" s="63"/>
      <c r="AA17" s="63"/>
      <c r="AB17" s="64"/>
      <c r="AC17" s="64"/>
      <c r="AD17" s="65"/>
      <c r="AE17" s="72">
        <v>15</v>
      </c>
      <c r="AF17" s="72"/>
      <c r="AG17" s="72"/>
      <c r="AH17" s="72">
        <v>15</v>
      </c>
      <c r="AI17" s="78"/>
      <c r="AJ17" s="75" t="s">
        <v>29</v>
      </c>
      <c r="AK17" s="78">
        <v>4</v>
      </c>
      <c r="AL17" s="19"/>
    </row>
    <row r="18" spans="1:38" ht="14.25">
      <c r="A18" s="25">
        <v>6</v>
      </c>
      <c r="B18" s="20" t="s">
        <v>57</v>
      </c>
      <c r="C18" s="27">
        <v>2</v>
      </c>
      <c r="D18" s="22">
        <f>SUM(E18:I18)</f>
        <v>30</v>
      </c>
      <c r="E18" s="28"/>
      <c r="F18" s="28"/>
      <c r="G18" s="28"/>
      <c r="H18" s="28">
        <v>30</v>
      </c>
      <c r="I18" s="28"/>
      <c r="J18" s="63"/>
      <c r="K18" s="63"/>
      <c r="L18" s="63"/>
      <c r="M18" s="63">
        <v>30</v>
      </c>
      <c r="N18" s="63"/>
      <c r="O18" s="64" t="s">
        <v>29</v>
      </c>
      <c r="P18" s="65">
        <v>2</v>
      </c>
      <c r="Q18" s="72"/>
      <c r="R18" s="73"/>
      <c r="S18" s="73"/>
      <c r="T18" s="73"/>
      <c r="U18" s="73"/>
      <c r="V18" s="74"/>
      <c r="W18" s="75"/>
      <c r="X18" s="65"/>
      <c r="Y18" s="63"/>
      <c r="Z18" s="63"/>
      <c r="AA18" s="63"/>
      <c r="AB18" s="64"/>
      <c r="AC18" s="64"/>
      <c r="AD18" s="65"/>
      <c r="AE18" s="72"/>
      <c r="AF18" s="72"/>
      <c r="AG18" s="72"/>
      <c r="AH18" s="72"/>
      <c r="AI18" s="78"/>
      <c r="AJ18" s="75"/>
      <c r="AK18" s="78"/>
      <c r="AL18" s="19"/>
    </row>
    <row r="19" spans="1:38" ht="14.25">
      <c r="A19" s="25">
        <v>7</v>
      </c>
      <c r="B19" s="20" t="s">
        <v>30</v>
      </c>
      <c r="C19" s="27">
        <v>0</v>
      </c>
      <c r="D19" s="22">
        <v>15</v>
      </c>
      <c r="E19" s="28"/>
      <c r="F19" s="28">
        <v>15</v>
      </c>
      <c r="G19" s="28"/>
      <c r="H19" s="28"/>
      <c r="I19" s="28"/>
      <c r="J19" s="63"/>
      <c r="K19" s="63">
        <v>15</v>
      </c>
      <c r="L19" s="63"/>
      <c r="M19" s="63"/>
      <c r="N19" s="63"/>
      <c r="O19" s="64" t="s">
        <v>29</v>
      </c>
      <c r="P19" s="65">
        <v>0</v>
      </c>
      <c r="Q19" s="72"/>
      <c r="R19" s="73"/>
      <c r="S19" s="73"/>
      <c r="T19" s="73"/>
      <c r="U19" s="73"/>
      <c r="V19" s="74"/>
      <c r="W19" s="75"/>
      <c r="X19" s="65"/>
      <c r="Y19" s="63"/>
      <c r="Z19" s="63"/>
      <c r="AA19" s="63"/>
      <c r="AB19" s="63"/>
      <c r="AC19" s="64"/>
      <c r="AD19" s="65"/>
      <c r="AE19" s="72"/>
      <c r="AF19" s="72"/>
      <c r="AG19" s="72"/>
      <c r="AH19" s="72"/>
      <c r="AI19" s="78"/>
      <c r="AJ19" s="75"/>
      <c r="AK19" s="78"/>
      <c r="AL19" s="19"/>
    </row>
    <row r="20" spans="1:38" ht="14.25">
      <c r="A20" s="55">
        <v>8</v>
      </c>
      <c r="B20" s="54" t="s">
        <v>39</v>
      </c>
      <c r="C20" s="27">
        <v>6</v>
      </c>
      <c r="D20" s="22">
        <f aca="true" t="shared" si="0" ref="D20:D28">SUM(E20:I20)</f>
        <v>45</v>
      </c>
      <c r="E20" s="28">
        <v>30</v>
      </c>
      <c r="F20" s="28"/>
      <c r="G20" s="28">
        <v>15</v>
      </c>
      <c r="H20" s="28"/>
      <c r="I20" s="28"/>
      <c r="J20" s="63"/>
      <c r="K20" s="63"/>
      <c r="L20" s="63"/>
      <c r="M20" s="63"/>
      <c r="N20" s="63"/>
      <c r="O20" s="64"/>
      <c r="P20" s="65"/>
      <c r="Q20" s="72">
        <v>30</v>
      </c>
      <c r="R20" s="73"/>
      <c r="S20" s="73">
        <v>15</v>
      </c>
      <c r="T20" s="73"/>
      <c r="U20" s="73"/>
      <c r="V20" s="74" t="s">
        <v>25</v>
      </c>
      <c r="W20" s="75">
        <v>6</v>
      </c>
      <c r="X20" s="65"/>
      <c r="Y20" s="63"/>
      <c r="Z20" s="63"/>
      <c r="AA20" s="63"/>
      <c r="AB20" s="64"/>
      <c r="AC20" s="64"/>
      <c r="AD20" s="65"/>
      <c r="AE20" s="72"/>
      <c r="AF20" s="72"/>
      <c r="AG20" s="72"/>
      <c r="AH20" s="72"/>
      <c r="AI20" s="78"/>
      <c r="AJ20" s="75"/>
      <c r="AK20" s="78"/>
      <c r="AL20" s="19"/>
    </row>
    <row r="21" spans="1:38" ht="14.25">
      <c r="A21" s="55">
        <v>9</v>
      </c>
      <c r="B21" s="56" t="s">
        <v>32</v>
      </c>
      <c r="C21" s="27">
        <v>6</v>
      </c>
      <c r="D21" s="22">
        <f t="shared" si="0"/>
        <v>45</v>
      </c>
      <c r="E21" s="28">
        <v>15</v>
      </c>
      <c r="F21" s="28"/>
      <c r="G21" s="28"/>
      <c r="H21" s="28">
        <v>30</v>
      </c>
      <c r="I21" s="28"/>
      <c r="J21" s="63"/>
      <c r="K21" s="63"/>
      <c r="L21" s="63"/>
      <c r="M21" s="63"/>
      <c r="N21" s="63"/>
      <c r="O21" s="64"/>
      <c r="P21" s="65"/>
      <c r="Q21" s="72">
        <v>15</v>
      </c>
      <c r="R21" s="73"/>
      <c r="S21" s="73"/>
      <c r="T21" s="73">
        <v>30</v>
      </c>
      <c r="U21" s="73"/>
      <c r="V21" s="74" t="s">
        <v>25</v>
      </c>
      <c r="W21" s="75">
        <v>6</v>
      </c>
      <c r="X21" s="65"/>
      <c r="Y21" s="63"/>
      <c r="Z21" s="63"/>
      <c r="AA21" s="63"/>
      <c r="AB21" s="64"/>
      <c r="AC21" s="64"/>
      <c r="AD21" s="65"/>
      <c r="AE21" s="72"/>
      <c r="AF21" s="72"/>
      <c r="AG21" s="72"/>
      <c r="AH21" s="72"/>
      <c r="AI21" s="78"/>
      <c r="AJ21" s="75"/>
      <c r="AK21" s="78"/>
      <c r="AL21" s="19"/>
    </row>
    <row r="22" spans="1:38" ht="14.25">
      <c r="A22" s="25">
        <v>10</v>
      </c>
      <c r="B22" s="20" t="s">
        <v>33</v>
      </c>
      <c r="C22" s="27">
        <v>7</v>
      </c>
      <c r="D22" s="22">
        <f t="shared" si="0"/>
        <v>60</v>
      </c>
      <c r="E22" s="28">
        <v>30</v>
      </c>
      <c r="F22" s="28"/>
      <c r="G22" s="28">
        <v>30</v>
      </c>
      <c r="H22" s="28"/>
      <c r="I22" s="28"/>
      <c r="J22" s="63"/>
      <c r="K22" s="63"/>
      <c r="L22" s="63"/>
      <c r="M22" s="63"/>
      <c r="N22" s="63"/>
      <c r="O22" s="64"/>
      <c r="P22" s="65"/>
      <c r="Q22" s="72">
        <v>30</v>
      </c>
      <c r="R22" s="73"/>
      <c r="S22" s="73">
        <v>30</v>
      </c>
      <c r="T22" s="73"/>
      <c r="U22" s="73"/>
      <c r="V22" s="74" t="s">
        <v>25</v>
      </c>
      <c r="W22" s="75">
        <v>7</v>
      </c>
      <c r="X22" s="65"/>
      <c r="Y22" s="63"/>
      <c r="Z22" s="63"/>
      <c r="AA22" s="63"/>
      <c r="AB22" s="64"/>
      <c r="AC22" s="64"/>
      <c r="AD22" s="65"/>
      <c r="AE22" s="72"/>
      <c r="AF22" s="72"/>
      <c r="AG22" s="72"/>
      <c r="AH22" s="72"/>
      <c r="AI22" s="78"/>
      <c r="AJ22" s="75"/>
      <c r="AK22" s="78"/>
      <c r="AL22" s="19"/>
    </row>
    <row r="23" spans="1:38" ht="14.25">
      <c r="A23" s="55">
        <v>11</v>
      </c>
      <c r="B23" s="54" t="s">
        <v>34</v>
      </c>
      <c r="C23" s="27">
        <v>6</v>
      </c>
      <c r="D23" s="22">
        <f t="shared" si="0"/>
        <v>45</v>
      </c>
      <c r="E23" s="28">
        <v>30</v>
      </c>
      <c r="F23" s="28"/>
      <c r="G23" s="28"/>
      <c r="H23" s="28">
        <v>15</v>
      </c>
      <c r="I23" s="28"/>
      <c r="J23" s="63"/>
      <c r="K23" s="63"/>
      <c r="L23" s="63"/>
      <c r="M23" s="63"/>
      <c r="N23" s="63"/>
      <c r="O23" s="64"/>
      <c r="P23" s="65"/>
      <c r="Q23" s="72"/>
      <c r="R23" s="73"/>
      <c r="S23" s="73"/>
      <c r="T23" s="73"/>
      <c r="U23" s="73"/>
      <c r="V23" s="74"/>
      <c r="W23" s="75"/>
      <c r="X23" s="65">
        <v>30</v>
      </c>
      <c r="Y23" s="63"/>
      <c r="Z23" s="63"/>
      <c r="AA23" s="63">
        <v>15</v>
      </c>
      <c r="AB23" s="64"/>
      <c r="AC23" s="64" t="s">
        <v>25</v>
      </c>
      <c r="AD23" s="65">
        <v>6</v>
      </c>
      <c r="AE23" s="72"/>
      <c r="AF23" s="72"/>
      <c r="AG23" s="72"/>
      <c r="AH23" s="72"/>
      <c r="AI23" s="78"/>
      <c r="AJ23" s="75"/>
      <c r="AK23" s="78"/>
      <c r="AL23" s="19"/>
    </row>
    <row r="24" spans="1:38" ht="14.25">
      <c r="A24" s="25">
        <v>12</v>
      </c>
      <c r="B24" s="20" t="s">
        <v>35</v>
      </c>
      <c r="C24" s="27">
        <v>5</v>
      </c>
      <c r="D24" s="22">
        <f t="shared" si="0"/>
        <v>45</v>
      </c>
      <c r="E24" s="28">
        <v>15</v>
      </c>
      <c r="F24" s="28"/>
      <c r="G24" s="28"/>
      <c r="H24" s="28">
        <v>30</v>
      </c>
      <c r="I24" s="28"/>
      <c r="J24" s="63"/>
      <c r="K24" s="63"/>
      <c r="L24" s="63"/>
      <c r="M24" s="63"/>
      <c r="N24" s="63"/>
      <c r="O24" s="64"/>
      <c r="P24" s="65"/>
      <c r="Q24" s="72"/>
      <c r="R24" s="73"/>
      <c r="S24" s="73"/>
      <c r="T24" s="73"/>
      <c r="U24" s="73"/>
      <c r="V24" s="74"/>
      <c r="W24" s="75"/>
      <c r="X24" s="63">
        <v>15</v>
      </c>
      <c r="Y24" s="63"/>
      <c r="Z24" s="63"/>
      <c r="AA24" s="63">
        <v>30</v>
      </c>
      <c r="AB24" s="63"/>
      <c r="AC24" s="64" t="s">
        <v>29</v>
      </c>
      <c r="AD24" s="65">
        <v>5</v>
      </c>
      <c r="AE24" s="72"/>
      <c r="AF24" s="72"/>
      <c r="AG24" s="72"/>
      <c r="AH24" s="72"/>
      <c r="AI24" s="78"/>
      <c r="AJ24" s="75"/>
      <c r="AK24" s="78"/>
      <c r="AL24" s="19"/>
    </row>
    <row r="25" spans="1:38" ht="14.25">
      <c r="A25" s="55">
        <v>13</v>
      </c>
      <c r="B25" s="54" t="s">
        <v>62</v>
      </c>
      <c r="C25" s="27">
        <v>6</v>
      </c>
      <c r="D25" s="22">
        <f t="shared" si="0"/>
        <v>45</v>
      </c>
      <c r="E25" s="28">
        <v>15</v>
      </c>
      <c r="F25" s="28"/>
      <c r="G25" s="28"/>
      <c r="H25" s="28">
        <v>30</v>
      </c>
      <c r="I25" s="28"/>
      <c r="J25" s="63"/>
      <c r="K25" s="63"/>
      <c r="L25" s="63"/>
      <c r="M25" s="63"/>
      <c r="N25" s="63"/>
      <c r="O25" s="64"/>
      <c r="P25" s="65"/>
      <c r="Q25" s="72"/>
      <c r="R25" s="73"/>
      <c r="S25" s="73"/>
      <c r="T25" s="73"/>
      <c r="U25" s="73"/>
      <c r="V25" s="74"/>
      <c r="W25" s="75"/>
      <c r="X25" s="63"/>
      <c r="Y25" s="63"/>
      <c r="Z25" s="63"/>
      <c r="AA25" s="63"/>
      <c r="AB25" s="64"/>
      <c r="AC25" s="80"/>
      <c r="AD25" s="64"/>
      <c r="AE25" s="72">
        <v>15</v>
      </c>
      <c r="AF25" s="72"/>
      <c r="AG25" s="72"/>
      <c r="AH25" s="72">
        <v>30</v>
      </c>
      <c r="AI25" s="78"/>
      <c r="AJ25" s="75" t="s">
        <v>25</v>
      </c>
      <c r="AK25" s="78">
        <v>6</v>
      </c>
      <c r="AL25" s="19"/>
    </row>
    <row r="26" spans="1:38" ht="14.25">
      <c r="A26" s="55">
        <v>14</v>
      </c>
      <c r="B26" s="54" t="s">
        <v>36</v>
      </c>
      <c r="C26" s="27">
        <v>5</v>
      </c>
      <c r="D26" s="22">
        <f t="shared" si="0"/>
        <v>45</v>
      </c>
      <c r="E26" s="28">
        <v>30</v>
      </c>
      <c r="F26" s="28"/>
      <c r="G26" s="28"/>
      <c r="H26" s="28">
        <v>15</v>
      </c>
      <c r="I26" s="28"/>
      <c r="J26" s="63"/>
      <c r="K26" s="63"/>
      <c r="L26" s="63"/>
      <c r="M26" s="63"/>
      <c r="N26" s="63"/>
      <c r="O26" s="64"/>
      <c r="P26" s="65"/>
      <c r="Q26" s="72"/>
      <c r="R26" s="73"/>
      <c r="S26" s="73"/>
      <c r="T26" s="73"/>
      <c r="U26" s="73"/>
      <c r="V26" s="74"/>
      <c r="W26" s="75"/>
      <c r="X26" s="65"/>
      <c r="Y26" s="63"/>
      <c r="Z26" s="63"/>
      <c r="AA26" s="63"/>
      <c r="AB26" s="64"/>
      <c r="AC26" s="64"/>
      <c r="AD26" s="65"/>
      <c r="AE26" s="72">
        <v>30</v>
      </c>
      <c r="AF26" s="72"/>
      <c r="AG26" s="72"/>
      <c r="AH26" s="72">
        <v>15</v>
      </c>
      <c r="AI26" s="78"/>
      <c r="AJ26" s="75" t="s">
        <v>29</v>
      </c>
      <c r="AK26" s="78">
        <v>5</v>
      </c>
      <c r="AL26" s="19"/>
    </row>
    <row r="27" spans="1:38" ht="14.25">
      <c r="A27" s="25">
        <v>15</v>
      </c>
      <c r="B27" s="20" t="s">
        <v>60</v>
      </c>
      <c r="C27" s="27">
        <v>6</v>
      </c>
      <c r="D27" s="22">
        <f t="shared" si="0"/>
        <v>45</v>
      </c>
      <c r="E27" s="28">
        <v>15</v>
      </c>
      <c r="F27" s="28"/>
      <c r="G27" s="28">
        <v>30</v>
      </c>
      <c r="H27" s="28"/>
      <c r="I27" s="28"/>
      <c r="J27" s="63"/>
      <c r="K27" s="63"/>
      <c r="L27" s="63"/>
      <c r="M27" s="63"/>
      <c r="N27" s="63"/>
      <c r="O27" s="64"/>
      <c r="P27" s="65"/>
      <c r="Q27" s="72"/>
      <c r="R27" s="73"/>
      <c r="S27" s="73"/>
      <c r="T27" s="73"/>
      <c r="U27" s="73"/>
      <c r="V27" s="74"/>
      <c r="W27" s="75"/>
      <c r="X27" s="65">
        <v>15</v>
      </c>
      <c r="Y27" s="63"/>
      <c r="Z27" s="63">
        <v>30</v>
      </c>
      <c r="AA27" s="63"/>
      <c r="AB27" s="64"/>
      <c r="AC27" s="64" t="s">
        <v>25</v>
      </c>
      <c r="AD27" s="65">
        <v>6</v>
      </c>
      <c r="AE27" s="72"/>
      <c r="AF27" s="72"/>
      <c r="AG27" s="72"/>
      <c r="AH27" s="72"/>
      <c r="AI27" s="78"/>
      <c r="AJ27" s="75"/>
      <c r="AK27" s="78"/>
      <c r="AL27" s="19"/>
    </row>
    <row r="28" spans="1:38" ht="14.25">
      <c r="A28" s="55">
        <v>16</v>
      </c>
      <c r="B28" s="54" t="s">
        <v>72</v>
      </c>
      <c r="C28" s="27">
        <v>5</v>
      </c>
      <c r="D28" s="22">
        <f t="shared" si="0"/>
        <v>45</v>
      </c>
      <c r="E28" s="28">
        <v>15</v>
      </c>
      <c r="F28" s="28"/>
      <c r="G28" s="28"/>
      <c r="H28" s="28">
        <v>30</v>
      </c>
      <c r="I28" s="28"/>
      <c r="J28" s="63"/>
      <c r="K28" s="63"/>
      <c r="L28" s="63"/>
      <c r="M28" s="63"/>
      <c r="N28" s="63"/>
      <c r="O28" s="64"/>
      <c r="P28" s="65"/>
      <c r="Q28" s="72"/>
      <c r="R28" s="73"/>
      <c r="S28" s="73"/>
      <c r="T28" s="73"/>
      <c r="U28" s="73"/>
      <c r="V28" s="74"/>
      <c r="W28" s="75"/>
      <c r="X28" s="65"/>
      <c r="Y28" s="63"/>
      <c r="Z28" s="63"/>
      <c r="AA28" s="63"/>
      <c r="AB28" s="64"/>
      <c r="AC28" s="64"/>
      <c r="AD28" s="65"/>
      <c r="AE28" s="72">
        <v>15</v>
      </c>
      <c r="AF28" s="72"/>
      <c r="AG28" s="72"/>
      <c r="AH28" s="72">
        <v>30</v>
      </c>
      <c r="AI28" s="78"/>
      <c r="AJ28" s="75" t="s">
        <v>29</v>
      </c>
      <c r="AK28" s="78">
        <v>5</v>
      </c>
      <c r="AL28" s="19"/>
    </row>
    <row r="29" spans="1:38" ht="16.5">
      <c r="A29" s="122" t="s">
        <v>37</v>
      </c>
      <c r="B29" s="122"/>
      <c r="C29" s="30">
        <f>SUM(C13:C28)</f>
        <v>82</v>
      </c>
      <c r="D29" s="30">
        <f>SUM(D13:D28)</f>
        <v>720</v>
      </c>
      <c r="E29" s="30">
        <f>SUM(E13:E28)</f>
        <v>315</v>
      </c>
      <c r="F29" s="30">
        <f aca="true" t="shared" si="1" ref="F29:N29">SUM(F13:F28)</f>
        <v>15</v>
      </c>
      <c r="G29" s="30">
        <f t="shared" si="1"/>
        <v>105</v>
      </c>
      <c r="H29" s="30">
        <f>SUM(H13:H28)</f>
        <v>285</v>
      </c>
      <c r="I29" s="30">
        <f t="shared" si="1"/>
        <v>0</v>
      </c>
      <c r="J29" s="68">
        <f t="shared" si="1"/>
        <v>105</v>
      </c>
      <c r="K29" s="68">
        <f t="shared" si="1"/>
        <v>15</v>
      </c>
      <c r="L29" s="68">
        <f t="shared" si="1"/>
        <v>30</v>
      </c>
      <c r="M29" s="68">
        <f t="shared" si="1"/>
        <v>120</v>
      </c>
      <c r="N29" s="68">
        <f t="shared" si="1"/>
        <v>0</v>
      </c>
      <c r="O29" s="68"/>
      <c r="P29" s="68">
        <f aca="true" t="shared" si="2" ref="P29:U29">SUM(P13:P28)</f>
        <v>26</v>
      </c>
      <c r="Q29" s="85">
        <f t="shared" si="2"/>
        <v>75</v>
      </c>
      <c r="R29" s="85">
        <f t="shared" si="2"/>
        <v>0</v>
      </c>
      <c r="S29" s="85">
        <f t="shared" si="2"/>
        <v>45</v>
      </c>
      <c r="T29" s="85">
        <f t="shared" si="2"/>
        <v>30</v>
      </c>
      <c r="U29" s="85">
        <f t="shared" si="2"/>
        <v>0</v>
      </c>
      <c r="V29" s="85"/>
      <c r="W29" s="85">
        <f aca="true" t="shared" si="3" ref="W29:AB29">SUM(W13:W28)</f>
        <v>19</v>
      </c>
      <c r="X29" s="68">
        <f t="shared" si="3"/>
        <v>60</v>
      </c>
      <c r="Y29" s="68">
        <f t="shared" si="3"/>
        <v>0</v>
      </c>
      <c r="Z29" s="68">
        <f t="shared" si="3"/>
        <v>30</v>
      </c>
      <c r="AA29" s="68">
        <f t="shared" si="3"/>
        <v>45</v>
      </c>
      <c r="AB29" s="68">
        <f t="shared" si="3"/>
        <v>0</v>
      </c>
      <c r="AC29" s="68"/>
      <c r="AD29" s="68">
        <f aca="true" t="shared" si="4" ref="AD29:AI29">SUM(AD13:AD28)</f>
        <v>17</v>
      </c>
      <c r="AE29" s="85">
        <f t="shared" si="4"/>
        <v>75</v>
      </c>
      <c r="AF29" s="85">
        <f t="shared" si="4"/>
        <v>0</v>
      </c>
      <c r="AG29" s="85">
        <f t="shared" si="4"/>
        <v>0</v>
      </c>
      <c r="AH29" s="85">
        <f t="shared" si="4"/>
        <v>90</v>
      </c>
      <c r="AI29" s="85">
        <f t="shared" si="4"/>
        <v>0</v>
      </c>
      <c r="AJ29" s="85"/>
      <c r="AK29" s="85">
        <f>SUM(AK13:AK28)</f>
        <v>20</v>
      </c>
      <c r="AL29" s="19"/>
    </row>
    <row r="30" spans="1:38" ht="14.25">
      <c r="A30" s="123" t="s">
        <v>38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9"/>
    </row>
    <row r="31" spans="1:38" ht="14.25">
      <c r="A31" s="124" t="s">
        <v>75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9"/>
    </row>
    <row r="32" spans="1:38" ht="14.25">
      <c r="A32" s="95">
        <v>17</v>
      </c>
      <c r="B32" s="26" t="s">
        <v>78</v>
      </c>
      <c r="C32" s="24">
        <v>4</v>
      </c>
      <c r="D32" s="22">
        <f aca="true" t="shared" si="5" ref="D32:D37">SUM(E32:I32)</f>
        <v>30</v>
      </c>
      <c r="E32" s="31"/>
      <c r="F32" s="31"/>
      <c r="G32" s="31">
        <v>30</v>
      </c>
      <c r="H32" s="31"/>
      <c r="I32" s="31"/>
      <c r="J32" s="86"/>
      <c r="K32" s="86"/>
      <c r="L32" s="86">
        <v>30</v>
      </c>
      <c r="M32" s="86"/>
      <c r="N32" s="87"/>
      <c r="O32" s="88" t="s">
        <v>29</v>
      </c>
      <c r="P32" s="89">
        <v>4</v>
      </c>
      <c r="Q32" s="76"/>
      <c r="R32" s="76"/>
      <c r="S32" s="76"/>
      <c r="T32" s="76"/>
      <c r="U32" s="73"/>
      <c r="V32" s="74"/>
      <c r="W32" s="77"/>
      <c r="X32" s="81"/>
      <c r="Y32" s="81"/>
      <c r="Z32" s="81"/>
      <c r="AA32" s="81"/>
      <c r="AB32" s="82"/>
      <c r="AC32" s="82"/>
      <c r="AD32" s="83"/>
      <c r="AE32" s="76"/>
      <c r="AF32" s="76"/>
      <c r="AG32" s="76"/>
      <c r="AH32" s="76"/>
      <c r="AI32" s="73"/>
      <c r="AJ32" s="73"/>
      <c r="AK32" s="73"/>
      <c r="AL32" s="94"/>
    </row>
    <row r="33" spans="1:38" ht="15">
      <c r="A33" s="32">
        <v>18</v>
      </c>
      <c r="B33" s="96" t="s">
        <v>64</v>
      </c>
      <c r="C33" s="27">
        <v>4</v>
      </c>
      <c r="D33" s="22">
        <f t="shared" si="5"/>
        <v>30</v>
      </c>
      <c r="E33" s="28"/>
      <c r="F33" s="28"/>
      <c r="G33" s="28">
        <v>30</v>
      </c>
      <c r="H33" s="28"/>
      <c r="I33" s="28"/>
      <c r="J33" s="90"/>
      <c r="K33" s="90"/>
      <c r="L33" s="90">
        <v>30</v>
      </c>
      <c r="M33" s="90"/>
      <c r="N33" s="91"/>
      <c r="O33" s="92" t="s">
        <v>29</v>
      </c>
      <c r="P33" s="93">
        <v>4</v>
      </c>
      <c r="Q33" s="72"/>
      <c r="R33" s="72"/>
      <c r="S33" s="72"/>
      <c r="T33" s="72"/>
      <c r="U33" s="78"/>
      <c r="V33" s="75"/>
      <c r="W33" s="75"/>
      <c r="X33" s="65"/>
      <c r="Y33" s="63"/>
      <c r="Z33" s="63"/>
      <c r="AA33" s="63"/>
      <c r="AB33" s="64"/>
      <c r="AC33" s="64"/>
      <c r="AD33" s="65"/>
      <c r="AE33" s="72"/>
      <c r="AF33" s="72"/>
      <c r="AG33" s="72"/>
      <c r="AH33" s="72"/>
      <c r="AI33" s="78"/>
      <c r="AJ33" s="78"/>
      <c r="AK33" s="75"/>
      <c r="AL33" s="94"/>
    </row>
    <row r="34" spans="1:38" ht="14.25">
      <c r="A34" s="58">
        <v>19</v>
      </c>
      <c r="B34" s="59" t="s">
        <v>41</v>
      </c>
      <c r="C34" s="27">
        <v>4</v>
      </c>
      <c r="D34" s="22">
        <f t="shared" si="5"/>
        <v>30</v>
      </c>
      <c r="E34" s="28"/>
      <c r="F34" s="28"/>
      <c r="G34" s="28">
        <v>30</v>
      </c>
      <c r="H34" s="28"/>
      <c r="I34" s="28"/>
      <c r="J34" s="90"/>
      <c r="K34" s="90"/>
      <c r="L34" s="90"/>
      <c r="M34" s="90"/>
      <c r="N34" s="91"/>
      <c r="O34" s="92"/>
      <c r="P34" s="93"/>
      <c r="Q34" s="72"/>
      <c r="R34" s="72"/>
      <c r="S34" s="72"/>
      <c r="T34" s="72"/>
      <c r="U34" s="78"/>
      <c r="V34" s="78"/>
      <c r="W34" s="75"/>
      <c r="X34" s="65"/>
      <c r="Y34" s="63"/>
      <c r="Z34" s="63">
        <v>30</v>
      </c>
      <c r="AA34" s="63"/>
      <c r="AB34" s="64"/>
      <c r="AC34" s="64" t="s">
        <v>29</v>
      </c>
      <c r="AD34" s="65">
        <v>4</v>
      </c>
      <c r="AE34" s="72"/>
      <c r="AF34" s="72"/>
      <c r="AG34" s="72"/>
      <c r="AH34" s="72"/>
      <c r="AI34" s="78"/>
      <c r="AJ34" s="78"/>
      <c r="AK34" s="75"/>
      <c r="AL34" s="94"/>
    </row>
    <row r="35" spans="1:38" ht="15">
      <c r="A35" s="84">
        <v>20</v>
      </c>
      <c r="B35" s="96" t="s">
        <v>40</v>
      </c>
      <c r="C35" s="27">
        <v>4</v>
      </c>
      <c r="D35" s="22">
        <f t="shared" si="5"/>
        <v>30</v>
      </c>
      <c r="E35" s="28"/>
      <c r="F35" s="28"/>
      <c r="G35" s="28">
        <v>30</v>
      </c>
      <c r="H35" s="28"/>
      <c r="I35" s="28"/>
      <c r="J35" s="90"/>
      <c r="K35" s="90"/>
      <c r="L35" s="90">
        <v>30</v>
      </c>
      <c r="M35" s="90"/>
      <c r="N35" s="91"/>
      <c r="O35" s="92" t="s">
        <v>29</v>
      </c>
      <c r="P35" s="93">
        <v>4</v>
      </c>
      <c r="Q35" s="72"/>
      <c r="R35" s="72"/>
      <c r="S35" s="72"/>
      <c r="T35" s="72"/>
      <c r="U35" s="78"/>
      <c r="V35" s="78"/>
      <c r="W35" s="75"/>
      <c r="X35" s="65"/>
      <c r="Y35" s="63"/>
      <c r="Z35" s="63">
        <v>30</v>
      </c>
      <c r="AA35" s="63"/>
      <c r="AB35" s="64"/>
      <c r="AC35" s="64" t="s">
        <v>29</v>
      </c>
      <c r="AD35" s="65">
        <v>4</v>
      </c>
      <c r="AE35" s="72"/>
      <c r="AF35" s="72"/>
      <c r="AG35" s="72"/>
      <c r="AH35" s="72"/>
      <c r="AI35" s="78"/>
      <c r="AJ35" s="78"/>
      <c r="AK35" s="75"/>
      <c r="AL35" s="19"/>
    </row>
    <row r="36" spans="1:38" ht="14.25">
      <c r="A36" s="84">
        <v>21</v>
      </c>
      <c r="B36" s="26" t="s">
        <v>77</v>
      </c>
      <c r="C36" s="27">
        <v>4</v>
      </c>
      <c r="D36" s="22">
        <f t="shared" si="5"/>
        <v>30</v>
      </c>
      <c r="E36" s="28"/>
      <c r="F36" s="28"/>
      <c r="G36" s="28">
        <v>30</v>
      </c>
      <c r="H36" s="28"/>
      <c r="I36" s="28"/>
      <c r="J36" s="90"/>
      <c r="K36" s="90"/>
      <c r="L36" s="90"/>
      <c r="M36" s="90"/>
      <c r="N36" s="91"/>
      <c r="O36" s="92"/>
      <c r="P36" s="93"/>
      <c r="Q36" s="72"/>
      <c r="R36" s="72"/>
      <c r="S36" s="72"/>
      <c r="T36" s="72"/>
      <c r="U36" s="78"/>
      <c r="V36" s="78"/>
      <c r="W36" s="75"/>
      <c r="X36" s="65"/>
      <c r="Y36" s="63"/>
      <c r="Z36" s="63">
        <v>30</v>
      </c>
      <c r="AA36" s="63"/>
      <c r="AB36" s="64"/>
      <c r="AC36" s="64" t="s">
        <v>29</v>
      </c>
      <c r="AD36" s="65">
        <v>4</v>
      </c>
      <c r="AE36" s="72"/>
      <c r="AF36" s="72"/>
      <c r="AG36" s="72"/>
      <c r="AH36" s="72"/>
      <c r="AI36" s="78"/>
      <c r="AJ36" s="78"/>
      <c r="AK36" s="75"/>
      <c r="AL36" s="19"/>
    </row>
    <row r="37" spans="1:38" ht="14.25">
      <c r="A37" s="32">
        <v>22</v>
      </c>
      <c r="B37" s="26" t="s">
        <v>79</v>
      </c>
      <c r="C37" s="27">
        <v>4</v>
      </c>
      <c r="D37" s="22">
        <f t="shared" si="5"/>
        <v>30</v>
      </c>
      <c r="E37" s="28"/>
      <c r="F37" s="28"/>
      <c r="G37" s="28">
        <v>30</v>
      </c>
      <c r="H37" s="28"/>
      <c r="I37" s="28"/>
      <c r="J37" s="90"/>
      <c r="K37" s="90"/>
      <c r="L37" s="90"/>
      <c r="M37" s="90"/>
      <c r="N37" s="91"/>
      <c r="O37" s="92"/>
      <c r="P37" s="93"/>
      <c r="Q37" s="72"/>
      <c r="R37" s="72"/>
      <c r="S37" s="72"/>
      <c r="T37" s="72"/>
      <c r="U37" s="78"/>
      <c r="V37" s="78"/>
      <c r="W37" s="75"/>
      <c r="X37" s="65"/>
      <c r="Y37" s="63"/>
      <c r="Z37" s="63">
        <v>30</v>
      </c>
      <c r="AA37" s="63"/>
      <c r="AB37" s="64"/>
      <c r="AC37" s="64" t="s">
        <v>29</v>
      </c>
      <c r="AD37" s="65">
        <v>4</v>
      </c>
      <c r="AE37" s="72"/>
      <c r="AF37" s="72"/>
      <c r="AG37" s="72"/>
      <c r="AH37" s="72"/>
      <c r="AI37" s="78"/>
      <c r="AJ37" s="78"/>
      <c r="AK37" s="75"/>
      <c r="AL37" s="19"/>
    </row>
    <row r="38" spans="1:38" ht="14.25">
      <c r="A38" s="32"/>
      <c r="B38" s="33" t="s">
        <v>68</v>
      </c>
      <c r="C38" s="34">
        <v>12</v>
      </c>
      <c r="D38" s="34">
        <f>SUM(D32:D34)</f>
        <v>90</v>
      </c>
      <c r="E38" s="28"/>
      <c r="F38" s="28"/>
      <c r="G38" s="34">
        <f>SUM(G32:G34)</f>
        <v>90</v>
      </c>
      <c r="H38" s="28"/>
      <c r="I38" s="28"/>
      <c r="J38" s="90"/>
      <c r="K38" s="90"/>
      <c r="L38" s="90">
        <f>SUM(L32)</f>
        <v>30</v>
      </c>
      <c r="M38" s="90"/>
      <c r="N38" s="91"/>
      <c r="O38" s="92"/>
      <c r="P38" s="90">
        <f>SUM(P32)</f>
        <v>4</v>
      </c>
      <c r="Q38" s="72"/>
      <c r="R38" s="72"/>
      <c r="S38" s="72"/>
      <c r="T38" s="72"/>
      <c r="U38" s="78"/>
      <c r="V38" s="78"/>
      <c r="W38" s="75"/>
      <c r="X38" s="65"/>
      <c r="Y38" s="63"/>
      <c r="Z38" s="63">
        <f>SUM(Z34:Z35)</f>
        <v>60</v>
      </c>
      <c r="AA38" s="63"/>
      <c r="AB38" s="64"/>
      <c r="AC38" s="64"/>
      <c r="AD38" s="63">
        <f>SUM(AD34:AD35)</f>
        <v>8</v>
      </c>
      <c r="AE38" s="72"/>
      <c r="AF38" s="72"/>
      <c r="AG38" s="72"/>
      <c r="AH38" s="72"/>
      <c r="AI38" s="78"/>
      <c r="AJ38" s="78"/>
      <c r="AK38" s="75"/>
      <c r="AL38" s="19"/>
    </row>
    <row r="39" spans="1:38" ht="12.75" customHeight="1">
      <c r="A39" s="115" t="s">
        <v>76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9"/>
    </row>
    <row r="40" spans="1:38" ht="14.25">
      <c r="A40" s="32">
        <v>23</v>
      </c>
      <c r="B40" s="59" t="s">
        <v>59</v>
      </c>
      <c r="C40" s="24">
        <v>4</v>
      </c>
      <c r="D40" s="22">
        <v>30</v>
      </c>
      <c r="E40" s="31"/>
      <c r="F40" s="31"/>
      <c r="G40" s="31"/>
      <c r="H40" s="31">
        <v>30</v>
      </c>
      <c r="I40" s="31"/>
      <c r="J40" s="86"/>
      <c r="K40" s="86"/>
      <c r="L40" s="86"/>
      <c r="M40" s="86"/>
      <c r="N40" s="87"/>
      <c r="O40" s="88"/>
      <c r="P40" s="89"/>
      <c r="Q40" s="76"/>
      <c r="R40" s="76"/>
      <c r="S40" s="76"/>
      <c r="T40" s="76">
        <v>30</v>
      </c>
      <c r="U40" s="73"/>
      <c r="V40" s="73" t="s">
        <v>29</v>
      </c>
      <c r="W40" s="74">
        <v>4</v>
      </c>
      <c r="X40" s="83"/>
      <c r="Y40" s="81"/>
      <c r="Z40" s="81"/>
      <c r="AA40" s="81"/>
      <c r="AB40" s="82"/>
      <c r="AC40" s="82"/>
      <c r="AD40" s="83"/>
      <c r="AE40" s="76"/>
      <c r="AF40" s="76"/>
      <c r="AG40" s="76"/>
      <c r="AH40" s="76"/>
      <c r="AI40" s="73"/>
      <c r="AJ40" s="73"/>
      <c r="AK40" s="74"/>
      <c r="AL40" s="94"/>
    </row>
    <row r="41" spans="1:38" ht="14.25">
      <c r="A41" s="84">
        <v>24</v>
      </c>
      <c r="B41" s="57" t="s">
        <v>42</v>
      </c>
      <c r="C41" s="27">
        <v>4</v>
      </c>
      <c r="D41" s="22">
        <f>SUM(E41:I41)</f>
        <v>30</v>
      </c>
      <c r="E41" s="28"/>
      <c r="F41" s="28"/>
      <c r="G41" s="28"/>
      <c r="H41" s="28">
        <v>30</v>
      </c>
      <c r="I41" s="28"/>
      <c r="J41" s="90"/>
      <c r="K41" s="90"/>
      <c r="L41" s="90"/>
      <c r="M41" s="90"/>
      <c r="N41" s="91"/>
      <c r="O41" s="92"/>
      <c r="P41" s="93"/>
      <c r="Q41" s="72"/>
      <c r="R41" s="72"/>
      <c r="S41" s="72"/>
      <c r="T41" s="72">
        <v>30</v>
      </c>
      <c r="U41" s="78"/>
      <c r="V41" s="78" t="s">
        <v>29</v>
      </c>
      <c r="W41" s="75">
        <v>4</v>
      </c>
      <c r="X41" s="65"/>
      <c r="Y41" s="63"/>
      <c r="Z41" s="63"/>
      <c r="AA41" s="63"/>
      <c r="AB41" s="64"/>
      <c r="AC41" s="64"/>
      <c r="AD41" s="65"/>
      <c r="AE41" s="72"/>
      <c r="AF41" s="72"/>
      <c r="AG41" s="72"/>
      <c r="AH41" s="72"/>
      <c r="AI41" s="78"/>
      <c r="AJ41" s="78"/>
      <c r="AK41" s="75"/>
      <c r="AL41" s="94"/>
    </row>
    <row r="42" spans="1:38" ht="14.25">
      <c r="A42" s="84">
        <v>25</v>
      </c>
      <c r="B42" s="59" t="s">
        <v>58</v>
      </c>
      <c r="C42" s="27">
        <v>4</v>
      </c>
      <c r="D42" s="22">
        <f>SUM(E42:I42)</f>
        <v>30</v>
      </c>
      <c r="E42" s="28"/>
      <c r="F42" s="28"/>
      <c r="G42" s="28"/>
      <c r="H42" s="28">
        <v>30</v>
      </c>
      <c r="I42" s="28"/>
      <c r="J42" s="90"/>
      <c r="K42" s="90"/>
      <c r="L42" s="90"/>
      <c r="M42" s="90"/>
      <c r="N42" s="91"/>
      <c r="O42" s="92"/>
      <c r="P42" s="93"/>
      <c r="Q42" s="72"/>
      <c r="R42" s="72"/>
      <c r="S42" s="72"/>
      <c r="T42" s="72">
        <v>30</v>
      </c>
      <c r="U42" s="78"/>
      <c r="V42" s="78" t="s">
        <v>29</v>
      </c>
      <c r="W42" s="75">
        <v>4</v>
      </c>
      <c r="X42" s="65"/>
      <c r="Y42" s="63"/>
      <c r="Z42" s="63"/>
      <c r="AA42" s="63"/>
      <c r="AB42" s="64"/>
      <c r="AC42" s="64"/>
      <c r="AD42" s="65"/>
      <c r="AE42" s="72"/>
      <c r="AF42" s="72"/>
      <c r="AG42" s="72"/>
      <c r="AH42" s="72"/>
      <c r="AI42" s="78">
        <v>30</v>
      </c>
      <c r="AJ42" s="78" t="s">
        <v>29</v>
      </c>
      <c r="AK42" s="73">
        <v>4</v>
      </c>
      <c r="AL42" s="94"/>
    </row>
    <row r="43" spans="1:38" ht="14.25">
      <c r="A43" s="84">
        <v>26</v>
      </c>
      <c r="B43" s="59" t="s">
        <v>63</v>
      </c>
      <c r="C43" s="27">
        <v>4</v>
      </c>
      <c r="D43" s="22">
        <v>30</v>
      </c>
      <c r="E43" s="28"/>
      <c r="F43" s="28"/>
      <c r="G43" s="28"/>
      <c r="H43" s="28">
        <v>30</v>
      </c>
      <c r="I43" s="28"/>
      <c r="J43" s="90"/>
      <c r="K43" s="90"/>
      <c r="L43" s="90"/>
      <c r="M43" s="90"/>
      <c r="N43" s="91"/>
      <c r="O43" s="92"/>
      <c r="P43" s="93"/>
      <c r="Q43" s="72"/>
      <c r="R43" s="72"/>
      <c r="S43" s="72"/>
      <c r="T43" s="72"/>
      <c r="U43" s="78"/>
      <c r="V43" s="78"/>
      <c r="W43" s="75"/>
      <c r="X43" s="65"/>
      <c r="Y43" s="63"/>
      <c r="Z43" s="63"/>
      <c r="AA43" s="63"/>
      <c r="AB43" s="64"/>
      <c r="AC43" s="64"/>
      <c r="AD43" s="65"/>
      <c r="AE43" s="72"/>
      <c r="AF43" s="72"/>
      <c r="AG43" s="72"/>
      <c r="AH43" s="72"/>
      <c r="AI43" s="78">
        <v>30</v>
      </c>
      <c r="AJ43" s="78" t="s">
        <v>29</v>
      </c>
      <c r="AK43" s="78">
        <v>4</v>
      </c>
      <c r="AL43" s="19"/>
    </row>
    <row r="44" spans="1:38" ht="14.25">
      <c r="A44" s="84">
        <v>27</v>
      </c>
      <c r="B44" s="59" t="s">
        <v>71</v>
      </c>
      <c r="C44" s="27">
        <v>4</v>
      </c>
      <c r="D44" s="22">
        <v>30</v>
      </c>
      <c r="E44" s="28"/>
      <c r="F44" s="28"/>
      <c r="G44" s="28"/>
      <c r="H44" s="28">
        <v>30</v>
      </c>
      <c r="I44" s="28"/>
      <c r="J44" s="90"/>
      <c r="K44" s="90"/>
      <c r="L44" s="90"/>
      <c r="M44" s="90"/>
      <c r="N44" s="91"/>
      <c r="O44" s="92"/>
      <c r="P44" s="93"/>
      <c r="Q44" s="72"/>
      <c r="R44" s="72"/>
      <c r="S44" s="72"/>
      <c r="T44" s="72"/>
      <c r="U44" s="78"/>
      <c r="V44" s="78"/>
      <c r="W44" s="75"/>
      <c r="X44" s="65"/>
      <c r="Y44" s="63"/>
      <c r="Z44" s="63"/>
      <c r="AA44" s="63"/>
      <c r="AB44" s="64"/>
      <c r="AC44" s="64"/>
      <c r="AD44" s="65"/>
      <c r="AE44" s="72"/>
      <c r="AF44" s="72"/>
      <c r="AG44" s="72"/>
      <c r="AH44" s="72"/>
      <c r="AI44" s="78">
        <v>30</v>
      </c>
      <c r="AJ44" s="78" t="s">
        <v>29</v>
      </c>
      <c r="AK44" s="78">
        <v>4</v>
      </c>
      <c r="AL44" s="19"/>
    </row>
    <row r="45" spans="1:38" ht="14.25">
      <c r="A45" s="32"/>
      <c r="C45" s="27"/>
      <c r="D45" s="22"/>
      <c r="E45" s="28"/>
      <c r="F45" s="28"/>
      <c r="G45" s="28"/>
      <c r="H45" s="28"/>
      <c r="I45" s="28"/>
      <c r="J45" s="90"/>
      <c r="K45" s="90"/>
      <c r="L45" s="90"/>
      <c r="M45" s="90"/>
      <c r="N45" s="91"/>
      <c r="O45" s="92"/>
      <c r="P45" s="93"/>
      <c r="Q45" s="72"/>
      <c r="R45" s="72"/>
      <c r="S45" s="72"/>
      <c r="T45" s="72"/>
      <c r="U45" s="78"/>
      <c r="V45" s="78"/>
      <c r="W45" s="75"/>
      <c r="X45" s="65"/>
      <c r="Y45" s="63"/>
      <c r="Z45" s="63"/>
      <c r="AA45" s="63"/>
      <c r="AB45" s="64"/>
      <c r="AC45" s="64"/>
      <c r="AD45" s="65"/>
      <c r="AE45" s="72"/>
      <c r="AF45" s="72"/>
      <c r="AG45" s="72"/>
      <c r="AH45" s="72"/>
      <c r="AI45" s="78"/>
      <c r="AJ45" s="78"/>
      <c r="AK45" s="75"/>
      <c r="AL45" s="19"/>
    </row>
    <row r="46" spans="1:38" ht="14.25">
      <c r="A46" s="32"/>
      <c r="B46" s="33" t="s">
        <v>69</v>
      </c>
      <c r="C46" s="34">
        <f>SUM(C40:C42)</f>
        <v>12</v>
      </c>
      <c r="D46" s="34">
        <f>SUM(D40:D42)</f>
        <v>90</v>
      </c>
      <c r="E46" s="28"/>
      <c r="F46" s="28"/>
      <c r="G46" s="28"/>
      <c r="H46" s="34">
        <f>SUM(H40:H42)</f>
        <v>90</v>
      </c>
      <c r="I46" s="28"/>
      <c r="J46" s="90"/>
      <c r="K46" s="90"/>
      <c r="L46" s="90"/>
      <c r="M46" s="90"/>
      <c r="N46" s="91"/>
      <c r="O46" s="92"/>
      <c r="P46" s="93"/>
      <c r="Q46" s="72"/>
      <c r="R46" s="72"/>
      <c r="S46" s="72"/>
      <c r="T46" s="72">
        <f>SUM(T40:T41)</f>
        <v>60</v>
      </c>
      <c r="U46" s="78"/>
      <c r="V46" s="78"/>
      <c r="W46" s="72">
        <f>SUM(W40:W41)</f>
        <v>8</v>
      </c>
      <c r="X46" s="65"/>
      <c r="Y46" s="63"/>
      <c r="Z46" s="63"/>
      <c r="AA46" s="63"/>
      <c r="AB46" s="64"/>
      <c r="AC46" s="64"/>
      <c r="AD46" s="65"/>
      <c r="AE46" s="72"/>
      <c r="AF46" s="72"/>
      <c r="AG46" s="72"/>
      <c r="AH46" s="72"/>
      <c r="AI46" s="78">
        <f>SUM(AI42)</f>
        <v>30</v>
      </c>
      <c r="AJ46" s="78"/>
      <c r="AK46" s="78">
        <f>SUM(AK42)</f>
        <v>4</v>
      </c>
      <c r="AL46" s="19"/>
    </row>
    <row r="47" spans="1:38" ht="13.5" customHeight="1">
      <c r="A47" s="116" t="s">
        <v>43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9"/>
    </row>
    <row r="48" spans="1:38" ht="14.25">
      <c r="A48" s="32">
        <v>28</v>
      </c>
      <c r="B48" s="26" t="s">
        <v>73</v>
      </c>
      <c r="C48" s="24">
        <v>3</v>
      </c>
      <c r="D48" s="22"/>
      <c r="E48" s="31"/>
      <c r="F48" s="31"/>
      <c r="G48" s="31"/>
      <c r="H48" s="31"/>
      <c r="I48" s="31"/>
      <c r="J48" s="86"/>
      <c r="K48" s="86"/>
      <c r="L48" s="86"/>
      <c r="M48" s="86"/>
      <c r="N48" s="87"/>
      <c r="O48" s="88"/>
      <c r="P48" s="89"/>
      <c r="Q48" s="76"/>
      <c r="R48" s="76"/>
      <c r="S48" s="76"/>
      <c r="T48" s="76"/>
      <c r="U48" s="73"/>
      <c r="V48" s="73"/>
      <c r="W48" s="74"/>
      <c r="X48" s="83"/>
      <c r="Y48" s="81"/>
      <c r="Z48" s="81"/>
      <c r="AA48" s="81"/>
      <c r="AB48" s="82"/>
      <c r="AC48" s="82"/>
      <c r="AD48" s="83"/>
      <c r="AE48" s="76"/>
      <c r="AF48" s="76"/>
      <c r="AG48" s="76"/>
      <c r="AH48" s="76"/>
      <c r="AI48" s="73"/>
      <c r="AJ48" s="73" t="s">
        <v>29</v>
      </c>
      <c r="AK48" s="74">
        <v>3</v>
      </c>
      <c r="AL48" s="19"/>
    </row>
    <row r="49" spans="1:38" ht="15" customHeight="1">
      <c r="A49" s="32">
        <v>29</v>
      </c>
      <c r="B49" s="26" t="s">
        <v>44</v>
      </c>
      <c r="C49" s="27">
        <v>9</v>
      </c>
      <c r="D49" s="22">
        <f>SUM(E49:I49)</f>
        <v>90</v>
      </c>
      <c r="E49" s="28"/>
      <c r="F49" s="28"/>
      <c r="G49" s="28"/>
      <c r="H49" s="28"/>
      <c r="I49" s="28">
        <v>90</v>
      </c>
      <c r="J49" s="90"/>
      <c r="K49" s="90"/>
      <c r="L49" s="90"/>
      <c r="M49" s="90"/>
      <c r="N49" s="91"/>
      <c r="O49" s="92"/>
      <c r="P49" s="93"/>
      <c r="Q49" s="72"/>
      <c r="R49" s="72"/>
      <c r="S49" s="72"/>
      <c r="T49" s="72"/>
      <c r="U49" s="78">
        <v>30</v>
      </c>
      <c r="V49" s="78" t="s">
        <v>29</v>
      </c>
      <c r="W49" s="75">
        <v>3</v>
      </c>
      <c r="X49" s="65"/>
      <c r="Y49" s="63"/>
      <c r="Z49" s="63"/>
      <c r="AA49" s="63"/>
      <c r="AB49" s="64">
        <v>30</v>
      </c>
      <c r="AC49" s="64" t="s">
        <v>29</v>
      </c>
      <c r="AD49" s="65">
        <v>3</v>
      </c>
      <c r="AE49" s="72"/>
      <c r="AF49" s="72"/>
      <c r="AG49" s="72"/>
      <c r="AH49" s="72"/>
      <c r="AI49" s="78">
        <v>30</v>
      </c>
      <c r="AJ49" s="78" t="s">
        <v>29</v>
      </c>
      <c r="AK49" s="75">
        <v>3</v>
      </c>
      <c r="AL49" s="19"/>
    </row>
    <row r="50" spans="1:38" ht="15" customHeight="1">
      <c r="A50" s="117" t="s">
        <v>66</v>
      </c>
      <c r="B50" s="117"/>
      <c r="C50" s="35">
        <f>SUM(C32:C34,C40:C42,C48:C49)</f>
        <v>36</v>
      </c>
      <c r="D50" s="35">
        <f>SUM(D32:D34,D40:D42,D48:D49)</f>
        <v>270</v>
      </c>
      <c r="E50" s="35">
        <f aca="true" t="shared" si="6" ref="E50:N50">SUM(E32:E37,E48,E49)</f>
        <v>0</v>
      </c>
      <c r="F50" s="35">
        <f t="shared" si="6"/>
        <v>0</v>
      </c>
      <c r="G50" s="35">
        <f>SUM(G32:G34)</f>
        <v>90</v>
      </c>
      <c r="H50" s="35">
        <f>SUM(H40:H42)</f>
        <v>90</v>
      </c>
      <c r="I50" s="35">
        <f>SUM(I32:I37,I48,I49)</f>
        <v>90</v>
      </c>
      <c r="J50" s="35">
        <f t="shared" si="6"/>
        <v>0</v>
      </c>
      <c r="K50" s="35">
        <f t="shared" si="6"/>
        <v>0</v>
      </c>
      <c r="L50" s="35">
        <f>SUM(L38,L49,L46)</f>
        <v>30</v>
      </c>
      <c r="M50" s="35">
        <f t="shared" si="6"/>
        <v>0</v>
      </c>
      <c r="N50" s="35">
        <f t="shared" si="6"/>
        <v>0</v>
      </c>
      <c r="O50" s="35"/>
      <c r="P50" s="35">
        <f>SUM(P38,P49,P46)</f>
        <v>4</v>
      </c>
      <c r="Q50" s="35">
        <f>SUM(Q32:Q37,Q48,Q49)</f>
        <v>0</v>
      </c>
      <c r="R50" s="35">
        <f>SUM(R32:R37,R48,R49)</f>
        <v>0</v>
      </c>
      <c r="S50" s="35">
        <f>SUM(S32:S37,S48,S49)</f>
        <v>0</v>
      </c>
      <c r="T50" s="35">
        <f>SUM(T38,T49,T46)</f>
        <v>60</v>
      </c>
      <c r="U50" s="35">
        <f>SUM(U38,U49,U46)</f>
        <v>30</v>
      </c>
      <c r="V50" s="35"/>
      <c r="W50" s="35">
        <f>SUM(W38,W49,W46)</f>
        <v>11</v>
      </c>
      <c r="X50" s="35">
        <f>SUM(X32:X37,X48,X49)</f>
        <v>0</v>
      </c>
      <c r="Y50" s="35">
        <f>SUM(Y32:Y37,Y48,Y49)</f>
        <v>0</v>
      </c>
      <c r="Z50" s="35">
        <f>SUM(Z38,Z49,Z46)</f>
        <v>60</v>
      </c>
      <c r="AA50" s="35">
        <f>SUM(AA32:AA37,AA48,AA49)</f>
        <v>0</v>
      </c>
      <c r="AB50" s="35">
        <f>SUM(AB38,AB49,AB46)</f>
        <v>30</v>
      </c>
      <c r="AC50" s="35"/>
      <c r="AD50" s="35">
        <f>SUM(AD38,AD49,AD46)</f>
        <v>11</v>
      </c>
      <c r="AE50" s="35">
        <f>SUM(AE32:AE37,AE48,AE49)</f>
        <v>0</v>
      </c>
      <c r="AF50" s="35">
        <f>SUM(AF32:AF37,AF48,AF49)</f>
        <v>0</v>
      </c>
      <c r="AG50" s="35">
        <f>SUM(AG32:AG37,AG48,AG49)</f>
        <v>0</v>
      </c>
      <c r="AH50" s="35">
        <f>SUM(AH32:AH37,AH48,AH49)</f>
        <v>0</v>
      </c>
      <c r="AI50" s="35">
        <f>SUM(AI38,AI49,AI46)</f>
        <v>60</v>
      </c>
      <c r="AJ50" s="35"/>
      <c r="AK50" s="35">
        <f>SUM(AK38,AK48,AK49,AK46)</f>
        <v>10</v>
      </c>
      <c r="AL50" s="19"/>
    </row>
    <row r="51" spans="1:38" ht="16.5">
      <c r="A51" s="117"/>
      <c r="B51" s="117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19"/>
    </row>
    <row r="52" spans="1:38" ht="15.75">
      <c r="A52" s="111" t="s">
        <v>67</v>
      </c>
      <c r="B52" s="111"/>
      <c r="C52" s="30">
        <f>SUM(C29,C50)</f>
        <v>118</v>
      </c>
      <c r="D52" s="30">
        <f aca="true" t="shared" si="7" ref="D52:N52">SUM(D29,D50)</f>
        <v>990</v>
      </c>
      <c r="E52" s="30">
        <f t="shared" si="7"/>
        <v>315</v>
      </c>
      <c r="F52" s="30">
        <f t="shared" si="7"/>
        <v>15</v>
      </c>
      <c r="G52" s="30">
        <f t="shared" si="7"/>
        <v>195</v>
      </c>
      <c r="H52" s="30">
        <f t="shared" si="7"/>
        <v>375</v>
      </c>
      <c r="I52" s="30">
        <f t="shared" si="7"/>
        <v>90</v>
      </c>
      <c r="J52" s="30">
        <f t="shared" si="7"/>
        <v>105</v>
      </c>
      <c r="K52" s="30">
        <f t="shared" si="7"/>
        <v>15</v>
      </c>
      <c r="L52" s="30">
        <f t="shared" si="7"/>
        <v>60</v>
      </c>
      <c r="M52" s="30">
        <f t="shared" si="7"/>
        <v>120</v>
      </c>
      <c r="N52" s="30">
        <f t="shared" si="7"/>
        <v>0</v>
      </c>
      <c r="O52" s="30"/>
      <c r="P52" s="30">
        <f aca="true" t="shared" si="8" ref="P52:U52">SUM(P29,P50)</f>
        <v>30</v>
      </c>
      <c r="Q52" s="30">
        <f t="shared" si="8"/>
        <v>75</v>
      </c>
      <c r="R52" s="30">
        <f t="shared" si="8"/>
        <v>0</v>
      </c>
      <c r="S52" s="30">
        <f t="shared" si="8"/>
        <v>45</v>
      </c>
      <c r="T52" s="30">
        <f t="shared" si="8"/>
        <v>90</v>
      </c>
      <c r="U52" s="30">
        <f t="shared" si="8"/>
        <v>30</v>
      </c>
      <c r="V52" s="30"/>
      <c r="W52" s="30">
        <f aca="true" t="shared" si="9" ref="W52:AB52">SUM(W29,W50)</f>
        <v>30</v>
      </c>
      <c r="X52" s="30">
        <f t="shared" si="9"/>
        <v>60</v>
      </c>
      <c r="Y52" s="30">
        <f t="shared" si="9"/>
        <v>0</v>
      </c>
      <c r="Z52" s="30">
        <f t="shared" si="9"/>
        <v>90</v>
      </c>
      <c r="AA52" s="30">
        <f t="shared" si="9"/>
        <v>45</v>
      </c>
      <c r="AB52" s="30">
        <f t="shared" si="9"/>
        <v>30</v>
      </c>
      <c r="AC52" s="30"/>
      <c r="AD52" s="30">
        <f aca="true" t="shared" si="10" ref="AD52:AI52">SUM(AD29,AD50)</f>
        <v>28</v>
      </c>
      <c r="AE52" s="30">
        <f t="shared" si="10"/>
        <v>75</v>
      </c>
      <c r="AF52" s="30">
        <f t="shared" si="10"/>
        <v>0</v>
      </c>
      <c r="AG52" s="30">
        <f t="shared" si="10"/>
        <v>0</v>
      </c>
      <c r="AH52" s="30">
        <f t="shared" si="10"/>
        <v>90</v>
      </c>
      <c r="AI52" s="30">
        <f t="shared" si="10"/>
        <v>60</v>
      </c>
      <c r="AJ52" s="30"/>
      <c r="AK52" s="30">
        <f>SUM(AK29,AK50)</f>
        <v>30</v>
      </c>
      <c r="AL52" s="19"/>
    </row>
    <row r="53" spans="1:38" ht="16.5">
      <c r="A53" s="118"/>
      <c r="B53" s="118"/>
      <c r="C53" s="118"/>
      <c r="D53" s="118"/>
      <c r="E53" s="118"/>
      <c r="F53" s="118"/>
      <c r="G53" s="118"/>
      <c r="H53" s="118"/>
      <c r="I53" s="118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9"/>
    </row>
    <row r="54" spans="1:38" ht="15.75">
      <c r="A54" s="111"/>
      <c r="B54" s="11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19"/>
    </row>
    <row r="55" spans="1:38" ht="16.5">
      <c r="A55" s="112" t="s">
        <v>70</v>
      </c>
      <c r="B55" s="112"/>
      <c r="C55" s="112"/>
      <c r="D55" s="112"/>
      <c r="E55" s="112"/>
      <c r="F55" s="112"/>
      <c r="G55" s="112"/>
      <c r="H55" s="112"/>
      <c r="I55" s="112"/>
      <c r="J55" s="113">
        <f>SUM(J52:M52)</f>
        <v>300</v>
      </c>
      <c r="K55" s="113"/>
      <c r="L55" s="113"/>
      <c r="M55" s="113"/>
      <c r="N55" s="113"/>
      <c r="O55" s="113"/>
      <c r="P55" s="113"/>
      <c r="Q55" s="113">
        <f>SUM(Q52:U52)</f>
        <v>240</v>
      </c>
      <c r="R55" s="113"/>
      <c r="S55" s="113"/>
      <c r="T55" s="113"/>
      <c r="U55" s="113"/>
      <c r="V55" s="113"/>
      <c r="W55" s="113"/>
      <c r="X55" s="113">
        <f>SUM(X52:AB52)</f>
        <v>225</v>
      </c>
      <c r="Y55" s="113"/>
      <c r="Z55" s="113"/>
      <c r="AA55" s="113"/>
      <c r="AB55" s="113"/>
      <c r="AC55" s="113"/>
      <c r="AD55" s="113"/>
      <c r="AE55" s="113">
        <f>SUM(AE52:AI52)</f>
        <v>225</v>
      </c>
      <c r="AF55" s="113"/>
      <c r="AG55" s="113"/>
      <c r="AH55" s="113"/>
      <c r="AI55" s="113"/>
      <c r="AJ55" s="113"/>
      <c r="AK55" s="113"/>
      <c r="AL55" s="19"/>
    </row>
    <row r="56" spans="1:38" ht="15" customHeight="1">
      <c r="A56" s="36"/>
      <c r="B56" s="37" t="s">
        <v>45</v>
      </c>
      <c r="C56" s="38">
        <v>2</v>
      </c>
      <c r="D56" s="108"/>
      <c r="E56" s="108"/>
      <c r="F56" s="108"/>
      <c r="G56" s="108"/>
      <c r="H56" s="108"/>
      <c r="I56" s="108"/>
      <c r="J56" s="39"/>
      <c r="K56" s="109"/>
      <c r="L56" s="109"/>
      <c r="M56" s="109"/>
      <c r="N56" s="109"/>
      <c r="O56" s="109"/>
      <c r="P56" s="109"/>
      <c r="Q56" s="39"/>
      <c r="R56" s="110"/>
      <c r="S56" s="110"/>
      <c r="T56" s="110"/>
      <c r="U56" s="110"/>
      <c r="V56" s="110"/>
      <c r="W56" s="110"/>
      <c r="X56" s="39">
        <v>2</v>
      </c>
      <c r="Y56" s="109" t="s">
        <v>61</v>
      </c>
      <c r="Z56" s="109"/>
      <c r="AA56" s="109"/>
      <c r="AB56" s="109"/>
      <c r="AC56" s="109"/>
      <c r="AD56" s="109"/>
      <c r="AE56" s="39"/>
      <c r="AF56" s="109"/>
      <c r="AG56" s="109"/>
      <c r="AH56" s="109"/>
      <c r="AI56" s="109"/>
      <c r="AJ56" s="109"/>
      <c r="AK56" s="109"/>
      <c r="AL56" s="19"/>
    </row>
    <row r="57" spans="1:38" ht="15" customHeight="1">
      <c r="A57" s="36"/>
      <c r="B57" s="40" t="s">
        <v>46</v>
      </c>
      <c r="C57" s="38"/>
      <c r="D57" s="108"/>
      <c r="E57" s="108"/>
      <c r="F57" s="108"/>
      <c r="G57" s="108"/>
      <c r="H57" s="108"/>
      <c r="I57" s="108"/>
      <c r="J57" s="39"/>
      <c r="K57" s="109"/>
      <c r="L57" s="109"/>
      <c r="M57" s="109"/>
      <c r="N57" s="109"/>
      <c r="O57" s="109"/>
      <c r="P57" s="109"/>
      <c r="Q57" s="39"/>
      <c r="R57" s="110"/>
      <c r="S57" s="110"/>
      <c r="T57" s="110"/>
      <c r="U57" s="110"/>
      <c r="V57" s="110"/>
      <c r="W57" s="110"/>
      <c r="X57" s="39"/>
      <c r="Y57" s="109"/>
      <c r="Z57" s="109"/>
      <c r="AA57" s="109"/>
      <c r="AB57" s="109"/>
      <c r="AC57" s="109"/>
      <c r="AD57" s="109"/>
      <c r="AE57" s="39"/>
      <c r="AF57" s="109"/>
      <c r="AG57" s="109"/>
      <c r="AH57" s="109"/>
      <c r="AI57" s="109"/>
      <c r="AJ57" s="109"/>
      <c r="AK57" s="109"/>
      <c r="AL57" s="19"/>
    </row>
    <row r="58" spans="1:38" ht="17.25" customHeight="1">
      <c r="A58" s="36"/>
      <c r="B58" s="40" t="s">
        <v>47</v>
      </c>
      <c r="C58" s="38"/>
      <c r="D58" s="108"/>
      <c r="E58" s="108"/>
      <c r="F58" s="108"/>
      <c r="G58" s="108"/>
      <c r="H58" s="108"/>
      <c r="I58" s="108"/>
      <c r="J58" s="39"/>
      <c r="K58" s="109"/>
      <c r="L58" s="109"/>
      <c r="M58" s="109"/>
      <c r="N58" s="109"/>
      <c r="O58" s="109"/>
      <c r="P58" s="109"/>
      <c r="Q58" s="39"/>
      <c r="R58" s="110"/>
      <c r="S58" s="110"/>
      <c r="T58" s="110"/>
      <c r="U58" s="110"/>
      <c r="V58" s="110"/>
      <c r="W58" s="110"/>
      <c r="X58" s="39"/>
      <c r="Y58" s="109"/>
      <c r="Z58" s="109"/>
      <c r="AA58" s="109"/>
      <c r="AB58" s="109"/>
      <c r="AC58" s="109"/>
      <c r="AD58" s="109"/>
      <c r="AE58" s="39"/>
      <c r="AF58" s="109"/>
      <c r="AG58" s="109"/>
      <c r="AH58" s="109"/>
      <c r="AI58" s="109"/>
      <c r="AJ58" s="109"/>
      <c r="AK58" s="109"/>
      <c r="AL58" s="19"/>
    </row>
    <row r="59" spans="1:38" ht="15.75" customHeight="1">
      <c r="A59" s="36"/>
      <c r="B59" s="40" t="s">
        <v>48</v>
      </c>
      <c r="C59" s="41"/>
      <c r="D59" s="108"/>
      <c r="E59" s="108"/>
      <c r="F59" s="108"/>
      <c r="G59" s="108"/>
      <c r="H59" s="108"/>
      <c r="I59" s="108"/>
      <c r="J59" s="39"/>
      <c r="K59" s="109"/>
      <c r="L59" s="109"/>
      <c r="M59" s="109"/>
      <c r="N59" s="109"/>
      <c r="O59" s="109"/>
      <c r="P59" s="109"/>
      <c r="Q59" s="39"/>
      <c r="R59" s="110"/>
      <c r="S59" s="110"/>
      <c r="T59" s="110"/>
      <c r="U59" s="110"/>
      <c r="V59" s="110"/>
      <c r="W59" s="110"/>
      <c r="X59" s="39"/>
      <c r="Y59" s="109"/>
      <c r="Z59" s="109"/>
      <c r="AA59" s="109"/>
      <c r="AB59" s="109"/>
      <c r="AC59" s="109"/>
      <c r="AD59" s="109"/>
      <c r="AE59" s="39"/>
      <c r="AF59" s="109"/>
      <c r="AG59" s="109"/>
      <c r="AH59" s="109"/>
      <c r="AI59" s="109"/>
      <c r="AJ59" s="109"/>
      <c r="AK59" s="109"/>
      <c r="AL59" s="19"/>
    </row>
    <row r="60" spans="1:38" ht="16.5">
      <c r="A60" s="106" t="s">
        <v>49</v>
      </c>
      <c r="B60" s="106"/>
      <c r="C60" s="106"/>
      <c r="D60" s="106"/>
      <c r="E60" s="106"/>
      <c r="F60" s="106"/>
      <c r="G60" s="106"/>
      <c r="H60" s="106"/>
      <c r="I60" s="106"/>
      <c r="J60" s="107">
        <v>30</v>
      </c>
      <c r="K60" s="107"/>
      <c r="L60" s="107"/>
      <c r="M60" s="107"/>
      <c r="N60" s="107"/>
      <c r="O60" s="107"/>
      <c r="P60" s="107"/>
      <c r="Q60" s="107">
        <v>30</v>
      </c>
      <c r="R60" s="107"/>
      <c r="S60" s="107"/>
      <c r="T60" s="107"/>
      <c r="U60" s="107"/>
      <c r="V60" s="107"/>
      <c r="W60" s="107"/>
      <c r="X60" s="107">
        <v>30</v>
      </c>
      <c r="Y60" s="107"/>
      <c r="Z60" s="107"/>
      <c r="AA60" s="107"/>
      <c r="AB60" s="107"/>
      <c r="AC60" s="107"/>
      <c r="AD60" s="107"/>
      <c r="AE60" s="107">
        <v>30</v>
      </c>
      <c r="AF60" s="107"/>
      <c r="AG60" s="107"/>
      <c r="AH60" s="107"/>
      <c r="AI60" s="107"/>
      <c r="AJ60" s="107"/>
      <c r="AK60" s="107"/>
      <c r="AL60" s="19"/>
    </row>
    <row r="61" spans="1:37" ht="23.25" customHeight="1">
      <c r="A61" s="102" t="s">
        <v>50</v>
      </c>
      <c r="B61" s="102"/>
      <c r="C61" s="42">
        <v>120</v>
      </c>
      <c r="D61" s="30"/>
      <c r="E61" s="30"/>
      <c r="F61" s="43"/>
      <c r="G61" s="43"/>
      <c r="H61" s="43"/>
      <c r="I61" s="43"/>
      <c r="J61" s="30"/>
      <c r="K61" s="30"/>
      <c r="L61" s="43"/>
      <c r="M61" s="43"/>
      <c r="N61" s="30"/>
      <c r="O61" s="30"/>
      <c r="P61" s="44"/>
      <c r="Q61" s="30"/>
      <c r="R61" s="30"/>
      <c r="S61" s="43"/>
      <c r="T61" s="43"/>
      <c r="U61" s="30"/>
      <c r="V61" s="45"/>
      <c r="W61" s="30"/>
      <c r="X61" s="45"/>
      <c r="Y61" s="30"/>
      <c r="Z61" s="43"/>
      <c r="AA61" s="43"/>
      <c r="AB61" s="30"/>
      <c r="AC61" s="30"/>
      <c r="AD61" s="44"/>
      <c r="AE61" s="30"/>
      <c r="AF61" s="30"/>
      <c r="AG61" s="43"/>
      <c r="AH61" s="43"/>
      <c r="AI61" s="30"/>
      <c r="AJ61" s="45"/>
      <c r="AK61" s="30"/>
    </row>
    <row r="62" spans="1:37" ht="14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</row>
    <row r="63" spans="1:37" ht="14.25">
      <c r="A63" s="47" t="s">
        <v>51</v>
      </c>
      <c r="B63" s="46" t="s">
        <v>74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</row>
    <row r="64" spans="1:37" ht="12.75" customHeight="1">
      <c r="A64" s="46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</row>
    <row r="65" spans="1:37" ht="9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49"/>
      <c r="P65" s="49"/>
      <c r="Q65" s="48"/>
      <c r="R65" s="48"/>
      <c r="S65" s="48"/>
      <c r="T65" s="48"/>
      <c r="U65" s="48"/>
      <c r="V65" s="48"/>
      <c r="W65" s="48"/>
      <c r="X65" s="105" t="s">
        <v>52</v>
      </c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50"/>
      <c r="AK65" s="50"/>
    </row>
    <row r="66" spans="1:37" ht="27" customHeight="1">
      <c r="A66" s="140" t="s">
        <v>89</v>
      </c>
      <c r="B66" s="140"/>
      <c r="C66" s="140"/>
      <c r="D66" s="140"/>
      <c r="E66" s="140"/>
      <c r="F66" s="140"/>
      <c r="G66" s="140"/>
      <c r="H66" s="141" t="s">
        <v>90</v>
      </c>
      <c r="I66" s="142"/>
      <c r="J66" s="142"/>
      <c r="K66" s="142"/>
      <c r="L66" s="142"/>
      <c r="M66" s="142"/>
      <c r="N66" s="143"/>
      <c r="O66" s="51"/>
      <c r="P66" s="51"/>
      <c r="Q66" s="48"/>
      <c r="R66" s="48"/>
      <c r="S66" s="48"/>
      <c r="T66" s="48"/>
      <c r="U66" s="48"/>
      <c r="V66" s="48"/>
      <c r="W66" s="48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52"/>
      <c r="AK66" s="52"/>
    </row>
    <row r="67" ht="15" customHeight="1"/>
    <row r="68" ht="14.25">
      <c r="B68" t="s">
        <v>53</v>
      </c>
    </row>
    <row r="69" ht="14.25">
      <c r="B69" t="s">
        <v>54</v>
      </c>
    </row>
    <row r="70" spans="2:37" ht="15" customHeight="1">
      <c r="B70" s="101" t="s">
        <v>55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</row>
    <row r="71" spans="2:37" ht="14.25" customHeight="1">
      <c r="B71" s="100" t="s">
        <v>56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</row>
    <row r="73" spans="2:4" ht="36" customHeight="1">
      <c r="B73" s="98" t="s">
        <v>83</v>
      </c>
      <c r="C73" s="98" t="s">
        <v>84</v>
      </c>
      <c r="D73" s="99">
        <v>0.57</v>
      </c>
    </row>
    <row r="74" spans="2:4" ht="24">
      <c r="B74" s="98" t="s">
        <v>80</v>
      </c>
      <c r="C74" s="98" t="s">
        <v>85</v>
      </c>
      <c r="D74" s="99">
        <v>0.18</v>
      </c>
    </row>
    <row r="75" spans="2:4" ht="24">
      <c r="B75" s="98" t="s">
        <v>81</v>
      </c>
      <c r="C75" s="98" t="s">
        <v>86</v>
      </c>
      <c r="D75" s="99">
        <v>0.16</v>
      </c>
    </row>
    <row r="76" spans="2:4" ht="24">
      <c r="B76" s="98" t="s">
        <v>82</v>
      </c>
      <c r="C76" s="98" t="s">
        <v>87</v>
      </c>
      <c r="D76" s="99">
        <v>0.09</v>
      </c>
    </row>
    <row r="160" ht="13.5" customHeight="1"/>
  </sheetData>
  <sheetProtection selectLockedCells="1" selectUnlockedCells="1"/>
  <mergeCells count="74">
    <mergeCell ref="B1:U1"/>
    <mergeCell ref="C3:AE3"/>
    <mergeCell ref="C4:AE4"/>
    <mergeCell ref="C5:Q5"/>
    <mergeCell ref="C6:Q6"/>
    <mergeCell ref="C7:X7"/>
    <mergeCell ref="AC7:AJ7"/>
    <mergeCell ref="T2:AK2"/>
    <mergeCell ref="J9:W9"/>
    <mergeCell ref="X9:AK9"/>
    <mergeCell ref="D10:D11"/>
    <mergeCell ref="E10:I10"/>
    <mergeCell ref="J10:P10"/>
    <mergeCell ref="Q10:W10"/>
    <mergeCell ref="X10:AB10"/>
    <mergeCell ref="AE10:AK10"/>
    <mergeCell ref="A12:AK12"/>
    <mergeCell ref="A29:B29"/>
    <mergeCell ref="A30:AK30"/>
    <mergeCell ref="A31:AK31"/>
    <mergeCell ref="A9:A11"/>
    <mergeCell ref="B9:B11"/>
    <mergeCell ref="C9:C11"/>
    <mergeCell ref="D9:I9"/>
    <mergeCell ref="A39:AK39"/>
    <mergeCell ref="A47:AK47"/>
    <mergeCell ref="A50:B50"/>
    <mergeCell ref="A51:B51"/>
    <mergeCell ref="AE55:AK55"/>
    <mergeCell ref="A52:B52"/>
    <mergeCell ref="A53:I53"/>
    <mergeCell ref="J53:P53"/>
    <mergeCell ref="Q53:W53"/>
    <mergeCell ref="X53:AD53"/>
    <mergeCell ref="AE53:AK53"/>
    <mergeCell ref="D57:I57"/>
    <mergeCell ref="K57:P57"/>
    <mergeCell ref="R57:W57"/>
    <mergeCell ref="Y57:AD57"/>
    <mergeCell ref="AF57:AK57"/>
    <mergeCell ref="A54:B54"/>
    <mergeCell ref="A55:I55"/>
    <mergeCell ref="J55:P55"/>
    <mergeCell ref="Q55:W55"/>
    <mergeCell ref="X55:AD55"/>
    <mergeCell ref="D59:I59"/>
    <mergeCell ref="K59:P59"/>
    <mergeCell ref="R59:W59"/>
    <mergeCell ref="Y59:AD59"/>
    <mergeCell ref="AF59:AK59"/>
    <mergeCell ref="D56:I56"/>
    <mergeCell ref="K56:P56"/>
    <mergeCell ref="R56:W56"/>
    <mergeCell ref="Y56:AD56"/>
    <mergeCell ref="AF56:AK56"/>
    <mergeCell ref="A60:I60"/>
    <mergeCell ref="J60:P60"/>
    <mergeCell ref="Q60:W60"/>
    <mergeCell ref="X60:AD60"/>
    <mergeCell ref="AE60:AK60"/>
    <mergeCell ref="D58:I58"/>
    <mergeCell ref="K58:P58"/>
    <mergeCell ref="R58:W58"/>
    <mergeCell ref="Y58:AD58"/>
    <mergeCell ref="AF58:AK58"/>
    <mergeCell ref="B70:AK70"/>
    <mergeCell ref="B71:AK71"/>
    <mergeCell ref="A61:B61"/>
    <mergeCell ref="B64:T64"/>
    <mergeCell ref="A65:N65"/>
    <mergeCell ref="X65:AI65"/>
    <mergeCell ref="A66:G66"/>
    <mergeCell ref="H66:N66"/>
    <mergeCell ref="X66:AI66"/>
  </mergeCells>
  <printOptions/>
  <pageMargins left="0.5118110236220472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31" sqref="A31"/>
    </sheetView>
  </sheetViews>
  <sheetFormatPr defaultColWidth="8.59765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zoomScalePageLayoutView="0" workbookViewId="0" topLeftCell="A1">
      <selection activeCell="A1" sqref="A1"/>
    </sheetView>
  </sheetViews>
  <sheetFormatPr defaultColWidth="8.59765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cp:lastPrinted>2019-07-03T10:42:18Z</cp:lastPrinted>
  <dcterms:created xsi:type="dcterms:W3CDTF">2019-01-11T12:44:57Z</dcterms:created>
  <dcterms:modified xsi:type="dcterms:W3CDTF">2019-07-03T10:43:43Z</dcterms:modified>
  <cp:category/>
  <cp:version/>
  <cp:contentType/>
  <cp:contentStatus/>
</cp:coreProperties>
</file>