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5355" tabRatio="115" firstSheet="2" activeTab="2"/>
  </bookViews>
  <sheets>
    <sheet name="Doradztwo" sheetId="1" r:id="rId1"/>
    <sheet name="Kultury azjatyckie" sheetId="2" r:id="rId2"/>
    <sheet name="Teoretyczna" sheetId="3" r:id="rId3"/>
    <sheet name="Arkusz1" sheetId="4" r:id="rId4"/>
  </sheets>
  <definedNames>
    <definedName name="Excel_BuiltIn_Print_Area_1">"$Arkusz1.$#ODWOŁANIE$#ODWOŁANIE"</definedName>
  </definedNames>
  <calcPr fullCalcOnLoad="1"/>
</workbook>
</file>

<file path=xl/sharedStrings.xml><?xml version="1.0" encoding="utf-8"?>
<sst xmlns="http://schemas.openxmlformats.org/spreadsheetml/2006/main" count="503" uniqueCount="129">
  <si>
    <t>KIERUNEK:</t>
  </si>
  <si>
    <t>Filozofia</t>
  </si>
  <si>
    <t>Specjalność studiów:</t>
  </si>
  <si>
    <t>Doradztwo i komunikacja w biznesie</t>
  </si>
  <si>
    <t>Poziom studiów:</t>
  </si>
  <si>
    <t>studia pierwszego stopnia</t>
  </si>
  <si>
    <t>Profil studiów:</t>
  </si>
  <si>
    <t>ogólnoakademicki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</si>
  <si>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</si>
  <si>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</si>
  <si>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</si>
  <si>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</si>
  <si>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</si>
  <si>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</si>
  <si>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</si>
  <si>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</si>
  <si>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</si>
  <si>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</si>
  <si>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zajęć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</si>
  <si>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</si>
  <si>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</si>
  <si>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</si>
  <si>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</si>
  <si>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</si>
  <si>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</si>
  <si>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</si>
  <si>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</t>
  </si>
  <si>
    <t>Wychowanie fizyczne</t>
  </si>
  <si>
    <t>Z</t>
  </si>
  <si>
    <t>Technologie informatyczne</t>
  </si>
  <si>
    <t xml:space="preserve">Prawo autorskie i ochrona własności intelektualnej </t>
  </si>
  <si>
    <t>Razem A</t>
  </si>
  <si>
    <t>Blok modułów (przedmiotów) wybieralnych/fakultatywnych  - B</t>
  </si>
  <si>
    <t>Język obcy nowożytny II</t>
  </si>
  <si>
    <t>Język obcy nowożytny</t>
  </si>
  <si>
    <t>Translatorium tekstów filozoficznych</t>
  </si>
  <si>
    <t>Razem B</t>
  </si>
  <si>
    <t>Razem A+B</t>
  </si>
  <si>
    <t>Razem godziny w semestrze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</si>
  <si>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</si>
  <si>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</si>
  <si>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</si>
  <si>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</t>
  </si>
  <si>
    <t>Liczba punktów za pracę dyplomową i jej obronę (egzamin dyplomowy)</t>
  </si>
  <si>
    <t>Punkty ECTS w semestrze</t>
  </si>
  <si>
    <t xml:space="preserve">Razem </t>
  </si>
  <si>
    <t>………………………..……………………………..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</si>
  <si>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</si>
  <si>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</si>
  <si>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</t>
  </si>
  <si>
    <t xml:space="preserve">Zajęcia fakultatywne 30 h 3 ECTS </t>
  </si>
  <si>
    <t>(NP) przedmiot z obszaru nauk postawowych</t>
  </si>
  <si>
    <t>(B) przedmiot kształujący umiejętności badawcze</t>
  </si>
  <si>
    <t>Seminarium licencjackie (NP) (B)</t>
  </si>
  <si>
    <t xml:space="preserve">Filozofia starożytna (NP) (B) </t>
  </si>
  <si>
    <t xml:space="preserve">Logika pragmatyczna (NP) </t>
  </si>
  <si>
    <t xml:space="preserve">Propedeutyka filozofii (NP) </t>
  </si>
  <si>
    <t xml:space="preserve">Filozofia średniowieczna (NP) (B) </t>
  </si>
  <si>
    <t xml:space="preserve">Filozofia nowożytna (NP) (B) </t>
  </si>
  <si>
    <t xml:space="preserve">Filozofia współczesna (NP) (B) </t>
  </si>
  <si>
    <t xml:space="preserve">Filozofia polska (NP) (B) </t>
  </si>
  <si>
    <t xml:space="preserve">Doradztwo filozoficzne i coaching (DFC) (NP) (B) </t>
  </si>
  <si>
    <t xml:space="preserve">Wprowadzenie do nauk o organizacji i zarządzaniu (WNOZ) (NP) (B) </t>
  </si>
  <si>
    <t xml:space="preserve">Zarządzanie kapitałem ludzkim (ZKL) (NP) (B) </t>
  </si>
  <si>
    <t xml:space="preserve">Filozoficzne i religijne wzorce sztuki życia (FRWSZ) (NP) (B) </t>
  </si>
  <si>
    <t xml:space="preserve">Komunikacja i media w społeczeństwie informacyjnym (KMSI) (NP) (B) </t>
  </si>
  <si>
    <t xml:space="preserve">Retoryka i negocjacje (RN) (NP) (B) </t>
  </si>
  <si>
    <t xml:space="preserve">Doradztwo etyczne w biznesie (DFB) (NP) (B) </t>
  </si>
  <si>
    <t xml:space="preserve">Społeczna odpowiedzialność biznesu (SOB) (NP) (B) </t>
  </si>
  <si>
    <t xml:space="preserve">Racjonalność ekspercka i procesy decyzyjne (REPD) (NP) (B) </t>
  </si>
  <si>
    <t xml:space="preserve">Zajęcia fakultatywne 30 h 3 ECTS  (NP) (B) </t>
  </si>
  <si>
    <t>1E+6Z</t>
  </si>
  <si>
    <t>(PS) przedmiot z obszaru nauk społecznych</t>
  </si>
  <si>
    <t>2E+2Z</t>
  </si>
  <si>
    <t>3E+3Z</t>
  </si>
  <si>
    <t>90               Z</t>
  </si>
  <si>
    <t>3E+4Z</t>
  </si>
  <si>
    <t>2E+4Z</t>
  </si>
  <si>
    <t xml:space="preserve">Psychologia (PS) </t>
  </si>
  <si>
    <t xml:space="preserve">Socjologia (PS) </t>
  </si>
  <si>
    <t>4E+3Z</t>
  </si>
  <si>
    <t>Technika pracy umysłowej</t>
  </si>
  <si>
    <t>Plan studiów obowiązujący od roku akademickiego 2019/2020</t>
  </si>
  <si>
    <t xml:space="preserve">Praktyki (pkt ECTS/wymiar) </t>
  </si>
  <si>
    <t>Kultury azjatyckie</t>
  </si>
  <si>
    <t>Filozofia starożytna (NP) (B)</t>
  </si>
  <si>
    <t>Psychologia (PS)</t>
  </si>
  <si>
    <t>Filozofia średniowieczna (NP) (B)</t>
  </si>
  <si>
    <t>Kultura chińska. Wprowadzenie (NP) (B)</t>
  </si>
  <si>
    <t>Kultura islamu. Wprowadzenie (NP) (B)</t>
  </si>
  <si>
    <t>Kultura indyjska. Wprowadzenie (NP) (B)</t>
  </si>
  <si>
    <t>Filozofia nowożytna (NP) (B)</t>
  </si>
  <si>
    <t>Filozoficzna i religijna myśl chińska (NP) (B)</t>
  </si>
  <si>
    <t>Filozoficzna i religijna myśl Indii (NP) (B)</t>
  </si>
  <si>
    <t>Komunikacja międzykulturowa (NP) (B)</t>
  </si>
  <si>
    <t>Kultura współczesnych Chin (NP) (B)</t>
  </si>
  <si>
    <t>Filozoficzna i religijna myśl w świecie islamu (NP) (B)</t>
  </si>
  <si>
    <t>Wschodnie techniki medytacji i rozwoju osobowego (NP) (B)</t>
  </si>
  <si>
    <t>Filozofia współczesna (NP) (B)</t>
  </si>
  <si>
    <t>Socjologia (PS)</t>
  </si>
  <si>
    <t>Buddyzm jako religia światowa (NP) (B)</t>
  </si>
  <si>
    <t>Chiny, Indie i Iran w stosunkach międzynarodowych (NP) (B)</t>
  </si>
  <si>
    <t>Filozofia polska (NP) (B)</t>
  </si>
  <si>
    <t>Język chiński (mandaryński)</t>
  </si>
  <si>
    <t>Translatorium tekstów chińskich</t>
  </si>
  <si>
    <t>Zajęcia fakultatywne (NP) (B)</t>
  </si>
  <si>
    <t>Praktyki (pkt ECTS/wymiar)</t>
  </si>
  <si>
    <t>Liczba punktów za pracę dyplomową i jej obronę (egzamin dyplomowy) (B)</t>
  </si>
  <si>
    <t>2E+5Z</t>
  </si>
  <si>
    <t>4E+4Z</t>
  </si>
  <si>
    <t>3E+6Z</t>
  </si>
  <si>
    <t>2E+6Z</t>
  </si>
  <si>
    <t xml:space="preserve">Filozofia teoretyczna </t>
  </si>
  <si>
    <t>Etyka (NP) (B)</t>
  </si>
  <si>
    <t>Filozofia religii (NP) (B)</t>
  </si>
  <si>
    <t>Język starożytny</t>
  </si>
  <si>
    <t>Logika formalna (NP) (B)</t>
  </si>
  <si>
    <t>Estetyka (NP) (B)</t>
  </si>
  <si>
    <t>Ontologia (NP) (B)</t>
  </si>
  <si>
    <t>Epistemologia (NP) (B)</t>
  </si>
  <si>
    <t>Filozofia człowieka (NP) (B)</t>
  </si>
  <si>
    <t>Filozofia umysłu (NP) (B)</t>
  </si>
  <si>
    <t>Translatorium w języku obcym</t>
  </si>
  <si>
    <t>4E+5Z</t>
  </si>
  <si>
    <r>
      <t>Praktyki</t>
    </r>
    <r>
      <rPr>
        <sz val="10"/>
        <rFont val="Arial Narrow"/>
        <family val="2"/>
      </rPr>
      <t xml:space="preserve"> (pkt ECTS/wymiar)</t>
    </r>
  </si>
  <si>
    <t>3E+2Z</t>
  </si>
  <si>
    <t>Załącznik nr 2 do Uchwały Senatu Nr XXIV-27.20/19 z dnia 29 maja 2019 r.</t>
  </si>
  <si>
    <t>Zatwierdzony na posiedzeniu Senatu UMCS w Lublinie  w dniu:</t>
  </si>
  <si>
    <t>29 maja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</si>
</sst>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name val="Arial CE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8"/>
      <name val="Arial"/>
      <family val="2"/>
    </font>
    <font>
      <sz val="12"/>
      <name val="Arial Narrow"/>
      <family val="2"/>
    </font>
    <font>
      <sz val="10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000000"/>
      <name val="Czcionka tekstu podstawowego"/>
      <family val="2"/>
    </font>
    <font>
      <sz val="10"/>
      <color rgb="FF000000"/>
      <name val="Arial Narrow"/>
      <family val="2"/>
    </font>
    <font>
      <b/>
      <sz val="11"/>
      <color rgb="FF000000"/>
      <name val="Czcionka tekstu podstawowego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29" fillId="24" borderId="26" xfId="0" applyFont="1" applyFill="1" applyBorder="1" applyAlignment="1">
      <alignment vertical="center"/>
    </xf>
    <xf numFmtId="0" fontId="29" fillId="24" borderId="18" xfId="0" applyFont="1" applyFill="1" applyBorder="1" applyAlignment="1">
      <alignment horizontal="left" vertical="center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25" borderId="0" xfId="0" applyFill="1" applyAlignment="1">
      <alignment/>
    </xf>
    <xf numFmtId="0" fontId="0" fillId="25" borderId="0" xfId="0" applyFill="1" applyAlignment="1">
      <alignment horizontal="center" vertical="center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/>
    </xf>
    <xf numFmtId="0" fontId="0" fillId="29" borderId="0" xfId="0" applyFill="1" applyAlignment="1">
      <alignment horizontal="center" vertical="center"/>
    </xf>
    <xf numFmtId="0" fontId="0" fillId="30" borderId="0" xfId="0" applyFont="1" applyFill="1" applyAlignment="1">
      <alignment/>
    </xf>
    <xf numFmtId="0" fontId="42" fillId="31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42" fillId="37" borderId="0" xfId="0" applyFont="1" applyFill="1" applyAlignment="1">
      <alignment horizontal="center" vertical="center"/>
    </xf>
    <xf numFmtId="0" fontId="0" fillId="38" borderId="0" xfId="0" applyFont="1" applyFill="1" applyAlignment="1">
      <alignment/>
    </xf>
    <xf numFmtId="0" fontId="42" fillId="39" borderId="0" xfId="0" applyFont="1" applyFill="1" applyAlignment="1">
      <alignment horizontal="center" vertical="center"/>
    </xf>
    <xf numFmtId="0" fontId="0" fillId="40" borderId="0" xfId="0" applyFont="1" applyFill="1" applyAlignment="1">
      <alignment/>
    </xf>
    <xf numFmtId="0" fontId="0" fillId="41" borderId="0" xfId="0" applyFill="1" applyAlignment="1">
      <alignment horizontal="center" vertical="center"/>
    </xf>
    <xf numFmtId="0" fontId="0" fillId="41" borderId="0" xfId="0" applyFont="1" applyFill="1" applyAlignment="1">
      <alignment/>
    </xf>
    <xf numFmtId="0" fontId="0" fillId="42" borderId="0" xfId="0" applyFill="1" applyAlignment="1">
      <alignment horizontal="center" vertical="center"/>
    </xf>
    <xf numFmtId="0" fontId="0" fillId="42" borderId="0" xfId="0" applyFont="1" applyFill="1" applyAlignment="1">
      <alignment/>
    </xf>
    <xf numFmtId="0" fontId="42" fillId="43" borderId="0" xfId="0" applyFont="1" applyFill="1" applyAlignment="1">
      <alignment horizontal="center" vertical="center"/>
    </xf>
    <xf numFmtId="0" fontId="0" fillId="44" borderId="0" xfId="0" applyFont="1" applyFill="1" applyAlignment="1">
      <alignment/>
    </xf>
    <xf numFmtId="0" fontId="29" fillId="0" borderId="2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29" fillId="0" borderId="18" xfId="0" applyFont="1" applyFill="1" applyBorder="1" applyAlignment="1">
      <alignment horizontal="left" vertical="center"/>
    </xf>
    <xf numFmtId="0" fontId="29" fillId="0" borderId="44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vertical="center"/>
    </xf>
    <xf numFmtId="0" fontId="29" fillId="0" borderId="47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vertical="center" wrapText="1"/>
    </xf>
    <xf numFmtId="0" fontId="26" fillId="0" borderId="55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29" fillId="27" borderId="57" xfId="0" applyFont="1" applyFill="1" applyBorder="1" applyAlignment="1">
      <alignment vertical="center"/>
    </xf>
    <xf numFmtId="0" fontId="30" fillId="0" borderId="41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54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9" fillId="0" borderId="31" xfId="0" applyFont="1" applyBorder="1" applyAlignment="1">
      <alignment vertical="center" wrapText="1"/>
    </xf>
    <xf numFmtId="0" fontId="29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29" fillId="0" borderId="31" xfId="0" applyFont="1" applyBorder="1" applyAlignment="1">
      <alignment vertical="center"/>
    </xf>
    <xf numFmtId="0" fontId="1" fillId="0" borderId="32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9" fillId="0" borderId="44" xfId="0" applyFont="1" applyBorder="1" applyAlignment="1">
      <alignment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0" fillId="45" borderId="0" xfId="0" applyFill="1" applyAlignment="1">
      <alignment horizontal="center" vertical="center"/>
    </xf>
    <xf numFmtId="0" fontId="36" fillId="34" borderId="0" xfId="0" applyFont="1" applyFill="1" applyAlignment="1">
      <alignment/>
    </xf>
    <xf numFmtId="0" fontId="0" fillId="46" borderId="0" xfId="0" applyFill="1" applyAlignment="1">
      <alignment/>
    </xf>
    <xf numFmtId="0" fontId="0" fillId="45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30" fillId="0" borderId="69" xfId="0" applyFont="1" applyFill="1" applyBorder="1" applyAlignment="1">
      <alignment horizontal="center" vertical="center" wrapText="1"/>
    </xf>
    <xf numFmtId="0" fontId="42" fillId="27" borderId="0" xfId="0" applyFont="1" applyFill="1" applyAlignment="1">
      <alignment/>
    </xf>
    <xf numFmtId="0" fontId="29" fillId="0" borderId="61" xfId="0" applyFont="1" applyFill="1" applyBorder="1" applyAlignment="1">
      <alignment horizontal="left" vertical="center"/>
    </xf>
    <xf numFmtId="0" fontId="36" fillId="50" borderId="0" xfId="0" applyFont="1" applyFill="1" applyAlignment="1">
      <alignment horizontal="center" vertical="center"/>
    </xf>
    <xf numFmtId="0" fontId="36" fillId="51" borderId="0" xfId="0" applyFont="1" applyFill="1" applyAlignment="1">
      <alignment/>
    </xf>
    <xf numFmtId="0" fontId="36" fillId="50" borderId="0" xfId="0" applyFont="1" applyFill="1" applyAlignment="1">
      <alignment/>
    </xf>
    <xf numFmtId="0" fontId="29" fillId="0" borderId="70" xfId="0" applyFont="1" applyFill="1" applyBorder="1" applyAlignment="1">
      <alignment vertical="center"/>
    </xf>
    <xf numFmtId="0" fontId="18" fillId="0" borderId="71" xfId="0" applyFont="1" applyFill="1" applyBorder="1" applyAlignment="1">
      <alignment/>
    </xf>
    <xf numFmtId="0" fontId="0" fillId="52" borderId="0" xfId="0" applyFill="1" applyAlignment="1">
      <alignment horizontal="center" vertical="center"/>
    </xf>
    <xf numFmtId="0" fontId="0" fillId="53" borderId="0" xfId="0" applyFill="1" applyAlignment="1">
      <alignment/>
    </xf>
    <xf numFmtId="0" fontId="0" fillId="53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4" borderId="0" xfId="0" applyFill="1" applyAlignment="1">
      <alignment horizontal="center" vertical="center"/>
    </xf>
    <xf numFmtId="0" fontId="0" fillId="54" borderId="0" xfId="0" applyFont="1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ont="1" applyFill="1" applyAlignment="1">
      <alignment/>
    </xf>
    <xf numFmtId="0" fontId="0" fillId="56" borderId="0" xfId="0" applyFill="1" applyAlignment="1">
      <alignment horizontal="center" vertical="center"/>
    </xf>
    <xf numFmtId="0" fontId="0" fillId="57" borderId="0" xfId="0" applyFill="1" applyAlignment="1">
      <alignment/>
    </xf>
    <xf numFmtId="0" fontId="0" fillId="56" borderId="0" xfId="0" applyFill="1" applyAlignment="1">
      <alignment/>
    </xf>
    <xf numFmtId="0" fontId="0" fillId="58" borderId="0" xfId="0" applyFill="1" applyAlignment="1">
      <alignment horizontal="center" vertical="center"/>
    </xf>
    <xf numFmtId="0" fontId="0" fillId="58" borderId="0" xfId="0" applyFill="1" applyAlignment="1">
      <alignment/>
    </xf>
    <xf numFmtId="0" fontId="0" fillId="15" borderId="0" xfId="0" applyFill="1" applyAlignment="1">
      <alignment horizontal="center" vertical="center"/>
    </xf>
    <xf numFmtId="0" fontId="0" fillId="59" borderId="0" xfId="0" applyFill="1" applyAlignment="1">
      <alignment/>
    </xf>
    <xf numFmtId="0" fontId="0" fillId="15" borderId="0" xfId="0" applyFill="1" applyAlignment="1">
      <alignment/>
    </xf>
    <xf numFmtId="0" fontId="0" fillId="60" borderId="0" xfId="0" applyFill="1" applyAlignment="1">
      <alignment horizontal="center" vertical="center"/>
    </xf>
    <xf numFmtId="0" fontId="0" fillId="60" borderId="0" xfId="0" applyFill="1" applyAlignment="1">
      <alignment/>
    </xf>
    <xf numFmtId="0" fontId="29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30" fillId="0" borderId="72" xfId="0" applyFont="1" applyFill="1" applyBorder="1" applyAlignment="1">
      <alignment horizontal="center" vertical="center"/>
    </xf>
    <xf numFmtId="0" fontId="0" fillId="63" borderId="0" xfId="0" applyFill="1" applyAlignment="1">
      <alignment horizontal="center" vertical="center"/>
    </xf>
    <xf numFmtId="0" fontId="0" fillId="63" borderId="0" xfId="0" applyFill="1" applyAlignment="1">
      <alignment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0" borderId="46" xfId="0" applyFont="1" applyBorder="1" applyAlignment="1">
      <alignment vertical="center"/>
    </xf>
    <xf numFmtId="0" fontId="29" fillId="0" borderId="47" xfId="0" applyFont="1" applyBorder="1" applyAlignment="1">
      <alignment horizontal="left" vertical="center"/>
    </xf>
    <xf numFmtId="0" fontId="30" fillId="0" borderId="4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24" borderId="54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9" fillId="0" borderId="57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2" fillId="27" borderId="5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64" borderId="0" xfId="0" applyFill="1" applyAlignment="1">
      <alignment/>
    </xf>
    <xf numFmtId="0" fontId="29" fillId="0" borderId="75" xfId="0" applyFont="1" applyFill="1" applyBorder="1" applyAlignment="1">
      <alignment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82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65" borderId="0" xfId="0" applyFill="1" applyAlignment="1">
      <alignment/>
    </xf>
    <xf numFmtId="0" fontId="29" fillId="0" borderId="40" xfId="0" applyFont="1" applyFill="1" applyBorder="1" applyAlignment="1">
      <alignment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/>
    </xf>
    <xf numFmtId="0" fontId="0" fillId="66" borderId="0" xfId="0" applyFill="1" applyAlignment="1">
      <alignment/>
    </xf>
    <xf numFmtId="0" fontId="30" fillId="0" borderId="30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textRotation="90"/>
    </xf>
    <xf numFmtId="0" fontId="26" fillId="0" borderId="1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Fill="1" applyBorder="1" applyAlignment="1">
      <alignment horizontal="left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left" vertical="center"/>
    </xf>
    <xf numFmtId="0" fontId="32" fillId="0" borderId="57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left" vertical="center"/>
    </xf>
    <xf numFmtId="0" fontId="26" fillId="0" borderId="92" xfId="0" applyFont="1" applyFill="1" applyBorder="1" applyAlignment="1">
      <alignment horizontal="left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left" vertical="center" wrapText="1"/>
    </xf>
    <xf numFmtId="0" fontId="33" fillId="0" borderId="89" xfId="0" applyFont="1" applyFill="1" applyBorder="1" applyAlignment="1">
      <alignment wrapText="1"/>
    </xf>
    <xf numFmtId="0" fontId="33" fillId="0" borderId="57" xfId="0" applyFont="1" applyFill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26" fillId="0" borderId="8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26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textRotation="90"/>
    </xf>
    <xf numFmtId="0" fontId="26" fillId="0" borderId="103" xfId="0" applyFont="1" applyBorder="1" applyAlignment="1">
      <alignment horizontal="center" vertical="center" textRotation="90"/>
    </xf>
    <xf numFmtId="0" fontId="26" fillId="0" borderId="104" xfId="0" applyFont="1" applyBorder="1" applyAlignment="1">
      <alignment horizontal="center" vertical="center" textRotation="90"/>
    </xf>
    <xf numFmtId="0" fontId="26" fillId="0" borderId="4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 textRotation="90"/>
    </xf>
    <xf numFmtId="0" fontId="26" fillId="0" borderId="98" xfId="0" applyFont="1" applyBorder="1" applyAlignment="1">
      <alignment horizontal="center" vertical="center" textRotation="90"/>
    </xf>
    <xf numFmtId="0" fontId="26" fillId="0" borderId="10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2" fontId="26" fillId="0" borderId="107" xfId="0" applyNumberFormat="1" applyFont="1" applyBorder="1" applyAlignment="1">
      <alignment horizontal="center" vertical="center"/>
    </xf>
    <xf numFmtId="2" fontId="26" fillId="0" borderId="51" xfId="0" applyNumberFormat="1" applyFont="1" applyBorder="1" applyAlignment="1">
      <alignment horizontal="center" vertical="center"/>
    </xf>
    <xf numFmtId="2" fontId="26" fillId="0" borderId="108" xfId="0" applyNumberFormat="1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9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/>
    </xf>
    <xf numFmtId="0" fontId="32" fillId="0" borderId="56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95" xfId="0" applyFont="1" applyBorder="1" applyAlignment="1">
      <alignment horizontal="center" vertical="center" wrapText="1"/>
    </xf>
    <xf numFmtId="0" fontId="26" fillId="0" borderId="110" xfId="0" applyFont="1" applyBorder="1" applyAlignment="1">
      <alignment horizontal="left" vertical="center"/>
    </xf>
    <xf numFmtId="0" fontId="26" fillId="0" borderId="111" xfId="0" applyFont="1" applyBorder="1" applyAlignment="1">
      <alignment horizontal="left" vertical="center"/>
    </xf>
    <xf numFmtId="0" fontId="33" fillId="0" borderId="89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33" fillId="0" borderId="56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3" fillId="0" borderId="89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31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0" fontId="23" fillId="0" borderId="112" xfId="44" applyFont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" wrapText="1"/>
      <protection/>
    </xf>
    <xf numFmtId="0" fontId="13" fillId="0" borderId="106" xfId="44" applyFont="1" applyBorder="1" applyAlignment="1">
      <alignment horizontal="center" wrapText="1"/>
      <protection/>
    </xf>
    <xf numFmtId="0" fontId="13" fillId="0" borderId="20" xfId="44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950E"/>
      <rgbColor rgb="00FF00FF"/>
      <rgbColor rgb="0000FFFF"/>
      <rgbColor rgb="00800000"/>
      <rgbColor rgb="00008000"/>
      <rgbColor rgb="00000080"/>
      <rgbColor rgb="00CC6633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52"/>
  <sheetViews>
    <sheetView zoomScale="78" zoomScaleNormal="78" zoomScaleSheetLayoutView="100" zoomScalePageLayoutView="0" workbookViewId="0" topLeftCell="A22">
      <selection activeCell="A58" sqref="A58:N58"/>
    </sheetView>
  </sheetViews>
  <sheetFormatPr defaultColWidth="8.796875" defaultRowHeight="14.25"/>
  <cols>
    <col min="1" max="1" width="2.8984375" style="0" customWidth="1"/>
    <col min="2" max="2" width="45" style="1" customWidth="1"/>
    <col min="3" max="3" width="3.69921875" style="0" customWidth="1"/>
    <col min="4" max="4" width="5.59765625" style="0" customWidth="1"/>
    <col min="5" max="7" width="3.5" style="0" customWidth="1"/>
    <col min="8" max="8" width="4.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3984375" style="0" customWidth="1"/>
    <col min="18" max="20" width="3.0976562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38" width="3.19921875" style="0" customWidth="1"/>
    <col min="39" max="41" width="3.09765625" style="0" customWidth="1"/>
    <col min="42" max="44" width="4" style="0" customWidth="1"/>
    <col min="45" max="45" width="3.59765625" style="0" customWidth="1"/>
    <col min="46" max="50" width="3.09765625" style="0" customWidth="1"/>
    <col min="51" max="51" width="3.8984375" style="0" customWidth="1"/>
    <col min="52" max="52" width="0.59375" style="0" customWidth="1"/>
  </cols>
  <sheetData>
    <row r="1" spans="2:51" ht="15.75"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2"/>
      <c r="W1" s="2"/>
      <c r="X1" s="3"/>
      <c r="Y1" s="3"/>
      <c r="Z1" s="3"/>
      <c r="AA1" s="3"/>
      <c r="AB1" s="3"/>
      <c r="AC1" s="3"/>
      <c r="AD1" s="3"/>
      <c r="AE1" s="3"/>
      <c r="AH1" s="430" t="s">
        <v>126</v>
      </c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</row>
    <row r="2" spans="2:51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1:52" ht="15">
      <c r="A3" s="6"/>
      <c r="B3" s="7" t="s">
        <v>0</v>
      </c>
      <c r="C3" s="339" t="s">
        <v>1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6"/>
    </row>
    <row r="4" spans="1:52" ht="15.75" customHeight="1">
      <c r="A4" s="9"/>
      <c r="B4" s="7" t="s">
        <v>2</v>
      </c>
      <c r="C4" s="340" t="s">
        <v>3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customHeight="1">
      <c r="A5" s="9"/>
      <c r="B5" s="7" t="s">
        <v>4</v>
      </c>
      <c r="C5" s="340" t="s">
        <v>5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4.25">
      <c r="A6" s="6"/>
      <c r="B6" s="7" t="s">
        <v>6</v>
      </c>
      <c r="C6" s="340" t="s">
        <v>7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6"/>
    </row>
    <row r="7" spans="1:52" ht="17.25" customHeight="1">
      <c r="A7" s="6"/>
      <c r="B7" s="10" t="s">
        <v>8</v>
      </c>
      <c r="C7" s="340" t="s">
        <v>9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12"/>
    </row>
    <row r="8" spans="1:52" ht="11.25" customHeight="1">
      <c r="A8" s="6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8.75" customHeight="1">
      <c r="A9" s="342" t="s">
        <v>10</v>
      </c>
      <c r="B9" s="343" t="s">
        <v>11</v>
      </c>
      <c r="C9" s="344" t="s">
        <v>12</v>
      </c>
      <c r="D9" s="345" t="s">
        <v>13</v>
      </c>
      <c r="E9" s="345"/>
      <c r="F9" s="345"/>
      <c r="G9" s="345"/>
      <c r="H9" s="345"/>
      <c r="I9" s="345"/>
      <c r="J9" s="346" t="s">
        <v>14</v>
      </c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 t="s">
        <v>15</v>
      </c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 t="s">
        <v>16</v>
      </c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14"/>
    </row>
    <row r="10" spans="1:52" ht="18">
      <c r="A10" s="342"/>
      <c r="B10" s="343"/>
      <c r="C10" s="344"/>
      <c r="D10" s="347" t="s">
        <v>17</v>
      </c>
      <c r="E10" s="348" t="s">
        <v>18</v>
      </c>
      <c r="F10" s="348"/>
      <c r="G10" s="348"/>
      <c r="H10" s="348"/>
      <c r="I10" s="348"/>
      <c r="J10" s="349">
        <v>1</v>
      </c>
      <c r="K10" s="349"/>
      <c r="L10" s="349"/>
      <c r="M10" s="349"/>
      <c r="N10" s="349"/>
      <c r="O10" s="349"/>
      <c r="P10" s="349"/>
      <c r="Q10" s="349">
        <v>2</v>
      </c>
      <c r="R10" s="349"/>
      <c r="S10" s="349"/>
      <c r="T10" s="349"/>
      <c r="U10" s="349"/>
      <c r="V10" s="349"/>
      <c r="W10" s="349"/>
      <c r="X10" s="350">
        <v>3</v>
      </c>
      <c r="Y10" s="350"/>
      <c r="Z10" s="350"/>
      <c r="AA10" s="350"/>
      <c r="AB10" s="350"/>
      <c r="AC10" s="15"/>
      <c r="AD10" s="15"/>
      <c r="AE10" s="346">
        <v>4</v>
      </c>
      <c r="AF10" s="346"/>
      <c r="AG10" s="346"/>
      <c r="AH10" s="346"/>
      <c r="AI10" s="346"/>
      <c r="AJ10" s="346"/>
      <c r="AK10" s="346"/>
      <c r="AL10" s="346">
        <v>5</v>
      </c>
      <c r="AM10" s="346"/>
      <c r="AN10" s="346"/>
      <c r="AO10" s="346"/>
      <c r="AP10" s="346"/>
      <c r="AQ10" s="346"/>
      <c r="AR10" s="346"/>
      <c r="AS10" s="346">
        <v>6</v>
      </c>
      <c r="AT10" s="346"/>
      <c r="AU10" s="346"/>
      <c r="AV10" s="346"/>
      <c r="AW10" s="346"/>
      <c r="AX10" s="346"/>
      <c r="AY10" s="346"/>
      <c r="AZ10" s="14"/>
    </row>
    <row r="11" spans="1:52" ht="64.5" customHeight="1">
      <c r="A11" s="342"/>
      <c r="B11" s="343"/>
      <c r="C11" s="344"/>
      <c r="D11" s="347"/>
      <c r="E11" s="16" t="s">
        <v>19</v>
      </c>
      <c r="F11" s="17" t="s">
        <v>20</v>
      </c>
      <c r="G11" s="17" t="s">
        <v>21</v>
      </c>
      <c r="H11" s="17" t="s">
        <v>22</v>
      </c>
      <c r="I11" s="18" t="s">
        <v>23</v>
      </c>
      <c r="J11" s="13" t="s">
        <v>19</v>
      </c>
      <c r="K11" s="19" t="s">
        <v>20</v>
      </c>
      <c r="L11" s="20" t="s">
        <v>21</v>
      </c>
      <c r="M11" s="20" t="s">
        <v>22</v>
      </c>
      <c r="N11" s="21" t="s">
        <v>23</v>
      </c>
      <c r="O11" s="22" t="s">
        <v>24</v>
      </c>
      <c r="P11" s="23" t="s">
        <v>12</v>
      </c>
      <c r="Q11" s="13" t="s">
        <v>19</v>
      </c>
      <c r="R11" s="19" t="s">
        <v>20</v>
      </c>
      <c r="S11" s="20" t="s">
        <v>21</v>
      </c>
      <c r="T11" s="20" t="s">
        <v>22</v>
      </c>
      <c r="U11" s="21" t="s">
        <v>23</v>
      </c>
      <c r="V11" s="22" t="s">
        <v>24</v>
      </c>
      <c r="W11" s="24" t="s">
        <v>12</v>
      </c>
      <c r="X11" s="13" t="s">
        <v>19</v>
      </c>
      <c r="Y11" s="19" t="s">
        <v>20</v>
      </c>
      <c r="Z11" s="20" t="s">
        <v>21</v>
      </c>
      <c r="AA11" s="20" t="s">
        <v>22</v>
      </c>
      <c r="AB11" s="21" t="s">
        <v>23</v>
      </c>
      <c r="AC11" s="22" t="s">
        <v>24</v>
      </c>
      <c r="AD11" s="24" t="s">
        <v>12</v>
      </c>
      <c r="AE11" s="13" t="s">
        <v>19</v>
      </c>
      <c r="AF11" s="20" t="s">
        <v>20</v>
      </c>
      <c r="AG11" s="20" t="s">
        <v>21</v>
      </c>
      <c r="AH11" s="20" t="s">
        <v>22</v>
      </c>
      <c r="AI11" s="25" t="s">
        <v>23</v>
      </c>
      <c r="AJ11" s="22" t="s">
        <v>24</v>
      </c>
      <c r="AK11" s="24" t="s">
        <v>12</v>
      </c>
      <c r="AL11" s="13" t="s">
        <v>19</v>
      </c>
      <c r="AM11" s="20" t="s">
        <v>20</v>
      </c>
      <c r="AN11" s="20" t="s">
        <v>21</v>
      </c>
      <c r="AO11" s="20" t="s">
        <v>22</v>
      </c>
      <c r="AP11" s="25" t="s">
        <v>23</v>
      </c>
      <c r="AQ11" s="22" t="s">
        <v>24</v>
      </c>
      <c r="AR11" s="26" t="s">
        <v>12</v>
      </c>
      <c r="AS11" s="13" t="s">
        <v>19</v>
      </c>
      <c r="AT11" s="20" t="s">
        <v>20</v>
      </c>
      <c r="AU11" s="20" t="s">
        <v>21</v>
      </c>
      <c r="AV11" s="20" t="s">
        <v>22</v>
      </c>
      <c r="AW11" s="25" t="s">
        <v>23</v>
      </c>
      <c r="AX11" s="22" t="s">
        <v>24</v>
      </c>
      <c r="AY11" s="24" t="s">
        <v>12</v>
      </c>
      <c r="AZ11" s="27"/>
    </row>
    <row r="12" spans="1:103" ht="14.25">
      <c r="A12" s="352" t="s">
        <v>25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27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</row>
    <row r="13" spans="1:103" ht="14.25">
      <c r="A13" s="39"/>
      <c r="B13" s="28" t="s">
        <v>54</v>
      </c>
      <c r="C13" s="29">
        <f>SUM(P13,W13,AD13,AK13,AR13,AY13)</f>
        <v>5</v>
      </c>
      <c r="D13" s="30">
        <f>SUM(E13,F13,G13,H13,I13)</f>
        <v>60</v>
      </c>
      <c r="E13" s="31">
        <f aca="true" t="shared" si="0" ref="E13:I15">SUM(J13,Q13,X13,AE13,AL13,AS13)</f>
        <v>30</v>
      </c>
      <c r="F13" s="32">
        <f t="shared" si="0"/>
        <v>0</v>
      </c>
      <c r="G13" s="32">
        <f t="shared" si="0"/>
        <v>0</v>
      </c>
      <c r="H13" s="32">
        <f t="shared" si="0"/>
        <v>30</v>
      </c>
      <c r="I13" s="32">
        <f t="shared" si="0"/>
        <v>0</v>
      </c>
      <c r="J13" s="40">
        <v>30</v>
      </c>
      <c r="K13" s="41"/>
      <c r="L13" s="41"/>
      <c r="M13" s="41">
        <v>30</v>
      </c>
      <c r="N13" s="41"/>
      <c r="O13" s="42" t="s">
        <v>26</v>
      </c>
      <c r="P13" s="43">
        <v>5</v>
      </c>
      <c r="Q13" s="40"/>
      <c r="R13" s="31"/>
      <c r="S13" s="32"/>
      <c r="T13" s="32"/>
      <c r="U13" s="31"/>
      <c r="V13" s="30"/>
      <c r="W13" s="44"/>
      <c r="X13" s="43"/>
      <c r="Y13" s="41"/>
      <c r="Z13" s="41"/>
      <c r="AA13" s="41"/>
      <c r="AB13" s="42"/>
      <c r="AC13" s="42"/>
      <c r="AD13" s="43"/>
      <c r="AE13" s="40"/>
      <c r="AF13" s="41"/>
      <c r="AG13" s="41"/>
      <c r="AH13" s="41"/>
      <c r="AI13" s="45"/>
      <c r="AJ13" s="46"/>
      <c r="AK13" s="47"/>
      <c r="AL13" s="35"/>
      <c r="AM13" s="36"/>
      <c r="AN13" s="36"/>
      <c r="AO13" s="36"/>
      <c r="AP13" s="45"/>
      <c r="AQ13" s="45"/>
      <c r="AR13" s="35"/>
      <c r="AS13" s="37"/>
      <c r="AT13" s="36"/>
      <c r="AU13" s="36"/>
      <c r="AV13" s="36"/>
      <c r="AW13" s="36"/>
      <c r="AX13" s="36"/>
      <c r="AY13" s="38"/>
      <c r="BA13" s="192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</row>
    <row r="14" spans="1:53" s="193" customFormat="1" ht="14.25">
      <c r="A14" s="106"/>
      <c r="B14" s="124" t="s">
        <v>55</v>
      </c>
      <c r="C14" s="108">
        <v>2</v>
      </c>
      <c r="D14" s="109">
        <v>15</v>
      </c>
      <c r="E14" s="110">
        <v>0</v>
      </c>
      <c r="F14" s="111">
        <v>0</v>
      </c>
      <c r="G14" s="111">
        <v>0</v>
      </c>
      <c r="H14" s="111">
        <v>15</v>
      </c>
      <c r="I14" s="111">
        <v>0</v>
      </c>
      <c r="J14" s="112"/>
      <c r="K14" s="113"/>
      <c r="L14" s="113"/>
      <c r="M14" s="113">
        <v>15</v>
      </c>
      <c r="N14" s="113"/>
      <c r="O14" s="114" t="s">
        <v>28</v>
      </c>
      <c r="P14" s="115">
        <v>2</v>
      </c>
      <c r="Q14" s="112"/>
      <c r="R14" s="110"/>
      <c r="S14" s="111"/>
      <c r="T14" s="111"/>
      <c r="U14" s="110"/>
      <c r="V14" s="109"/>
      <c r="W14" s="116"/>
      <c r="X14" s="115"/>
      <c r="Y14" s="113"/>
      <c r="Z14" s="113"/>
      <c r="AA14" s="113"/>
      <c r="AB14" s="114"/>
      <c r="AC14" s="114"/>
      <c r="AD14" s="115"/>
      <c r="AE14" s="112"/>
      <c r="AF14" s="113"/>
      <c r="AG14" s="113"/>
      <c r="AH14" s="113"/>
      <c r="AI14" s="117"/>
      <c r="AJ14" s="118"/>
      <c r="AK14" s="119"/>
      <c r="AL14" s="120"/>
      <c r="AM14" s="121"/>
      <c r="AN14" s="121"/>
      <c r="AO14" s="121"/>
      <c r="AP14" s="117"/>
      <c r="AQ14" s="117"/>
      <c r="AR14" s="120"/>
      <c r="AS14" s="122"/>
      <c r="AT14" s="121"/>
      <c r="AU14" s="121"/>
      <c r="AV14" s="121"/>
      <c r="AW14" s="121"/>
      <c r="AX14" s="121"/>
      <c r="AY14" s="123"/>
      <c r="BA14" s="192"/>
    </row>
    <row r="15" spans="1:103" ht="14.25">
      <c r="A15" s="48"/>
      <c r="B15" s="67" t="s">
        <v>30</v>
      </c>
      <c r="C15" s="29">
        <f>SUM(P15,W15,AD15,AK15,AR15,AY15)</f>
        <v>1</v>
      </c>
      <c r="D15" s="30">
        <f>SUM(E15,F15,G15,H15,I15)</f>
        <v>15</v>
      </c>
      <c r="E15" s="31">
        <f t="shared" si="0"/>
        <v>15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7">
        <v>15</v>
      </c>
      <c r="K15" s="36"/>
      <c r="L15" s="36"/>
      <c r="M15" s="36"/>
      <c r="N15" s="36"/>
      <c r="O15" s="45" t="s">
        <v>28</v>
      </c>
      <c r="P15" s="35">
        <v>1</v>
      </c>
      <c r="Q15" s="37"/>
      <c r="R15" s="33"/>
      <c r="S15" s="33"/>
      <c r="T15" s="33"/>
      <c r="U15" s="33"/>
      <c r="V15" s="34"/>
      <c r="W15" s="49"/>
      <c r="X15" s="35"/>
      <c r="Y15" s="36"/>
      <c r="Z15" s="36"/>
      <c r="AA15" s="36"/>
      <c r="AB15" s="45"/>
      <c r="AC15" s="45"/>
      <c r="AD15" s="35"/>
      <c r="AE15" s="37"/>
      <c r="AF15" s="36"/>
      <c r="AG15" s="36"/>
      <c r="AH15" s="36"/>
      <c r="AI15" s="45"/>
      <c r="AJ15" s="46"/>
      <c r="AK15" s="47"/>
      <c r="AL15" s="35"/>
      <c r="AM15" s="36"/>
      <c r="AN15" s="36"/>
      <c r="AO15" s="36"/>
      <c r="AP15" s="45"/>
      <c r="AQ15" s="45"/>
      <c r="AR15" s="35"/>
      <c r="AS15" s="37"/>
      <c r="AT15" s="36"/>
      <c r="AU15" s="36"/>
      <c r="AV15" s="36"/>
      <c r="AW15" s="36"/>
      <c r="AX15" s="36"/>
      <c r="AY15" s="38"/>
      <c r="AZ15" s="27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</row>
    <row r="16" spans="1:103" s="78" customFormat="1" ht="14.25">
      <c r="A16" s="156"/>
      <c r="B16" s="124" t="s">
        <v>56</v>
      </c>
      <c r="C16" s="108">
        <f>SUM(P16,W16,AD16,AK16,AR16,AY16)</f>
        <v>5</v>
      </c>
      <c r="D16" s="109">
        <f>SUM(E16,F16,G16,H16,I16)</f>
        <v>60</v>
      </c>
      <c r="E16" s="110">
        <f aca="true" t="shared" si="1" ref="E16:I17">SUM(J16,Q16,X16,AE16,AL16,AS16)</f>
        <v>30</v>
      </c>
      <c r="F16" s="111">
        <f t="shared" si="1"/>
        <v>0</v>
      </c>
      <c r="G16" s="111">
        <f t="shared" si="1"/>
        <v>0</v>
      </c>
      <c r="H16" s="111">
        <f t="shared" si="1"/>
        <v>30</v>
      </c>
      <c r="I16" s="111">
        <f t="shared" si="1"/>
        <v>0</v>
      </c>
      <c r="J16" s="194">
        <v>30</v>
      </c>
      <c r="K16" s="110"/>
      <c r="L16" s="111"/>
      <c r="M16" s="111">
        <v>30</v>
      </c>
      <c r="N16" s="111"/>
      <c r="O16" s="110" t="s">
        <v>26</v>
      </c>
      <c r="P16" s="135">
        <v>5</v>
      </c>
      <c r="Q16" s="194"/>
      <c r="R16" s="110"/>
      <c r="S16" s="111"/>
      <c r="T16" s="111"/>
      <c r="U16" s="110"/>
      <c r="V16" s="109"/>
      <c r="W16" s="195"/>
      <c r="X16" s="109"/>
      <c r="Y16" s="110"/>
      <c r="Z16" s="111"/>
      <c r="AA16" s="111"/>
      <c r="AB16" s="110"/>
      <c r="AC16" s="110"/>
      <c r="AD16" s="135"/>
      <c r="AE16" s="194"/>
      <c r="AF16" s="110"/>
      <c r="AG16" s="111"/>
      <c r="AH16" s="111"/>
      <c r="AI16" s="127"/>
      <c r="AJ16" s="128"/>
      <c r="AK16" s="196"/>
      <c r="AL16" s="120"/>
      <c r="AM16" s="121"/>
      <c r="AN16" s="121"/>
      <c r="AO16" s="121"/>
      <c r="AP16" s="127"/>
      <c r="AQ16" s="127"/>
      <c r="AR16" s="120"/>
      <c r="AS16" s="122"/>
      <c r="AT16" s="121"/>
      <c r="AU16" s="121"/>
      <c r="AV16" s="121"/>
      <c r="AW16" s="121"/>
      <c r="AX16" s="121"/>
      <c r="AY16" s="12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</row>
    <row r="17" spans="1:103" s="66" customFormat="1" ht="14.25">
      <c r="A17" s="50"/>
      <c r="B17" s="51" t="s">
        <v>78</v>
      </c>
      <c r="C17" s="90">
        <f>SUM(P17,W17,AD17,AK17,AR17,AY17)</f>
        <v>2</v>
      </c>
      <c r="D17" s="52">
        <f>SUM(E17,F17,G17,H17,I17)</f>
        <v>30</v>
      </c>
      <c r="E17" s="53">
        <f t="shared" si="1"/>
        <v>15</v>
      </c>
      <c r="F17" s="54">
        <f t="shared" si="1"/>
        <v>0</v>
      </c>
      <c r="G17" s="54">
        <f t="shared" si="1"/>
        <v>0</v>
      </c>
      <c r="H17" s="54">
        <f t="shared" si="1"/>
        <v>15</v>
      </c>
      <c r="I17" s="54">
        <f t="shared" si="1"/>
        <v>0</v>
      </c>
      <c r="J17" s="55">
        <v>15</v>
      </c>
      <c r="K17" s="56"/>
      <c r="L17" s="56"/>
      <c r="M17" s="56">
        <v>15</v>
      </c>
      <c r="N17" s="56"/>
      <c r="O17" s="57" t="s">
        <v>28</v>
      </c>
      <c r="P17" s="91">
        <v>2</v>
      </c>
      <c r="Q17" s="55"/>
      <c r="R17" s="59"/>
      <c r="S17" s="59"/>
      <c r="T17" s="59"/>
      <c r="U17" s="59"/>
      <c r="V17" s="60"/>
      <c r="W17" s="61"/>
      <c r="X17" s="58"/>
      <c r="Y17" s="56"/>
      <c r="Z17" s="56"/>
      <c r="AA17" s="56"/>
      <c r="AB17" s="57"/>
      <c r="AC17" s="57"/>
      <c r="AD17" s="58"/>
      <c r="AE17" s="55"/>
      <c r="AF17" s="56"/>
      <c r="AG17" s="56"/>
      <c r="AH17" s="56"/>
      <c r="AI17" s="57"/>
      <c r="AJ17" s="62"/>
      <c r="AK17" s="63"/>
      <c r="AL17" s="58"/>
      <c r="AM17" s="56"/>
      <c r="AN17" s="56"/>
      <c r="AO17" s="56"/>
      <c r="AP17" s="57"/>
      <c r="AQ17" s="57"/>
      <c r="AR17" s="58"/>
      <c r="AS17" s="55"/>
      <c r="AT17" s="56"/>
      <c r="AU17" s="56"/>
      <c r="AV17" s="56"/>
      <c r="AW17" s="56"/>
      <c r="AX17" s="56"/>
      <c r="AY17" s="64"/>
      <c r="AZ17" s="65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</row>
    <row r="18" spans="1:103" s="78" customFormat="1" ht="14.25">
      <c r="A18" s="106"/>
      <c r="B18" s="124" t="s">
        <v>29</v>
      </c>
      <c r="C18" s="108">
        <v>3</v>
      </c>
      <c r="D18" s="109">
        <f>SUM(E18,F18,G18,H18,I18)</f>
        <v>30</v>
      </c>
      <c r="E18" s="110">
        <v>0</v>
      </c>
      <c r="F18" s="111">
        <v>0</v>
      </c>
      <c r="G18" s="111">
        <v>30</v>
      </c>
      <c r="H18" s="111">
        <v>0</v>
      </c>
      <c r="I18" s="111">
        <v>0</v>
      </c>
      <c r="J18" s="112"/>
      <c r="K18" s="113"/>
      <c r="L18" s="113">
        <v>30</v>
      </c>
      <c r="M18" s="113"/>
      <c r="N18" s="113"/>
      <c r="O18" s="114" t="s">
        <v>28</v>
      </c>
      <c r="P18" s="115">
        <v>3</v>
      </c>
      <c r="Q18" s="112"/>
      <c r="R18" s="110"/>
      <c r="S18" s="111"/>
      <c r="T18" s="111"/>
      <c r="U18" s="110"/>
      <c r="V18" s="109"/>
      <c r="W18" s="116"/>
      <c r="X18" s="115"/>
      <c r="Y18" s="113"/>
      <c r="Z18" s="113"/>
      <c r="AA18" s="113"/>
      <c r="AB18" s="114"/>
      <c r="AC18" s="114"/>
      <c r="AD18" s="115"/>
      <c r="AE18" s="112"/>
      <c r="AF18" s="113"/>
      <c r="AG18" s="113"/>
      <c r="AH18" s="113"/>
      <c r="AI18" s="117"/>
      <c r="AJ18" s="118"/>
      <c r="AK18" s="119"/>
      <c r="AL18" s="120"/>
      <c r="AM18" s="121"/>
      <c r="AN18" s="121"/>
      <c r="AO18" s="121"/>
      <c r="AP18" s="117"/>
      <c r="AQ18" s="117"/>
      <c r="AR18" s="120"/>
      <c r="AS18" s="122"/>
      <c r="AT18" s="121"/>
      <c r="AU18" s="121"/>
      <c r="AV18" s="121"/>
      <c r="AW18" s="121"/>
      <c r="AX18" s="121"/>
      <c r="AY18" s="12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</row>
    <row r="19" spans="1:103" s="80" customFormat="1" ht="14.25">
      <c r="A19" s="106"/>
      <c r="B19" s="107" t="s">
        <v>61</v>
      </c>
      <c r="C19" s="108">
        <v>4</v>
      </c>
      <c r="D19" s="109">
        <v>60</v>
      </c>
      <c r="E19" s="110">
        <v>30</v>
      </c>
      <c r="F19" s="111">
        <v>0</v>
      </c>
      <c r="G19" s="111">
        <v>0</v>
      </c>
      <c r="H19" s="111">
        <v>30</v>
      </c>
      <c r="I19" s="111">
        <v>0</v>
      </c>
      <c r="J19" s="112"/>
      <c r="K19" s="113"/>
      <c r="L19" s="113"/>
      <c r="M19" s="113"/>
      <c r="N19" s="113"/>
      <c r="O19" s="114"/>
      <c r="P19" s="115"/>
      <c r="Q19" s="112">
        <v>30</v>
      </c>
      <c r="R19" s="110"/>
      <c r="S19" s="111"/>
      <c r="T19" s="111">
        <v>30</v>
      </c>
      <c r="U19" s="110"/>
      <c r="V19" s="109" t="s">
        <v>26</v>
      </c>
      <c r="W19" s="116">
        <v>4</v>
      </c>
      <c r="X19" s="115"/>
      <c r="Y19" s="113"/>
      <c r="Z19" s="113"/>
      <c r="AA19" s="113"/>
      <c r="AB19" s="114"/>
      <c r="AC19" s="114"/>
      <c r="AD19" s="115"/>
      <c r="AE19" s="112"/>
      <c r="AF19" s="113"/>
      <c r="AG19" s="113"/>
      <c r="AH19" s="113"/>
      <c r="AI19" s="117"/>
      <c r="AJ19" s="118"/>
      <c r="AK19" s="119"/>
      <c r="AL19" s="120"/>
      <c r="AM19" s="121"/>
      <c r="AN19" s="121"/>
      <c r="AO19" s="121"/>
      <c r="AP19" s="117"/>
      <c r="AQ19" s="117"/>
      <c r="AR19" s="120"/>
      <c r="AS19" s="122"/>
      <c r="AT19" s="121"/>
      <c r="AU19" s="121"/>
      <c r="AV19" s="121"/>
      <c r="AW19" s="121"/>
      <c r="AX19" s="121"/>
      <c r="AY19" s="12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</row>
    <row r="20" spans="1:103" s="81" customFormat="1" ht="14.25">
      <c r="A20" s="106"/>
      <c r="B20" s="124" t="s">
        <v>57</v>
      </c>
      <c r="C20" s="108">
        <f>SUM(P20,W20,AD20,AK20,AR20,AY20)</f>
        <v>5</v>
      </c>
      <c r="D20" s="109">
        <f>SUM(E20,F20,G20,H20,I20)</f>
        <v>60</v>
      </c>
      <c r="E20" s="110">
        <f>SUM(J20,Q20,X20,AE20,AL20,AS20)</f>
        <v>30</v>
      </c>
      <c r="F20" s="111">
        <f>SUM(K20,R20,Y20,AF20,AM20,AT20)</f>
        <v>0</v>
      </c>
      <c r="G20" s="111">
        <f>SUM(L20,S20,Z20,AG20,AN20,AU20)</f>
        <v>0</v>
      </c>
      <c r="H20" s="111">
        <f>SUM(M20,T20,AA20,AH20,AO20,AV20)</f>
        <v>30</v>
      </c>
      <c r="I20" s="111">
        <f>SUM(N20,U20,AB20,AI20,AP20,AW20)</f>
        <v>0</v>
      </c>
      <c r="J20" s="112"/>
      <c r="K20" s="113"/>
      <c r="L20" s="113"/>
      <c r="M20" s="113"/>
      <c r="N20" s="113"/>
      <c r="O20" s="114"/>
      <c r="P20" s="115"/>
      <c r="Q20" s="112">
        <v>30</v>
      </c>
      <c r="R20" s="110"/>
      <c r="S20" s="111"/>
      <c r="T20" s="111">
        <v>30</v>
      </c>
      <c r="U20" s="110"/>
      <c r="V20" s="109" t="s">
        <v>26</v>
      </c>
      <c r="W20" s="116">
        <v>5</v>
      </c>
      <c r="X20" s="115"/>
      <c r="Y20" s="113"/>
      <c r="Z20" s="113"/>
      <c r="AA20" s="113"/>
      <c r="AB20" s="114"/>
      <c r="AC20" s="114"/>
      <c r="AD20" s="115"/>
      <c r="AE20" s="112"/>
      <c r="AF20" s="113"/>
      <c r="AG20" s="113"/>
      <c r="AH20" s="113"/>
      <c r="AI20" s="117"/>
      <c r="AJ20" s="118"/>
      <c r="AK20" s="119"/>
      <c r="AL20" s="120"/>
      <c r="AM20" s="121"/>
      <c r="AN20" s="121"/>
      <c r="AO20" s="121"/>
      <c r="AP20" s="117"/>
      <c r="AQ20" s="117"/>
      <c r="AR20" s="120"/>
      <c r="AS20" s="122"/>
      <c r="AT20" s="121"/>
      <c r="AU20" s="121"/>
      <c r="AV20" s="121"/>
      <c r="AW20" s="121"/>
      <c r="AX20" s="121"/>
      <c r="AY20" s="123"/>
      <c r="BA20" s="192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</row>
    <row r="21" spans="1:103" s="83" customFormat="1" ht="14.25">
      <c r="A21" s="125"/>
      <c r="B21" s="126" t="s">
        <v>62</v>
      </c>
      <c r="C21" s="108">
        <f>SUM(P21,W21,AD21,AK21,AR21,AY21)</f>
        <v>5</v>
      </c>
      <c r="D21" s="109">
        <f>SUM(E21,F21,G21,H21,I21)</f>
        <v>60</v>
      </c>
      <c r="E21" s="110">
        <f aca="true" t="shared" si="2" ref="E21:E35">SUM(J21,Q21,X21,AE21,AL21,AS21)</f>
        <v>30</v>
      </c>
      <c r="F21" s="111">
        <f aca="true" t="shared" si="3" ref="F21:F35">SUM(K21,R21,Y21,AF21,AM21,AT21)</f>
        <v>0</v>
      </c>
      <c r="G21" s="111">
        <f aca="true" t="shared" si="4" ref="G21:G35">SUM(L21,S21,Z21,AG21,AN21,AU21)</f>
        <v>0</v>
      </c>
      <c r="H21" s="111">
        <f aca="true" t="shared" si="5" ref="H21:H35">SUM(M21,T21,AA21,AH21,AO21,AV21)</f>
        <v>30</v>
      </c>
      <c r="I21" s="111">
        <f aca="true" t="shared" si="6" ref="I21:I35">SUM(N21,U21,AB21,AI21,AP21,AW21)</f>
        <v>0</v>
      </c>
      <c r="J21" s="122"/>
      <c r="K21" s="121"/>
      <c r="L21" s="121"/>
      <c r="M21" s="121"/>
      <c r="N21" s="121"/>
      <c r="O21" s="117"/>
      <c r="P21" s="120"/>
      <c r="Q21" s="122">
        <v>30</v>
      </c>
      <c r="R21" s="127"/>
      <c r="S21" s="127"/>
      <c r="T21" s="127">
        <v>30</v>
      </c>
      <c r="U21" s="127"/>
      <c r="V21" s="128" t="s">
        <v>26</v>
      </c>
      <c r="W21" s="129">
        <v>5</v>
      </c>
      <c r="X21" s="120"/>
      <c r="Y21" s="121"/>
      <c r="Z21" s="121"/>
      <c r="AA21" s="121"/>
      <c r="AB21" s="117"/>
      <c r="AC21" s="117"/>
      <c r="AD21" s="120"/>
      <c r="AE21" s="122"/>
      <c r="AF21" s="121"/>
      <c r="AG21" s="121"/>
      <c r="AH21" s="121"/>
      <c r="AI21" s="117"/>
      <c r="AJ21" s="118"/>
      <c r="AK21" s="119"/>
      <c r="AL21" s="120"/>
      <c r="AM21" s="121"/>
      <c r="AN21" s="121"/>
      <c r="AO21" s="121"/>
      <c r="AP21" s="117"/>
      <c r="AQ21" s="117"/>
      <c r="AR21" s="120"/>
      <c r="AS21" s="122"/>
      <c r="AT21" s="121"/>
      <c r="AU21" s="121"/>
      <c r="AV21" s="121"/>
      <c r="AW21" s="121"/>
      <c r="AX21" s="121"/>
      <c r="AY21" s="123"/>
      <c r="AZ21" s="82"/>
      <c r="BA21" s="197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</row>
    <row r="22" spans="1:103" s="83" customFormat="1" ht="14.25">
      <c r="A22" s="125"/>
      <c r="B22" s="126" t="s">
        <v>63</v>
      </c>
      <c r="C22" s="108">
        <v>5</v>
      </c>
      <c r="D22" s="109">
        <v>60</v>
      </c>
      <c r="E22" s="110">
        <v>30</v>
      </c>
      <c r="F22" s="111">
        <v>0</v>
      </c>
      <c r="G22" s="111">
        <v>0</v>
      </c>
      <c r="H22" s="111">
        <v>30</v>
      </c>
      <c r="I22" s="111">
        <v>0</v>
      </c>
      <c r="J22" s="122"/>
      <c r="K22" s="121"/>
      <c r="L22" s="121"/>
      <c r="M22" s="121"/>
      <c r="N22" s="121"/>
      <c r="O22" s="117"/>
      <c r="P22" s="120"/>
      <c r="Q22" s="122">
        <v>30</v>
      </c>
      <c r="R22" s="127"/>
      <c r="S22" s="130"/>
      <c r="T22" s="130">
        <v>30</v>
      </c>
      <c r="U22" s="127"/>
      <c r="V22" s="128" t="s">
        <v>26</v>
      </c>
      <c r="W22" s="129">
        <v>5</v>
      </c>
      <c r="X22" s="120"/>
      <c r="Y22" s="121"/>
      <c r="Z22" s="121"/>
      <c r="AA22" s="121"/>
      <c r="AB22" s="117"/>
      <c r="AC22" s="117"/>
      <c r="AD22" s="120"/>
      <c r="AE22" s="122"/>
      <c r="AF22" s="121"/>
      <c r="AG22" s="121"/>
      <c r="AH22" s="121"/>
      <c r="AI22" s="117"/>
      <c r="AJ22" s="118"/>
      <c r="AK22" s="119"/>
      <c r="AL22" s="120"/>
      <c r="AM22" s="121"/>
      <c r="AN22" s="121"/>
      <c r="AO22" s="121"/>
      <c r="AP22" s="117"/>
      <c r="AQ22" s="117"/>
      <c r="AR22" s="120"/>
      <c r="AS22" s="122"/>
      <c r="AT22" s="121"/>
      <c r="AU22" s="121"/>
      <c r="AV22" s="121"/>
      <c r="AW22" s="121"/>
      <c r="AX22" s="121"/>
      <c r="AY22" s="123"/>
      <c r="AZ22" s="84"/>
      <c r="BA22" s="197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</row>
    <row r="23" spans="1:103" s="78" customFormat="1" ht="14.25">
      <c r="A23" s="106"/>
      <c r="B23" s="124" t="s">
        <v>81</v>
      </c>
      <c r="C23" s="108">
        <v>1</v>
      </c>
      <c r="D23" s="109">
        <v>15</v>
      </c>
      <c r="E23" s="110">
        <v>0</v>
      </c>
      <c r="F23" s="111">
        <v>0</v>
      </c>
      <c r="G23" s="111">
        <v>0</v>
      </c>
      <c r="H23" s="111">
        <v>15</v>
      </c>
      <c r="I23" s="111">
        <v>0</v>
      </c>
      <c r="J23" s="112"/>
      <c r="K23" s="113"/>
      <c r="L23" s="113"/>
      <c r="M23" s="113"/>
      <c r="N23" s="113"/>
      <c r="O23" s="114"/>
      <c r="P23" s="115"/>
      <c r="Q23" s="112"/>
      <c r="R23" s="110"/>
      <c r="S23" s="111"/>
      <c r="T23" s="111">
        <v>15</v>
      </c>
      <c r="U23" s="110"/>
      <c r="V23" s="109" t="s">
        <v>28</v>
      </c>
      <c r="W23" s="116">
        <v>1</v>
      </c>
      <c r="X23" s="115"/>
      <c r="Y23" s="113"/>
      <c r="Z23" s="113"/>
      <c r="AA23" s="113"/>
      <c r="AB23" s="114"/>
      <c r="AC23" s="114"/>
      <c r="AD23" s="115"/>
      <c r="AE23" s="112"/>
      <c r="AF23" s="113"/>
      <c r="AG23" s="113"/>
      <c r="AH23" s="113"/>
      <c r="AI23" s="117"/>
      <c r="AJ23" s="118"/>
      <c r="AK23" s="119"/>
      <c r="AL23" s="120"/>
      <c r="AM23" s="121"/>
      <c r="AN23" s="121"/>
      <c r="AO23" s="121"/>
      <c r="AP23" s="117"/>
      <c r="AQ23" s="117"/>
      <c r="AR23" s="120"/>
      <c r="AS23" s="122"/>
      <c r="AT23" s="121"/>
      <c r="AU23" s="121"/>
      <c r="AV23" s="121"/>
      <c r="AW23" s="121"/>
      <c r="AX23" s="121"/>
      <c r="AY23" s="12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</row>
    <row r="24" spans="1:103" ht="14.25">
      <c r="A24" s="106"/>
      <c r="B24" s="124" t="s">
        <v>58</v>
      </c>
      <c r="C24" s="108">
        <v>10</v>
      </c>
      <c r="D24" s="109">
        <f>SUM(E24,F24,G24,H24,I24)</f>
        <v>105</v>
      </c>
      <c r="E24" s="110">
        <f t="shared" si="2"/>
        <v>45</v>
      </c>
      <c r="F24" s="111">
        <f t="shared" si="3"/>
        <v>0</v>
      </c>
      <c r="G24" s="111">
        <f t="shared" si="4"/>
        <v>0</v>
      </c>
      <c r="H24" s="111">
        <f t="shared" si="5"/>
        <v>60</v>
      </c>
      <c r="I24" s="111">
        <f t="shared" si="6"/>
        <v>0</v>
      </c>
      <c r="J24" s="112"/>
      <c r="K24" s="113"/>
      <c r="L24" s="113"/>
      <c r="M24" s="113"/>
      <c r="N24" s="113"/>
      <c r="O24" s="114"/>
      <c r="P24" s="115"/>
      <c r="Q24" s="112"/>
      <c r="R24" s="110"/>
      <c r="S24" s="111"/>
      <c r="T24" s="111"/>
      <c r="U24" s="110"/>
      <c r="V24" s="109"/>
      <c r="W24" s="116"/>
      <c r="X24" s="115">
        <v>30</v>
      </c>
      <c r="Y24" s="113"/>
      <c r="Z24" s="113"/>
      <c r="AA24" s="113">
        <v>30</v>
      </c>
      <c r="AB24" s="114"/>
      <c r="AC24" s="114" t="s">
        <v>28</v>
      </c>
      <c r="AD24" s="115">
        <v>5</v>
      </c>
      <c r="AE24" s="112">
        <v>15</v>
      </c>
      <c r="AF24" s="113"/>
      <c r="AG24" s="113"/>
      <c r="AH24" s="113">
        <v>30</v>
      </c>
      <c r="AI24" s="117"/>
      <c r="AJ24" s="118" t="s">
        <v>26</v>
      </c>
      <c r="AK24" s="119">
        <v>5</v>
      </c>
      <c r="AL24" s="120"/>
      <c r="AM24" s="121"/>
      <c r="AN24" s="121"/>
      <c r="AO24" s="121"/>
      <c r="AP24" s="117"/>
      <c r="AQ24" s="117"/>
      <c r="AR24" s="120"/>
      <c r="AS24" s="122"/>
      <c r="AT24" s="121"/>
      <c r="AU24" s="121"/>
      <c r="AV24" s="121"/>
      <c r="AW24" s="121"/>
      <c r="AX24" s="121"/>
      <c r="AY24" s="123"/>
      <c r="BA24" s="192"/>
      <c r="BB24" s="193"/>
      <c r="BC24" s="193"/>
      <c r="BD24" s="193"/>
      <c r="BE24" s="193"/>
      <c r="BF24" s="193"/>
      <c r="BG24" s="193"/>
      <c r="BH24" s="200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</row>
    <row r="25" spans="1:103" s="101" customFormat="1" ht="14.25">
      <c r="A25" s="125"/>
      <c r="B25" s="126" t="s">
        <v>64</v>
      </c>
      <c r="C25" s="108">
        <f>SUM(P25,W25,AD25,AK25,AR25,AY25)</f>
        <v>5</v>
      </c>
      <c r="D25" s="109">
        <f>SUM(E25,F25,G25,H25,I25)</f>
        <v>60</v>
      </c>
      <c r="E25" s="110">
        <f t="shared" si="2"/>
        <v>30</v>
      </c>
      <c r="F25" s="111">
        <f t="shared" si="3"/>
        <v>0</v>
      </c>
      <c r="G25" s="111">
        <f t="shared" si="4"/>
        <v>0</v>
      </c>
      <c r="H25" s="111">
        <f t="shared" si="5"/>
        <v>30</v>
      </c>
      <c r="I25" s="111">
        <f t="shared" si="6"/>
        <v>0</v>
      </c>
      <c r="J25" s="122"/>
      <c r="K25" s="121"/>
      <c r="L25" s="121"/>
      <c r="M25" s="121"/>
      <c r="N25" s="121"/>
      <c r="O25" s="117"/>
      <c r="P25" s="120"/>
      <c r="Q25" s="122"/>
      <c r="R25" s="127"/>
      <c r="S25" s="127"/>
      <c r="T25" s="127"/>
      <c r="U25" s="127"/>
      <c r="V25" s="128"/>
      <c r="W25" s="129"/>
      <c r="X25" s="120">
        <v>30</v>
      </c>
      <c r="Y25" s="121"/>
      <c r="Z25" s="121"/>
      <c r="AA25" s="121">
        <v>30</v>
      </c>
      <c r="AB25" s="117"/>
      <c r="AC25" s="117" t="s">
        <v>26</v>
      </c>
      <c r="AD25" s="120">
        <v>5</v>
      </c>
      <c r="AE25" s="122"/>
      <c r="AF25" s="121"/>
      <c r="AG25" s="121"/>
      <c r="AH25" s="121"/>
      <c r="AI25" s="117"/>
      <c r="AJ25" s="118"/>
      <c r="AK25" s="119"/>
      <c r="AL25" s="120"/>
      <c r="AM25" s="121"/>
      <c r="AN25" s="121"/>
      <c r="AO25" s="121"/>
      <c r="AP25" s="117"/>
      <c r="AQ25" s="117"/>
      <c r="AR25" s="120"/>
      <c r="AS25" s="122"/>
      <c r="AT25" s="121"/>
      <c r="AU25" s="121"/>
      <c r="AV25" s="121"/>
      <c r="AW25" s="121"/>
      <c r="AX25" s="121"/>
      <c r="AY25" s="123"/>
      <c r="AZ25" s="100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</row>
    <row r="26" spans="1:103" s="103" customFormat="1" ht="14.25">
      <c r="A26" s="125"/>
      <c r="B26" s="126" t="s">
        <v>65</v>
      </c>
      <c r="C26" s="108">
        <f>SUM(P26,W26,AD26,AK26,AR26,AY26)</f>
        <v>5</v>
      </c>
      <c r="D26" s="109">
        <f>SUM(E26,F26,G26,H26,I26)</f>
        <v>60</v>
      </c>
      <c r="E26" s="110">
        <f t="shared" si="2"/>
        <v>30</v>
      </c>
      <c r="F26" s="111">
        <f t="shared" si="3"/>
        <v>0</v>
      </c>
      <c r="G26" s="111">
        <f t="shared" si="4"/>
        <v>0</v>
      </c>
      <c r="H26" s="111">
        <f t="shared" si="5"/>
        <v>30</v>
      </c>
      <c r="I26" s="111">
        <f t="shared" si="6"/>
        <v>0</v>
      </c>
      <c r="J26" s="122"/>
      <c r="K26" s="121"/>
      <c r="L26" s="121"/>
      <c r="M26" s="121"/>
      <c r="N26" s="121"/>
      <c r="O26" s="117"/>
      <c r="P26" s="120"/>
      <c r="Q26" s="122"/>
      <c r="R26" s="127"/>
      <c r="S26" s="127"/>
      <c r="T26" s="127"/>
      <c r="U26" s="127"/>
      <c r="V26" s="128"/>
      <c r="W26" s="129"/>
      <c r="X26" s="120">
        <v>30</v>
      </c>
      <c r="Y26" s="121"/>
      <c r="Z26" s="121"/>
      <c r="AA26" s="121">
        <v>30</v>
      </c>
      <c r="AB26" s="117"/>
      <c r="AC26" s="117" t="s">
        <v>26</v>
      </c>
      <c r="AD26" s="120">
        <v>5</v>
      </c>
      <c r="AE26" s="122"/>
      <c r="AF26" s="121"/>
      <c r="AG26" s="121"/>
      <c r="AH26" s="121"/>
      <c r="AI26" s="117"/>
      <c r="AJ26" s="118"/>
      <c r="AK26" s="119"/>
      <c r="AL26" s="120"/>
      <c r="AM26" s="121"/>
      <c r="AN26" s="121"/>
      <c r="AO26" s="121"/>
      <c r="AP26" s="117"/>
      <c r="AQ26" s="117"/>
      <c r="AR26" s="120"/>
      <c r="AS26" s="122"/>
      <c r="AT26" s="121"/>
      <c r="AU26" s="121"/>
      <c r="AV26" s="121"/>
      <c r="AW26" s="121"/>
      <c r="AX26" s="121"/>
      <c r="AY26" s="123"/>
      <c r="AZ26" s="102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</row>
    <row r="27" spans="1:103" s="87" customFormat="1" ht="14.25">
      <c r="A27" s="131"/>
      <c r="B27" s="132" t="s">
        <v>66</v>
      </c>
      <c r="C27" s="133">
        <v>5</v>
      </c>
      <c r="D27" s="134">
        <v>60</v>
      </c>
      <c r="E27" s="134">
        <v>30</v>
      </c>
      <c r="F27" s="135">
        <v>0</v>
      </c>
      <c r="G27" s="136">
        <v>0</v>
      </c>
      <c r="H27" s="136">
        <v>30</v>
      </c>
      <c r="I27" s="136">
        <v>0</v>
      </c>
      <c r="J27" s="137"/>
      <c r="K27" s="138"/>
      <c r="L27" s="138"/>
      <c r="M27" s="138"/>
      <c r="N27" s="138"/>
      <c r="O27" s="139"/>
      <c r="P27" s="140"/>
      <c r="Q27" s="137"/>
      <c r="R27" s="141"/>
      <c r="S27" s="142"/>
      <c r="T27" s="142"/>
      <c r="U27" s="142"/>
      <c r="V27" s="142"/>
      <c r="W27" s="143"/>
      <c r="X27" s="140">
        <v>30</v>
      </c>
      <c r="Y27" s="138"/>
      <c r="Z27" s="138"/>
      <c r="AA27" s="138">
        <v>30</v>
      </c>
      <c r="AB27" s="139"/>
      <c r="AC27" s="144" t="s">
        <v>26</v>
      </c>
      <c r="AD27" s="140">
        <v>5</v>
      </c>
      <c r="AE27" s="137"/>
      <c r="AF27" s="138"/>
      <c r="AG27" s="138"/>
      <c r="AH27" s="138"/>
      <c r="AI27" s="139"/>
      <c r="AJ27" s="144"/>
      <c r="AK27" s="143"/>
      <c r="AL27" s="140"/>
      <c r="AM27" s="138"/>
      <c r="AN27" s="138"/>
      <c r="AO27" s="138"/>
      <c r="AP27" s="139"/>
      <c r="AQ27" s="144"/>
      <c r="AR27" s="140"/>
      <c r="AS27" s="137"/>
      <c r="AT27" s="138"/>
      <c r="AU27" s="138"/>
      <c r="AV27" s="138"/>
      <c r="AW27" s="138"/>
      <c r="AX27" s="138"/>
      <c r="AY27" s="145"/>
      <c r="AZ27" s="86"/>
      <c r="BA27" s="198"/>
      <c r="BB27" s="198"/>
      <c r="BC27" s="198"/>
      <c r="BD27" s="198"/>
      <c r="BE27" s="198"/>
      <c r="BF27" s="198"/>
      <c r="BG27" s="198"/>
      <c r="BH27" s="198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</row>
    <row r="28" spans="1:103" s="95" customFormat="1" ht="14.25">
      <c r="A28" s="146"/>
      <c r="B28" s="147" t="s">
        <v>27</v>
      </c>
      <c r="C28" s="133">
        <v>0</v>
      </c>
      <c r="D28" s="134">
        <v>60</v>
      </c>
      <c r="E28" s="134">
        <v>0</v>
      </c>
      <c r="F28" s="135">
        <v>60</v>
      </c>
      <c r="G28" s="136">
        <v>0</v>
      </c>
      <c r="H28" s="136">
        <v>0</v>
      </c>
      <c r="I28" s="136">
        <v>0</v>
      </c>
      <c r="J28" s="148"/>
      <c r="K28" s="149"/>
      <c r="L28" s="149"/>
      <c r="M28" s="149"/>
      <c r="N28" s="149"/>
      <c r="O28" s="150"/>
      <c r="P28" s="151"/>
      <c r="Q28" s="148"/>
      <c r="R28" s="152">
        <v>30</v>
      </c>
      <c r="S28" s="135"/>
      <c r="T28" s="136"/>
      <c r="U28" s="152"/>
      <c r="V28" s="134" t="s">
        <v>28</v>
      </c>
      <c r="W28" s="190">
        <v>0</v>
      </c>
      <c r="X28" s="151"/>
      <c r="Y28" s="149"/>
      <c r="Z28" s="149"/>
      <c r="AA28" s="149"/>
      <c r="AB28" s="150"/>
      <c r="AC28" s="153"/>
      <c r="AD28" s="151"/>
      <c r="AE28" s="148"/>
      <c r="AF28" s="149">
        <v>30</v>
      </c>
      <c r="AG28" s="149"/>
      <c r="AH28" s="149"/>
      <c r="AI28" s="139"/>
      <c r="AJ28" s="144" t="s">
        <v>28</v>
      </c>
      <c r="AK28" s="143">
        <v>0</v>
      </c>
      <c r="AL28" s="140"/>
      <c r="AM28" s="138"/>
      <c r="AN28" s="138"/>
      <c r="AO28" s="138"/>
      <c r="AP28" s="139"/>
      <c r="AQ28" s="144"/>
      <c r="AR28" s="140"/>
      <c r="AS28" s="137"/>
      <c r="AT28" s="138"/>
      <c r="AU28" s="138"/>
      <c r="AV28" s="138"/>
      <c r="AW28" s="138"/>
      <c r="AX28" s="138"/>
      <c r="AY28" s="145"/>
      <c r="AZ28" s="89"/>
      <c r="BA28" s="198"/>
      <c r="BB28" s="198"/>
      <c r="BC28" s="198"/>
      <c r="BD28" s="198"/>
      <c r="BE28" s="198"/>
      <c r="BF28" s="198"/>
      <c r="BG28" s="198"/>
      <c r="BH28" s="198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</row>
    <row r="29" spans="1:103" s="99" customFormat="1" ht="15">
      <c r="A29" s="131"/>
      <c r="B29" s="154" t="s">
        <v>67</v>
      </c>
      <c r="C29" s="133">
        <v>4</v>
      </c>
      <c r="D29" s="134">
        <v>60</v>
      </c>
      <c r="E29" s="134">
        <v>30</v>
      </c>
      <c r="F29" s="135">
        <v>0</v>
      </c>
      <c r="G29" s="136">
        <v>0</v>
      </c>
      <c r="H29" s="136">
        <v>30</v>
      </c>
      <c r="I29" s="136">
        <v>0</v>
      </c>
      <c r="J29" s="137"/>
      <c r="K29" s="138"/>
      <c r="L29" s="138"/>
      <c r="M29" s="138"/>
      <c r="N29" s="138"/>
      <c r="O29" s="139"/>
      <c r="P29" s="140"/>
      <c r="Q29" s="137"/>
      <c r="R29" s="141"/>
      <c r="S29" s="142"/>
      <c r="T29" s="142"/>
      <c r="U29" s="142"/>
      <c r="V29" s="142"/>
      <c r="W29" s="143"/>
      <c r="X29" s="140"/>
      <c r="Y29" s="138"/>
      <c r="Z29" s="138"/>
      <c r="AA29" s="138"/>
      <c r="AB29" s="139"/>
      <c r="AC29" s="144"/>
      <c r="AD29" s="140"/>
      <c r="AE29" s="137">
        <v>30</v>
      </c>
      <c r="AF29" s="138"/>
      <c r="AG29" s="138"/>
      <c r="AH29" s="138">
        <v>30</v>
      </c>
      <c r="AI29" s="139"/>
      <c r="AJ29" s="144" t="s">
        <v>26</v>
      </c>
      <c r="AK29" s="143">
        <v>4</v>
      </c>
      <c r="AL29" s="140"/>
      <c r="AM29" s="138"/>
      <c r="AN29" s="138"/>
      <c r="AO29" s="138"/>
      <c r="AP29" s="139"/>
      <c r="AQ29" s="144"/>
      <c r="AR29" s="140"/>
      <c r="AS29" s="137"/>
      <c r="AT29" s="138"/>
      <c r="AU29" s="138"/>
      <c r="AV29" s="138"/>
      <c r="AW29" s="138"/>
      <c r="AX29" s="138"/>
      <c r="AY29" s="145"/>
      <c r="AZ29" s="98"/>
      <c r="BA29" s="199"/>
      <c r="BB29" s="198"/>
      <c r="BC29" s="198"/>
      <c r="BD29" s="198"/>
      <c r="BE29" s="198"/>
      <c r="BF29" s="198"/>
      <c r="BG29" s="198"/>
      <c r="BH29" s="198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</row>
    <row r="30" spans="1:103" s="105" customFormat="1" ht="14.25">
      <c r="A30" s="131"/>
      <c r="B30" s="154" t="s">
        <v>68</v>
      </c>
      <c r="C30" s="133">
        <v>4</v>
      </c>
      <c r="D30" s="134">
        <v>60</v>
      </c>
      <c r="E30" s="134">
        <v>30</v>
      </c>
      <c r="F30" s="135">
        <v>0</v>
      </c>
      <c r="G30" s="136">
        <v>0</v>
      </c>
      <c r="H30" s="136">
        <v>30</v>
      </c>
      <c r="I30" s="136">
        <v>0</v>
      </c>
      <c r="J30" s="137"/>
      <c r="K30" s="138"/>
      <c r="L30" s="138"/>
      <c r="M30" s="138"/>
      <c r="N30" s="138"/>
      <c r="O30" s="139"/>
      <c r="P30" s="140"/>
      <c r="Q30" s="137"/>
      <c r="R30" s="141"/>
      <c r="S30" s="142"/>
      <c r="T30" s="142"/>
      <c r="U30" s="142"/>
      <c r="V30" s="142"/>
      <c r="W30" s="143"/>
      <c r="X30" s="140"/>
      <c r="Y30" s="138"/>
      <c r="Z30" s="138"/>
      <c r="AA30" s="138"/>
      <c r="AB30" s="139"/>
      <c r="AC30" s="144"/>
      <c r="AD30" s="140"/>
      <c r="AE30" s="137">
        <v>30</v>
      </c>
      <c r="AF30" s="138"/>
      <c r="AG30" s="138"/>
      <c r="AH30" s="138">
        <v>30</v>
      </c>
      <c r="AI30" s="139"/>
      <c r="AJ30" s="144" t="s">
        <v>26</v>
      </c>
      <c r="AK30" s="143">
        <v>4</v>
      </c>
      <c r="AL30" s="140"/>
      <c r="AM30" s="138"/>
      <c r="AN30" s="138"/>
      <c r="AO30" s="138"/>
      <c r="AP30" s="139"/>
      <c r="AQ30" s="144"/>
      <c r="AR30" s="140"/>
      <c r="AS30" s="137"/>
      <c r="AT30" s="138"/>
      <c r="AU30" s="138"/>
      <c r="AV30" s="138"/>
      <c r="AW30" s="138"/>
      <c r="AX30" s="138"/>
      <c r="AY30" s="145"/>
      <c r="AZ30" s="104"/>
      <c r="BA30" s="198"/>
      <c r="BB30" s="198"/>
      <c r="BC30" s="198"/>
      <c r="BD30" s="198"/>
      <c r="BE30" s="198"/>
      <c r="BF30" s="198"/>
      <c r="BG30" s="198"/>
      <c r="BH30" s="198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</row>
    <row r="31" spans="1:103" s="85" customFormat="1" ht="15">
      <c r="A31" s="131"/>
      <c r="B31" s="132" t="s">
        <v>59</v>
      </c>
      <c r="C31" s="133">
        <v>9</v>
      </c>
      <c r="D31" s="134">
        <v>105</v>
      </c>
      <c r="E31" s="134">
        <v>45</v>
      </c>
      <c r="F31" s="135">
        <v>0</v>
      </c>
      <c r="G31" s="136">
        <v>0</v>
      </c>
      <c r="H31" s="136">
        <v>60</v>
      </c>
      <c r="I31" s="136">
        <v>0</v>
      </c>
      <c r="J31" s="137"/>
      <c r="K31" s="138"/>
      <c r="L31" s="138"/>
      <c r="M31" s="138"/>
      <c r="N31" s="138"/>
      <c r="O31" s="139"/>
      <c r="P31" s="140"/>
      <c r="Q31" s="137"/>
      <c r="R31" s="141"/>
      <c r="S31" s="142"/>
      <c r="T31" s="142"/>
      <c r="U31" s="142"/>
      <c r="V31" s="142"/>
      <c r="W31" s="143"/>
      <c r="X31" s="140"/>
      <c r="Y31" s="138"/>
      <c r="Z31" s="138"/>
      <c r="AA31" s="138"/>
      <c r="AB31" s="139"/>
      <c r="AC31" s="144"/>
      <c r="AD31" s="140"/>
      <c r="AE31" s="137"/>
      <c r="AF31" s="138"/>
      <c r="AG31" s="138"/>
      <c r="AH31" s="138"/>
      <c r="AI31" s="139"/>
      <c r="AJ31" s="144"/>
      <c r="AK31" s="143"/>
      <c r="AL31" s="140">
        <v>30</v>
      </c>
      <c r="AM31" s="138"/>
      <c r="AN31" s="138"/>
      <c r="AO31" s="138">
        <v>30</v>
      </c>
      <c r="AP31" s="139"/>
      <c r="AQ31" s="144" t="s">
        <v>28</v>
      </c>
      <c r="AR31" s="140">
        <v>4</v>
      </c>
      <c r="AS31" s="137">
        <v>15</v>
      </c>
      <c r="AT31" s="138"/>
      <c r="AU31" s="138"/>
      <c r="AV31" s="138">
        <v>30</v>
      </c>
      <c r="AW31" s="138"/>
      <c r="AX31" s="138" t="s">
        <v>26</v>
      </c>
      <c r="AY31" s="145">
        <v>5</v>
      </c>
      <c r="AZ31" s="88"/>
      <c r="BA31" s="199"/>
      <c r="BB31" s="199"/>
      <c r="BC31" s="199"/>
      <c r="BD31" s="199"/>
      <c r="BE31" s="199"/>
      <c r="BF31" s="198"/>
      <c r="BG31" s="198"/>
      <c r="BH31" s="198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</row>
    <row r="32" spans="1:103" s="97" customFormat="1" ht="14.25">
      <c r="A32" s="131"/>
      <c r="B32" s="154" t="s">
        <v>69</v>
      </c>
      <c r="C32" s="133">
        <v>5</v>
      </c>
      <c r="D32" s="134">
        <v>60</v>
      </c>
      <c r="E32" s="134">
        <v>30</v>
      </c>
      <c r="F32" s="135">
        <v>0</v>
      </c>
      <c r="G32" s="136">
        <v>0</v>
      </c>
      <c r="H32" s="136">
        <v>30</v>
      </c>
      <c r="I32" s="136">
        <v>0</v>
      </c>
      <c r="J32" s="137"/>
      <c r="K32" s="138"/>
      <c r="L32" s="138"/>
      <c r="M32" s="138"/>
      <c r="N32" s="138"/>
      <c r="O32" s="139"/>
      <c r="P32" s="140"/>
      <c r="Q32" s="137"/>
      <c r="R32" s="141"/>
      <c r="S32" s="142"/>
      <c r="T32" s="142"/>
      <c r="U32" s="142"/>
      <c r="V32" s="142"/>
      <c r="W32" s="143"/>
      <c r="X32" s="140"/>
      <c r="Y32" s="138"/>
      <c r="Z32" s="138"/>
      <c r="AA32" s="138"/>
      <c r="AB32" s="139"/>
      <c r="AC32" s="144"/>
      <c r="AD32" s="140"/>
      <c r="AE32" s="137"/>
      <c r="AF32" s="138"/>
      <c r="AG32" s="138"/>
      <c r="AH32" s="138"/>
      <c r="AI32" s="139"/>
      <c r="AJ32" s="144"/>
      <c r="AK32" s="143"/>
      <c r="AL32" s="140">
        <v>30</v>
      </c>
      <c r="AM32" s="138"/>
      <c r="AN32" s="138"/>
      <c r="AO32" s="138">
        <v>30</v>
      </c>
      <c r="AP32" s="139"/>
      <c r="AQ32" s="144" t="s">
        <v>26</v>
      </c>
      <c r="AR32" s="140">
        <v>5</v>
      </c>
      <c r="AS32" s="137"/>
      <c r="AT32" s="138"/>
      <c r="AU32" s="138"/>
      <c r="AV32" s="138"/>
      <c r="AW32" s="138"/>
      <c r="AX32" s="138"/>
      <c r="AY32" s="145"/>
      <c r="AZ32" s="96"/>
      <c r="BA32" s="198"/>
      <c r="BB32" s="198"/>
      <c r="BC32" s="198"/>
      <c r="BD32" s="198"/>
      <c r="BE32" s="198"/>
      <c r="BF32" s="198"/>
      <c r="BG32" s="198"/>
      <c r="BH32" s="198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</row>
    <row r="33" spans="1:103" s="66" customFormat="1" ht="14.25">
      <c r="A33" s="125"/>
      <c r="B33" s="155" t="s">
        <v>79</v>
      </c>
      <c r="C33" s="108">
        <f>SUM(P33,W33,AD33,AK33,AR33,AY33)</f>
        <v>3</v>
      </c>
      <c r="D33" s="109">
        <f>SUM(E33,F33,G33,H33,I33)</f>
        <v>30</v>
      </c>
      <c r="E33" s="110">
        <f t="shared" si="2"/>
        <v>15</v>
      </c>
      <c r="F33" s="111">
        <f t="shared" si="3"/>
        <v>0</v>
      </c>
      <c r="G33" s="111">
        <f t="shared" si="4"/>
        <v>0</v>
      </c>
      <c r="H33" s="111">
        <f t="shared" si="5"/>
        <v>15</v>
      </c>
      <c r="I33" s="111">
        <f t="shared" si="6"/>
        <v>0</v>
      </c>
      <c r="J33" s="122"/>
      <c r="K33" s="121"/>
      <c r="L33" s="121"/>
      <c r="M33" s="121"/>
      <c r="N33" s="121"/>
      <c r="O33" s="117"/>
      <c r="P33" s="120"/>
      <c r="Q33" s="122"/>
      <c r="R33" s="127"/>
      <c r="S33" s="127"/>
      <c r="T33" s="127"/>
      <c r="U33" s="127"/>
      <c r="V33" s="128"/>
      <c r="W33" s="129"/>
      <c r="X33" s="120"/>
      <c r="Y33" s="121"/>
      <c r="Z33" s="121"/>
      <c r="AA33" s="121"/>
      <c r="AB33" s="117"/>
      <c r="AC33" s="117"/>
      <c r="AD33" s="120"/>
      <c r="AE33" s="122"/>
      <c r="AF33" s="121"/>
      <c r="AG33" s="121"/>
      <c r="AH33" s="121"/>
      <c r="AI33" s="117"/>
      <c r="AJ33" s="118"/>
      <c r="AK33" s="119"/>
      <c r="AL33" s="120">
        <v>15</v>
      </c>
      <c r="AM33" s="121"/>
      <c r="AN33" s="121"/>
      <c r="AO33" s="121">
        <v>15</v>
      </c>
      <c r="AP33" s="117"/>
      <c r="AQ33" s="117" t="s">
        <v>28</v>
      </c>
      <c r="AR33" s="120">
        <v>3</v>
      </c>
      <c r="AS33" s="122"/>
      <c r="AT33" s="121"/>
      <c r="AU33" s="121"/>
      <c r="AV33" s="121"/>
      <c r="AW33" s="121"/>
      <c r="AX33" s="121"/>
      <c r="AY33" s="123"/>
      <c r="AZ33" s="65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</row>
    <row r="34" spans="1:103" s="78" customFormat="1" ht="15" thickBot="1">
      <c r="A34" s="156"/>
      <c r="B34" s="124" t="s">
        <v>60</v>
      </c>
      <c r="C34" s="180">
        <f>SUM(P34,W34,AD34,AK34,AR34,AY34)</f>
        <v>2</v>
      </c>
      <c r="D34" s="181">
        <f>SUM(E34,F34,G34,H34,I34)</f>
        <v>30</v>
      </c>
      <c r="E34" s="182">
        <f t="shared" si="2"/>
        <v>30</v>
      </c>
      <c r="F34" s="183">
        <f t="shared" si="3"/>
        <v>0</v>
      </c>
      <c r="G34" s="183">
        <f t="shared" si="4"/>
        <v>0</v>
      </c>
      <c r="H34" s="183">
        <f t="shared" si="5"/>
        <v>0</v>
      </c>
      <c r="I34" s="183">
        <f t="shared" si="6"/>
        <v>0</v>
      </c>
      <c r="J34" s="122"/>
      <c r="K34" s="121"/>
      <c r="L34" s="121"/>
      <c r="M34" s="121"/>
      <c r="N34" s="121"/>
      <c r="O34" s="117"/>
      <c r="P34" s="120"/>
      <c r="Q34" s="122"/>
      <c r="R34" s="127"/>
      <c r="S34" s="127"/>
      <c r="T34" s="127"/>
      <c r="U34" s="127"/>
      <c r="V34" s="128"/>
      <c r="W34" s="129"/>
      <c r="X34" s="120"/>
      <c r="Y34" s="121"/>
      <c r="Z34" s="121"/>
      <c r="AA34" s="121"/>
      <c r="AB34" s="117"/>
      <c r="AC34" s="117"/>
      <c r="AD34" s="120"/>
      <c r="AE34" s="122"/>
      <c r="AF34" s="121"/>
      <c r="AG34" s="121"/>
      <c r="AH34" s="121"/>
      <c r="AI34" s="117"/>
      <c r="AJ34" s="118"/>
      <c r="AK34" s="119"/>
      <c r="AL34" s="120"/>
      <c r="AM34" s="121"/>
      <c r="AN34" s="121"/>
      <c r="AO34" s="121"/>
      <c r="AP34" s="117"/>
      <c r="AQ34" s="117"/>
      <c r="AR34" s="120"/>
      <c r="AS34" s="122">
        <v>30</v>
      </c>
      <c r="AT34" s="121"/>
      <c r="AU34" s="121"/>
      <c r="AV34" s="121"/>
      <c r="AW34" s="121"/>
      <c r="AX34" s="121" t="s">
        <v>28</v>
      </c>
      <c r="AY34" s="123">
        <v>2</v>
      </c>
      <c r="AZ34" s="79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</row>
    <row r="35" spans="1:103" ht="15" thickBot="1">
      <c r="A35" s="353" t="s">
        <v>31</v>
      </c>
      <c r="B35" s="353"/>
      <c r="C35" s="184">
        <f>SUM(P35,W35,AD35,AK35,AR35,AY35)</f>
        <v>90</v>
      </c>
      <c r="D35" s="185">
        <f>SUM(E35,F35,G35,H35,I35)</f>
        <v>1155</v>
      </c>
      <c r="E35" s="186">
        <f t="shared" si="2"/>
        <v>525</v>
      </c>
      <c r="F35" s="187">
        <f t="shared" si="3"/>
        <v>60</v>
      </c>
      <c r="G35" s="187">
        <f t="shared" si="4"/>
        <v>30</v>
      </c>
      <c r="H35" s="187">
        <f t="shared" si="5"/>
        <v>540</v>
      </c>
      <c r="I35" s="188">
        <f t="shared" si="6"/>
        <v>0</v>
      </c>
      <c r="J35" s="158">
        <f>SUM(J13:J34)</f>
        <v>90</v>
      </c>
      <c r="K35" s="157">
        <f>SUM(K13:K34)</f>
        <v>0</v>
      </c>
      <c r="L35" s="157">
        <f>SUM(L13:L34)</f>
        <v>30</v>
      </c>
      <c r="M35" s="157">
        <f>SUM(M13:M34)</f>
        <v>90</v>
      </c>
      <c r="N35" s="157">
        <f>SUM(N13:N34)</f>
        <v>0</v>
      </c>
      <c r="O35" s="157"/>
      <c r="P35" s="157">
        <f aca="true" t="shared" si="7" ref="P35:U35">SUM(P13:P34)</f>
        <v>18</v>
      </c>
      <c r="Q35" s="157">
        <f t="shared" si="7"/>
        <v>120</v>
      </c>
      <c r="R35" s="157">
        <f t="shared" si="7"/>
        <v>30</v>
      </c>
      <c r="S35" s="157">
        <f t="shared" si="7"/>
        <v>0</v>
      </c>
      <c r="T35" s="157">
        <f t="shared" si="7"/>
        <v>135</v>
      </c>
      <c r="U35" s="157">
        <f t="shared" si="7"/>
        <v>0</v>
      </c>
      <c r="V35" s="158"/>
      <c r="W35" s="157">
        <f aca="true" t="shared" si="8" ref="W35:AB35">SUM(W13:W34)</f>
        <v>20</v>
      </c>
      <c r="X35" s="157">
        <f t="shared" si="8"/>
        <v>120</v>
      </c>
      <c r="Y35" s="157">
        <f t="shared" si="8"/>
        <v>0</v>
      </c>
      <c r="Z35" s="157">
        <f t="shared" si="8"/>
        <v>0</v>
      </c>
      <c r="AA35" s="157">
        <f t="shared" si="8"/>
        <v>120</v>
      </c>
      <c r="AB35" s="157">
        <f t="shared" si="8"/>
        <v>0</v>
      </c>
      <c r="AC35" s="159"/>
      <c r="AD35" s="157">
        <f aca="true" t="shared" si="9" ref="AD35:AI35">SUM(AD13:AD34)</f>
        <v>20</v>
      </c>
      <c r="AE35" s="157">
        <f t="shared" si="9"/>
        <v>75</v>
      </c>
      <c r="AF35" s="157">
        <f t="shared" si="9"/>
        <v>30</v>
      </c>
      <c r="AG35" s="157">
        <f t="shared" si="9"/>
        <v>0</v>
      </c>
      <c r="AH35" s="157">
        <f t="shared" si="9"/>
        <v>90</v>
      </c>
      <c r="AI35" s="157">
        <f t="shared" si="9"/>
        <v>0</v>
      </c>
      <c r="AJ35" s="158"/>
      <c r="AK35" s="157">
        <f aca="true" t="shared" si="10" ref="AK35:AP35">SUM(AK13:AK34)</f>
        <v>13</v>
      </c>
      <c r="AL35" s="157">
        <f t="shared" si="10"/>
        <v>75</v>
      </c>
      <c r="AM35" s="157">
        <f t="shared" si="10"/>
        <v>0</v>
      </c>
      <c r="AN35" s="157">
        <f t="shared" si="10"/>
        <v>0</v>
      </c>
      <c r="AO35" s="157">
        <f t="shared" si="10"/>
        <v>75</v>
      </c>
      <c r="AP35" s="157">
        <f t="shared" si="10"/>
        <v>0</v>
      </c>
      <c r="AQ35" s="159"/>
      <c r="AR35" s="157">
        <f aca="true" t="shared" si="11" ref="AR35:AW35">SUM(AR13:AR34)</f>
        <v>12</v>
      </c>
      <c r="AS35" s="157">
        <f t="shared" si="11"/>
        <v>45</v>
      </c>
      <c r="AT35" s="157">
        <f t="shared" si="11"/>
        <v>0</v>
      </c>
      <c r="AU35" s="157">
        <f t="shared" si="11"/>
        <v>0</v>
      </c>
      <c r="AV35" s="157">
        <f t="shared" si="11"/>
        <v>30</v>
      </c>
      <c r="AW35" s="157">
        <f t="shared" si="11"/>
        <v>0</v>
      </c>
      <c r="AX35" s="160"/>
      <c r="AY35" s="157">
        <f>SUM(AY13:AY34)</f>
        <v>7</v>
      </c>
      <c r="AZ35" s="27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</row>
    <row r="36" spans="1:103" ht="15" thickBot="1">
      <c r="A36" s="354" t="s">
        <v>32</v>
      </c>
      <c r="B36" s="354"/>
      <c r="C36" s="355"/>
      <c r="D36" s="355"/>
      <c r="E36" s="355"/>
      <c r="F36" s="355"/>
      <c r="G36" s="355"/>
      <c r="H36" s="355"/>
      <c r="I36" s="355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27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</row>
    <row r="37" spans="1:103" ht="15" customHeight="1">
      <c r="A37" s="161"/>
      <c r="B37" s="162" t="s">
        <v>53</v>
      </c>
      <c r="C37" s="108">
        <f>SUM(P37,W37,AD37,AK37,AR37,AY37)</f>
        <v>10</v>
      </c>
      <c r="D37" s="109">
        <f>SUM(E37,F37,G37,H37,I37)</f>
        <v>60</v>
      </c>
      <c r="E37" s="110">
        <f aca="true" t="shared" si="12" ref="E37:I43">SUM(J37,Q37,X37,AE37,AL37,AS37)</f>
        <v>0</v>
      </c>
      <c r="F37" s="111">
        <f t="shared" si="12"/>
        <v>0</v>
      </c>
      <c r="G37" s="111">
        <f t="shared" si="12"/>
        <v>0</v>
      </c>
      <c r="H37" s="111">
        <f t="shared" si="12"/>
        <v>0</v>
      </c>
      <c r="I37" s="111">
        <f t="shared" si="12"/>
        <v>60</v>
      </c>
      <c r="J37" s="163"/>
      <c r="K37" s="164"/>
      <c r="L37" s="164"/>
      <c r="M37" s="164"/>
      <c r="N37" s="165"/>
      <c r="O37" s="166"/>
      <c r="P37" s="167"/>
      <c r="Q37" s="163"/>
      <c r="R37" s="164"/>
      <c r="S37" s="164"/>
      <c r="T37" s="164"/>
      <c r="U37" s="165"/>
      <c r="V37" s="165"/>
      <c r="W37" s="168"/>
      <c r="X37" s="167"/>
      <c r="Y37" s="164"/>
      <c r="Z37" s="164"/>
      <c r="AA37" s="164"/>
      <c r="AB37" s="165"/>
      <c r="AC37" s="165"/>
      <c r="AD37" s="167"/>
      <c r="AE37" s="163"/>
      <c r="AF37" s="164"/>
      <c r="AG37" s="164"/>
      <c r="AH37" s="164"/>
      <c r="AI37" s="165"/>
      <c r="AJ37" s="165"/>
      <c r="AK37" s="169"/>
      <c r="AL37" s="167"/>
      <c r="AM37" s="164"/>
      <c r="AN37" s="164"/>
      <c r="AO37" s="164"/>
      <c r="AP37" s="165">
        <v>30</v>
      </c>
      <c r="AQ37" s="165" t="s">
        <v>28</v>
      </c>
      <c r="AR37" s="167">
        <v>5</v>
      </c>
      <c r="AS37" s="163"/>
      <c r="AT37" s="164"/>
      <c r="AU37" s="164"/>
      <c r="AV37" s="164"/>
      <c r="AW37" s="164">
        <v>30</v>
      </c>
      <c r="AX37" s="164" t="s">
        <v>26</v>
      </c>
      <c r="AY37" s="169">
        <v>5</v>
      </c>
      <c r="AZ37" s="27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</row>
    <row r="38" spans="1:103" s="93" customFormat="1" ht="14.25">
      <c r="A38" s="170"/>
      <c r="B38" s="124" t="s">
        <v>70</v>
      </c>
      <c r="C38" s="108">
        <f>SUM(P38,W38,AD38,AK38,AR38,AY38)</f>
        <v>51</v>
      </c>
      <c r="D38" s="109">
        <v>510</v>
      </c>
      <c r="E38" s="110">
        <f t="shared" si="12"/>
        <v>0</v>
      </c>
      <c r="F38" s="111">
        <f t="shared" si="12"/>
        <v>0</v>
      </c>
      <c r="G38" s="111">
        <f t="shared" si="12"/>
        <v>0</v>
      </c>
      <c r="H38" s="111">
        <f t="shared" si="12"/>
        <v>510</v>
      </c>
      <c r="I38" s="111">
        <f t="shared" si="12"/>
        <v>0</v>
      </c>
      <c r="J38" s="122"/>
      <c r="K38" s="121"/>
      <c r="L38" s="121"/>
      <c r="M38" s="121">
        <v>120</v>
      </c>
      <c r="N38" s="117"/>
      <c r="O38" s="118" t="s">
        <v>28</v>
      </c>
      <c r="P38" s="120">
        <v>12</v>
      </c>
      <c r="Q38" s="122"/>
      <c r="R38" s="121"/>
      <c r="S38" s="121"/>
      <c r="T38" s="121">
        <v>60</v>
      </c>
      <c r="U38" s="117"/>
      <c r="V38" s="117" t="s">
        <v>28</v>
      </c>
      <c r="W38" s="129">
        <v>6</v>
      </c>
      <c r="X38" s="120"/>
      <c r="Y38" s="121"/>
      <c r="Z38" s="121"/>
      <c r="AA38" s="121">
        <v>30</v>
      </c>
      <c r="AB38" s="117"/>
      <c r="AC38" s="117"/>
      <c r="AD38" s="120">
        <v>3</v>
      </c>
      <c r="AE38" s="122"/>
      <c r="AF38" s="121"/>
      <c r="AG38" s="121"/>
      <c r="AH38" s="121">
        <v>120</v>
      </c>
      <c r="AI38" s="117"/>
      <c r="AJ38" s="117" t="s">
        <v>28</v>
      </c>
      <c r="AK38" s="129">
        <v>12</v>
      </c>
      <c r="AL38" s="120"/>
      <c r="AM38" s="121"/>
      <c r="AN38" s="121"/>
      <c r="AO38" s="121">
        <v>90</v>
      </c>
      <c r="AP38" s="117"/>
      <c r="AQ38" s="117" t="s">
        <v>28</v>
      </c>
      <c r="AR38" s="120">
        <v>9</v>
      </c>
      <c r="AS38" s="122"/>
      <c r="AT38" s="121"/>
      <c r="AU38" s="121"/>
      <c r="AV38" s="121">
        <v>90</v>
      </c>
      <c r="AW38" s="121"/>
      <c r="AX38" s="121"/>
      <c r="AY38" s="119">
        <v>9</v>
      </c>
      <c r="AZ38" s="92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</row>
    <row r="39" spans="1:103" s="94" customFormat="1" ht="14.25">
      <c r="A39" s="106"/>
      <c r="B39" s="124" t="s">
        <v>33</v>
      </c>
      <c r="C39" s="108">
        <f>SUM(P39,W39,AD39,AK39,AR39,AY39)</f>
        <v>4</v>
      </c>
      <c r="D39" s="109">
        <f>SUM(E39,F39,G39,H39,I39)</f>
        <v>60</v>
      </c>
      <c r="E39" s="110">
        <f t="shared" si="12"/>
        <v>0</v>
      </c>
      <c r="F39" s="111">
        <f t="shared" si="12"/>
        <v>0</v>
      </c>
      <c r="G39" s="111">
        <f t="shared" si="12"/>
        <v>0</v>
      </c>
      <c r="H39" s="111">
        <f t="shared" si="12"/>
        <v>60</v>
      </c>
      <c r="I39" s="111">
        <f t="shared" si="12"/>
        <v>0</v>
      </c>
      <c r="J39" s="112"/>
      <c r="K39" s="113"/>
      <c r="L39" s="113"/>
      <c r="M39" s="113"/>
      <c r="N39" s="113"/>
      <c r="O39" s="114"/>
      <c r="P39" s="115"/>
      <c r="Q39" s="112"/>
      <c r="R39" s="110"/>
      <c r="S39" s="111"/>
      <c r="T39" s="111">
        <v>30</v>
      </c>
      <c r="U39" s="110"/>
      <c r="V39" s="109" t="s">
        <v>28</v>
      </c>
      <c r="W39" s="116">
        <v>2</v>
      </c>
      <c r="X39" s="115"/>
      <c r="Y39" s="113"/>
      <c r="Z39" s="113"/>
      <c r="AA39" s="113">
        <v>30</v>
      </c>
      <c r="AB39" s="114"/>
      <c r="AC39" s="114" t="s">
        <v>28</v>
      </c>
      <c r="AD39" s="115">
        <v>2</v>
      </c>
      <c r="AE39" s="112"/>
      <c r="AF39" s="113"/>
      <c r="AG39" s="113"/>
      <c r="AH39" s="113"/>
      <c r="AI39" s="117"/>
      <c r="AJ39" s="118"/>
      <c r="AK39" s="119"/>
      <c r="AL39" s="120"/>
      <c r="AM39" s="121"/>
      <c r="AN39" s="121"/>
      <c r="AO39" s="121"/>
      <c r="AP39" s="117"/>
      <c r="AQ39" s="117"/>
      <c r="AR39" s="120"/>
      <c r="AS39" s="122"/>
      <c r="AT39" s="121"/>
      <c r="AU39" s="121"/>
      <c r="AV39" s="121"/>
      <c r="AW39" s="121"/>
      <c r="AX39" s="121"/>
      <c r="AY39" s="12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</row>
    <row r="40" spans="1:103" s="81" customFormat="1" ht="14.25">
      <c r="A40" s="106"/>
      <c r="B40" s="124" t="s">
        <v>34</v>
      </c>
      <c r="C40" s="108">
        <v>8</v>
      </c>
      <c r="D40" s="109">
        <f>SUM(E40,F40,G40,H40,I40)</f>
        <v>120</v>
      </c>
      <c r="E40" s="110">
        <f t="shared" si="12"/>
        <v>0</v>
      </c>
      <c r="F40" s="111">
        <f t="shared" si="12"/>
        <v>0</v>
      </c>
      <c r="G40" s="111">
        <f t="shared" si="12"/>
        <v>0</v>
      </c>
      <c r="H40" s="111">
        <f t="shared" si="12"/>
        <v>120</v>
      </c>
      <c r="I40" s="111">
        <f t="shared" si="12"/>
        <v>0</v>
      </c>
      <c r="J40" s="112"/>
      <c r="K40" s="113"/>
      <c r="L40" s="113"/>
      <c r="M40" s="113"/>
      <c r="N40" s="113"/>
      <c r="O40" s="114"/>
      <c r="P40" s="115"/>
      <c r="Q40" s="112"/>
      <c r="R40" s="110"/>
      <c r="S40" s="111"/>
      <c r="T40" s="111">
        <v>30</v>
      </c>
      <c r="U40" s="110"/>
      <c r="V40" s="109" t="s">
        <v>28</v>
      </c>
      <c r="W40" s="116">
        <v>2</v>
      </c>
      <c r="X40" s="115"/>
      <c r="Y40" s="113"/>
      <c r="Z40" s="113"/>
      <c r="AA40" s="113">
        <v>30</v>
      </c>
      <c r="AB40" s="114"/>
      <c r="AC40" s="114" t="s">
        <v>28</v>
      </c>
      <c r="AD40" s="115">
        <v>2</v>
      </c>
      <c r="AE40" s="112"/>
      <c r="AF40" s="113"/>
      <c r="AG40" s="113"/>
      <c r="AH40" s="113">
        <v>30</v>
      </c>
      <c r="AI40" s="117"/>
      <c r="AJ40" s="118" t="s">
        <v>28</v>
      </c>
      <c r="AK40" s="119">
        <v>2</v>
      </c>
      <c r="AL40" s="120"/>
      <c r="AM40" s="121"/>
      <c r="AN40" s="121"/>
      <c r="AO40" s="121">
        <v>30</v>
      </c>
      <c r="AP40" s="117"/>
      <c r="AQ40" s="117" t="s">
        <v>28</v>
      </c>
      <c r="AR40" s="120">
        <v>2</v>
      </c>
      <c r="AS40" s="122"/>
      <c r="AT40" s="121"/>
      <c r="AU40" s="121"/>
      <c r="AV40" s="121"/>
      <c r="AW40" s="121"/>
      <c r="AX40" s="121"/>
      <c r="AY40" s="12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</row>
    <row r="41" spans="1:103" ht="15" thickBot="1">
      <c r="A41" s="125"/>
      <c r="B41" s="124" t="s">
        <v>35</v>
      </c>
      <c r="C41" s="180">
        <v>5</v>
      </c>
      <c r="D41" s="181">
        <f>SUM(E41,F41,G41,H41,I41)</f>
        <v>60</v>
      </c>
      <c r="E41" s="182">
        <f t="shared" si="12"/>
        <v>0</v>
      </c>
      <c r="F41" s="183">
        <f t="shared" si="12"/>
        <v>0</v>
      </c>
      <c r="G41" s="183">
        <f t="shared" si="12"/>
        <v>0</v>
      </c>
      <c r="H41" s="183">
        <f t="shared" si="12"/>
        <v>60</v>
      </c>
      <c r="I41" s="183">
        <f t="shared" si="12"/>
        <v>0</v>
      </c>
      <c r="J41" s="122"/>
      <c r="K41" s="121"/>
      <c r="L41" s="121"/>
      <c r="M41" s="121"/>
      <c r="N41" s="121"/>
      <c r="O41" s="117"/>
      <c r="P41" s="120"/>
      <c r="Q41" s="122"/>
      <c r="R41" s="127"/>
      <c r="S41" s="127"/>
      <c r="T41" s="127"/>
      <c r="U41" s="127"/>
      <c r="V41" s="128"/>
      <c r="W41" s="129"/>
      <c r="X41" s="120"/>
      <c r="Y41" s="121"/>
      <c r="Z41" s="121"/>
      <c r="AA41" s="121"/>
      <c r="AB41" s="117"/>
      <c r="AC41" s="117"/>
      <c r="AD41" s="120"/>
      <c r="AE41" s="122"/>
      <c r="AF41" s="121"/>
      <c r="AG41" s="121"/>
      <c r="AH41" s="121"/>
      <c r="AI41" s="117"/>
      <c r="AJ41" s="118"/>
      <c r="AK41" s="119"/>
      <c r="AL41" s="120"/>
      <c r="AM41" s="121"/>
      <c r="AN41" s="121"/>
      <c r="AO41" s="121">
        <v>30</v>
      </c>
      <c r="AP41" s="117"/>
      <c r="AQ41" s="117" t="s">
        <v>28</v>
      </c>
      <c r="AR41" s="120">
        <v>2</v>
      </c>
      <c r="AS41" s="122"/>
      <c r="AT41" s="121"/>
      <c r="AU41" s="121"/>
      <c r="AV41" s="121">
        <v>30</v>
      </c>
      <c r="AW41" s="121"/>
      <c r="AX41" s="121" t="s">
        <v>28</v>
      </c>
      <c r="AY41" s="123">
        <v>3</v>
      </c>
      <c r="AZ41" s="27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</row>
    <row r="42" spans="1:103" ht="15" thickBot="1">
      <c r="A42" s="356" t="s">
        <v>36</v>
      </c>
      <c r="B42" s="356"/>
      <c r="C42" s="184">
        <v>78</v>
      </c>
      <c r="D42" s="185">
        <f>SUM(E42,F42,G42,H42,I42)</f>
        <v>810</v>
      </c>
      <c r="E42" s="186">
        <f t="shared" si="12"/>
        <v>0</v>
      </c>
      <c r="F42" s="187">
        <f t="shared" si="12"/>
        <v>0</v>
      </c>
      <c r="G42" s="187">
        <f t="shared" si="12"/>
        <v>0</v>
      </c>
      <c r="H42" s="187">
        <f t="shared" si="12"/>
        <v>750</v>
      </c>
      <c r="I42" s="188">
        <f t="shared" si="12"/>
        <v>60</v>
      </c>
      <c r="J42" s="158">
        <f>SUM(J37:J41)</f>
        <v>0</v>
      </c>
      <c r="K42" s="157">
        <f>SUM(K37:K41)</f>
        <v>0</v>
      </c>
      <c r="L42" s="157">
        <f>SUM(L37:L41)</f>
        <v>0</v>
      </c>
      <c r="M42" s="157">
        <f>SUM(M37:M41)</f>
        <v>120</v>
      </c>
      <c r="N42" s="157">
        <f>SUM(N37:N41)</f>
        <v>0</v>
      </c>
      <c r="O42" s="158"/>
      <c r="P42" s="157">
        <f aca="true" t="shared" si="13" ref="P42:U42">SUM(P37:P41)</f>
        <v>12</v>
      </c>
      <c r="Q42" s="157">
        <f t="shared" si="13"/>
        <v>0</v>
      </c>
      <c r="R42" s="157">
        <f t="shared" si="13"/>
        <v>0</v>
      </c>
      <c r="S42" s="157">
        <f t="shared" si="13"/>
        <v>0</v>
      </c>
      <c r="T42" s="157">
        <f t="shared" si="13"/>
        <v>120</v>
      </c>
      <c r="U42" s="157">
        <f t="shared" si="13"/>
        <v>0</v>
      </c>
      <c r="V42" s="159"/>
      <c r="W42" s="157">
        <f aca="true" t="shared" si="14" ref="W42:AB42">SUM(W37:W41)</f>
        <v>10</v>
      </c>
      <c r="X42" s="157">
        <f t="shared" si="14"/>
        <v>0</v>
      </c>
      <c r="Y42" s="157">
        <f t="shared" si="14"/>
        <v>0</v>
      </c>
      <c r="Z42" s="157">
        <f t="shared" si="14"/>
        <v>0</v>
      </c>
      <c r="AA42" s="157">
        <f t="shared" si="14"/>
        <v>90</v>
      </c>
      <c r="AB42" s="157">
        <f t="shared" si="14"/>
        <v>0</v>
      </c>
      <c r="AC42" s="159"/>
      <c r="AD42" s="157">
        <f aca="true" t="shared" si="15" ref="AD42:AI42">SUM(AD37:AD41)</f>
        <v>7</v>
      </c>
      <c r="AE42" s="157">
        <f t="shared" si="15"/>
        <v>0</v>
      </c>
      <c r="AF42" s="157">
        <f t="shared" si="15"/>
        <v>0</v>
      </c>
      <c r="AG42" s="157">
        <f t="shared" si="15"/>
        <v>0</v>
      </c>
      <c r="AH42" s="157">
        <f t="shared" si="15"/>
        <v>150</v>
      </c>
      <c r="AI42" s="157">
        <f t="shared" si="15"/>
        <v>0</v>
      </c>
      <c r="AJ42" s="158"/>
      <c r="AK42" s="157">
        <f aca="true" t="shared" si="16" ref="AK42:AP42">SUM(AK37:AK41)</f>
        <v>14</v>
      </c>
      <c r="AL42" s="157">
        <f t="shared" si="16"/>
        <v>0</v>
      </c>
      <c r="AM42" s="157">
        <f t="shared" si="16"/>
        <v>0</v>
      </c>
      <c r="AN42" s="157">
        <f t="shared" si="16"/>
        <v>0</v>
      </c>
      <c r="AO42" s="157">
        <f t="shared" si="16"/>
        <v>150</v>
      </c>
      <c r="AP42" s="157">
        <f t="shared" si="16"/>
        <v>30</v>
      </c>
      <c r="AQ42" s="159"/>
      <c r="AR42" s="157">
        <f aca="true" t="shared" si="17" ref="AR42:AW42">SUM(AR37:AR41)</f>
        <v>18</v>
      </c>
      <c r="AS42" s="157">
        <f t="shared" si="17"/>
        <v>0</v>
      </c>
      <c r="AT42" s="157">
        <f t="shared" si="17"/>
        <v>0</v>
      </c>
      <c r="AU42" s="157">
        <f t="shared" si="17"/>
        <v>0</v>
      </c>
      <c r="AV42" s="157">
        <f t="shared" si="17"/>
        <v>120</v>
      </c>
      <c r="AW42" s="157">
        <f t="shared" si="17"/>
        <v>30</v>
      </c>
      <c r="AX42" s="160"/>
      <c r="AY42" s="157">
        <f>SUM(AY37:AY41)</f>
        <v>17</v>
      </c>
      <c r="AZ42" s="27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</row>
    <row r="43" spans="1:103" ht="15" thickBot="1">
      <c r="A43" s="353" t="s">
        <v>37</v>
      </c>
      <c r="B43" s="353"/>
      <c r="C43" s="184">
        <v>168</v>
      </c>
      <c r="D43" s="185">
        <f>SUM(E43,F43,G43,H43,I43)</f>
        <v>1965</v>
      </c>
      <c r="E43" s="186">
        <f t="shared" si="12"/>
        <v>525</v>
      </c>
      <c r="F43" s="187">
        <f t="shared" si="12"/>
        <v>60</v>
      </c>
      <c r="G43" s="187">
        <f t="shared" si="12"/>
        <v>30</v>
      </c>
      <c r="H43" s="187">
        <f t="shared" si="12"/>
        <v>1290</v>
      </c>
      <c r="I43" s="188">
        <f t="shared" si="12"/>
        <v>60</v>
      </c>
      <c r="J43" s="158">
        <f>SUM(J35,J42)</f>
        <v>90</v>
      </c>
      <c r="K43" s="157">
        <f>SUM(K35,K42)</f>
        <v>0</v>
      </c>
      <c r="L43" s="157">
        <f>SUM(L35,L42)</f>
        <v>30</v>
      </c>
      <c r="M43" s="157">
        <f>SUM(M35,M42)</f>
        <v>210</v>
      </c>
      <c r="N43" s="157">
        <f>SUM(N35,N42)</f>
        <v>0</v>
      </c>
      <c r="O43" s="158"/>
      <c r="P43" s="157">
        <f aca="true" t="shared" si="18" ref="P43:U43">SUM(P35,P42)</f>
        <v>30</v>
      </c>
      <c r="Q43" s="157">
        <f t="shared" si="18"/>
        <v>120</v>
      </c>
      <c r="R43" s="157">
        <f t="shared" si="18"/>
        <v>30</v>
      </c>
      <c r="S43" s="157">
        <f t="shared" si="18"/>
        <v>0</v>
      </c>
      <c r="T43" s="157">
        <f t="shared" si="18"/>
        <v>255</v>
      </c>
      <c r="U43" s="157">
        <f t="shared" si="18"/>
        <v>0</v>
      </c>
      <c r="V43" s="159"/>
      <c r="W43" s="157">
        <f aca="true" t="shared" si="19" ref="W43:AB43">SUM(W35,W42)</f>
        <v>30</v>
      </c>
      <c r="X43" s="157">
        <f t="shared" si="19"/>
        <v>120</v>
      </c>
      <c r="Y43" s="157">
        <f t="shared" si="19"/>
        <v>0</v>
      </c>
      <c r="Z43" s="157">
        <f t="shared" si="19"/>
        <v>0</v>
      </c>
      <c r="AA43" s="157">
        <f t="shared" si="19"/>
        <v>210</v>
      </c>
      <c r="AB43" s="157">
        <f t="shared" si="19"/>
        <v>0</v>
      </c>
      <c r="AC43" s="159"/>
      <c r="AD43" s="157">
        <f aca="true" t="shared" si="20" ref="AD43:AI43">SUM(AD35,AD42)</f>
        <v>27</v>
      </c>
      <c r="AE43" s="157">
        <f t="shared" si="20"/>
        <v>75</v>
      </c>
      <c r="AF43" s="157">
        <f t="shared" si="20"/>
        <v>30</v>
      </c>
      <c r="AG43" s="157">
        <f t="shared" si="20"/>
        <v>0</v>
      </c>
      <c r="AH43" s="157">
        <f t="shared" si="20"/>
        <v>240</v>
      </c>
      <c r="AI43" s="157">
        <f t="shared" si="20"/>
        <v>0</v>
      </c>
      <c r="AJ43" s="158"/>
      <c r="AK43" s="157">
        <f aca="true" t="shared" si="21" ref="AK43:AP43">SUM(AK35,AK42)</f>
        <v>27</v>
      </c>
      <c r="AL43" s="157">
        <f t="shared" si="21"/>
        <v>75</v>
      </c>
      <c r="AM43" s="157">
        <f t="shared" si="21"/>
        <v>0</v>
      </c>
      <c r="AN43" s="157">
        <f t="shared" si="21"/>
        <v>0</v>
      </c>
      <c r="AO43" s="157">
        <f t="shared" si="21"/>
        <v>225</v>
      </c>
      <c r="AP43" s="157">
        <f t="shared" si="21"/>
        <v>30</v>
      </c>
      <c r="AQ43" s="159"/>
      <c r="AR43" s="157">
        <f aca="true" t="shared" si="22" ref="AR43:AW43">SUM(AR35,AR42)</f>
        <v>30</v>
      </c>
      <c r="AS43" s="157">
        <f t="shared" si="22"/>
        <v>45</v>
      </c>
      <c r="AT43" s="157">
        <f t="shared" si="22"/>
        <v>0</v>
      </c>
      <c r="AU43" s="157">
        <f t="shared" si="22"/>
        <v>0</v>
      </c>
      <c r="AV43" s="157">
        <f t="shared" si="22"/>
        <v>150</v>
      </c>
      <c r="AW43" s="157">
        <f t="shared" si="22"/>
        <v>30</v>
      </c>
      <c r="AX43" s="160"/>
      <c r="AY43" s="157">
        <f>SUM(AY35,AY42)</f>
        <v>24</v>
      </c>
      <c r="AZ43" s="27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</row>
    <row r="44" spans="1:103" ht="15" thickBot="1">
      <c r="A44" s="361" t="s">
        <v>38</v>
      </c>
      <c r="B44" s="361"/>
      <c r="C44" s="362"/>
      <c r="D44" s="362"/>
      <c r="E44" s="362"/>
      <c r="F44" s="362"/>
      <c r="G44" s="362"/>
      <c r="H44" s="362"/>
      <c r="I44" s="362"/>
      <c r="J44" s="351">
        <f>SUM(J43,K43,L43,M43,N43)</f>
        <v>330</v>
      </c>
      <c r="K44" s="351"/>
      <c r="L44" s="351"/>
      <c r="M44" s="351"/>
      <c r="N44" s="351"/>
      <c r="O44" s="351"/>
      <c r="P44" s="351"/>
      <c r="Q44" s="351">
        <f>SUM(Q43,R43,S43,T43,U43)</f>
        <v>405</v>
      </c>
      <c r="R44" s="351"/>
      <c r="S44" s="351"/>
      <c r="T44" s="351"/>
      <c r="U44" s="351"/>
      <c r="V44" s="351"/>
      <c r="W44" s="351"/>
      <c r="X44" s="351">
        <f>SUM(X43,Y43,Z43,AA43,AB43)</f>
        <v>330</v>
      </c>
      <c r="Y44" s="351"/>
      <c r="Z44" s="351"/>
      <c r="AA44" s="351"/>
      <c r="AB44" s="351"/>
      <c r="AC44" s="351"/>
      <c r="AD44" s="351"/>
      <c r="AE44" s="351">
        <f>SUM(AE43,AF43,AG43,AH43,AI43)</f>
        <v>345</v>
      </c>
      <c r="AF44" s="351"/>
      <c r="AG44" s="351"/>
      <c r="AH44" s="351"/>
      <c r="AI44" s="351"/>
      <c r="AJ44" s="351"/>
      <c r="AK44" s="351"/>
      <c r="AL44" s="351">
        <f>SUM(AL43,AM43,AN43,AO43,AP43)</f>
        <v>330</v>
      </c>
      <c r="AM44" s="351"/>
      <c r="AN44" s="351"/>
      <c r="AO44" s="351"/>
      <c r="AP44" s="351"/>
      <c r="AQ44" s="351"/>
      <c r="AR44" s="351"/>
      <c r="AS44" s="351">
        <f>SUM(AS43,AT43,AU43,AV43,AW43)</f>
        <v>225</v>
      </c>
      <c r="AT44" s="351"/>
      <c r="AU44" s="351"/>
      <c r="AV44" s="351"/>
      <c r="AW44" s="351"/>
      <c r="AX44" s="351"/>
      <c r="AY44" s="351"/>
      <c r="AZ44" s="27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</row>
    <row r="45" spans="1:103" ht="15" thickBot="1">
      <c r="A45" s="171"/>
      <c r="B45" s="189" t="s">
        <v>83</v>
      </c>
      <c r="C45" s="172">
        <v>3</v>
      </c>
      <c r="D45" s="357">
        <v>90</v>
      </c>
      <c r="E45" s="357"/>
      <c r="F45" s="357"/>
      <c r="G45" s="357"/>
      <c r="H45" s="357"/>
      <c r="I45" s="357"/>
      <c r="J45" s="173"/>
      <c r="K45" s="358"/>
      <c r="L45" s="358"/>
      <c r="M45" s="358"/>
      <c r="N45" s="358"/>
      <c r="O45" s="358"/>
      <c r="P45" s="358"/>
      <c r="Q45" s="173"/>
      <c r="R45" s="359"/>
      <c r="S45" s="359"/>
      <c r="T45" s="359"/>
      <c r="U45" s="359"/>
      <c r="V45" s="359"/>
      <c r="W45" s="359"/>
      <c r="X45" s="173"/>
      <c r="Y45" s="358"/>
      <c r="Z45" s="358"/>
      <c r="AA45" s="358"/>
      <c r="AB45" s="358"/>
      <c r="AC45" s="358"/>
      <c r="AD45" s="358"/>
      <c r="AE45" s="173">
        <v>3</v>
      </c>
      <c r="AF45" s="358" t="s">
        <v>75</v>
      </c>
      <c r="AG45" s="358"/>
      <c r="AH45" s="358"/>
      <c r="AI45" s="358"/>
      <c r="AJ45" s="358"/>
      <c r="AK45" s="358"/>
      <c r="AL45" s="173"/>
      <c r="AM45" s="358"/>
      <c r="AN45" s="358"/>
      <c r="AO45" s="358"/>
      <c r="AP45" s="358"/>
      <c r="AQ45" s="358"/>
      <c r="AR45" s="358"/>
      <c r="AS45" s="173"/>
      <c r="AT45" s="360"/>
      <c r="AU45" s="360"/>
      <c r="AV45" s="360"/>
      <c r="AW45" s="360"/>
      <c r="AX45" s="360"/>
      <c r="AY45" s="360"/>
      <c r="AZ45" s="27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</row>
    <row r="46" spans="1:103" ht="14.25">
      <c r="A46" s="171"/>
      <c r="B46" s="174" t="s">
        <v>39</v>
      </c>
      <c r="C46" s="172">
        <v>0</v>
      </c>
      <c r="D46" s="357">
        <v>0</v>
      </c>
      <c r="E46" s="357"/>
      <c r="F46" s="357"/>
      <c r="G46" s="357"/>
      <c r="H46" s="357"/>
      <c r="I46" s="357"/>
      <c r="J46" s="173"/>
      <c r="K46" s="358"/>
      <c r="L46" s="358"/>
      <c r="M46" s="358"/>
      <c r="N46" s="358"/>
      <c r="O46" s="358"/>
      <c r="P46" s="358"/>
      <c r="Q46" s="173"/>
      <c r="R46" s="359"/>
      <c r="S46" s="359"/>
      <c r="T46" s="359"/>
      <c r="U46" s="359"/>
      <c r="V46" s="359"/>
      <c r="W46" s="359"/>
      <c r="X46" s="173"/>
      <c r="Y46" s="358"/>
      <c r="Z46" s="358"/>
      <c r="AA46" s="358"/>
      <c r="AB46" s="358"/>
      <c r="AC46" s="358"/>
      <c r="AD46" s="358"/>
      <c r="AE46" s="173"/>
      <c r="AF46" s="358"/>
      <c r="AG46" s="358"/>
      <c r="AH46" s="358"/>
      <c r="AI46" s="358"/>
      <c r="AJ46" s="358"/>
      <c r="AK46" s="358"/>
      <c r="AL46" s="173"/>
      <c r="AM46" s="358"/>
      <c r="AN46" s="358"/>
      <c r="AO46" s="358"/>
      <c r="AP46" s="358"/>
      <c r="AQ46" s="358"/>
      <c r="AR46" s="358"/>
      <c r="AS46" s="173"/>
      <c r="AT46" s="360"/>
      <c r="AU46" s="360"/>
      <c r="AV46" s="360"/>
      <c r="AW46" s="360"/>
      <c r="AX46" s="360"/>
      <c r="AY46" s="360"/>
      <c r="AZ46" s="27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</row>
    <row r="47" spans="1:103" ht="17.25" customHeight="1">
      <c r="A47" s="171"/>
      <c r="B47" s="174" t="s">
        <v>40</v>
      </c>
      <c r="C47" s="172">
        <v>0</v>
      </c>
      <c r="D47" s="357">
        <v>0</v>
      </c>
      <c r="E47" s="357"/>
      <c r="F47" s="357"/>
      <c r="G47" s="357"/>
      <c r="H47" s="357"/>
      <c r="I47" s="357"/>
      <c r="J47" s="173"/>
      <c r="K47" s="358"/>
      <c r="L47" s="358"/>
      <c r="M47" s="358"/>
      <c r="N47" s="358"/>
      <c r="O47" s="358"/>
      <c r="P47" s="358"/>
      <c r="Q47" s="173"/>
      <c r="R47" s="359"/>
      <c r="S47" s="359"/>
      <c r="T47" s="359"/>
      <c r="U47" s="359"/>
      <c r="V47" s="359"/>
      <c r="W47" s="359"/>
      <c r="X47" s="173"/>
      <c r="Y47" s="358"/>
      <c r="Z47" s="358"/>
      <c r="AA47" s="358"/>
      <c r="AB47" s="358"/>
      <c r="AC47" s="358"/>
      <c r="AD47" s="358"/>
      <c r="AE47" s="173"/>
      <c r="AF47" s="358"/>
      <c r="AG47" s="358"/>
      <c r="AH47" s="358"/>
      <c r="AI47" s="358"/>
      <c r="AJ47" s="358"/>
      <c r="AK47" s="358"/>
      <c r="AL47" s="173"/>
      <c r="AM47" s="358"/>
      <c r="AN47" s="358"/>
      <c r="AO47" s="358"/>
      <c r="AP47" s="358"/>
      <c r="AQ47" s="358"/>
      <c r="AR47" s="358"/>
      <c r="AS47" s="173"/>
      <c r="AT47" s="360"/>
      <c r="AU47" s="360"/>
      <c r="AV47" s="360"/>
      <c r="AW47" s="360"/>
      <c r="AX47" s="360"/>
      <c r="AY47" s="360"/>
      <c r="AZ47" s="27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</row>
    <row r="48" spans="1:103" ht="15.75" customHeight="1">
      <c r="A48" s="171"/>
      <c r="B48" s="174" t="s">
        <v>41</v>
      </c>
      <c r="C48" s="175">
        <v>0</v>
      </c>
      <c r="D48" s="357">
        <v>0</v>
      </c>
      <c r="E48" s="357"/>
      <c r="F48" s="357"/>
      <c r="G48" s="357"/>
      <c r="H48" s="357"/>
      <c r="I48" s="357"/>
      <c r="J48" s="173"/>
      <c r="K48" s="358"/>
      <c r="L48" s="358"/>
      <c r="M48" s="358"/>
      <c r="N48" s="358"/>
      <c r="O48" s="358"/>
      <c r="P48" s="358"/>
      <c r="Q48" s="173"/>
      <c r="R48" s="359"/>
      <c r="S48" s="359"/>
      <c r="T48" s="359"/>
      <c r="U48" s="359"/>
      <c r="V48" s="359"/>
      <c r="W48" s="359"/>
      <c r="X48" s="173"/>
      <c r="Y48" s="358"/>
      <c r="Z48" s="358"/>
      <c r="AA48" s="358"/>
      <c r="AB48" s="358"/>
      <c r="AC48" s="358"/>
      <c r="AD48" s="358"/>
      <c r="AE48" s="173"/>
      <c r="AF48" s="358"/>
      <c r="AG48" s="358"/>
      <c r="AH48" s="358"/>
      <c r="AI48" s="358"/>
      <c r="AJ48" s="358"/>
      <c r="AK48" s="358"/>
      <c r="AL48" s="173"/>
      <c r="AM48" s="358"/>
      <c r="AN48" s="358"/>
      <c r="AO48" s="358"/>
      <c r="AP48" s="358"/>
      <c r="AQ48" s="358"/>
      <c r="AR48" s="358"/>
      <c r="AS48" s="173"/>
      <c r="AT48" s="360"/>
      <c r="AU48" s="360"/>
      <c r="AV48" s="360"/>
      <c r="AW48" s="360"/>
      <c r="AX48" s="360"/>
      <c r="AY48" s="360"/>
      <c r="AZ48" s="27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</row>
    <row r="49" spans="1:103" ht="24" customHeight="1">
      <c r="A49" s="366" t="s">
        <v>42</v>
      </c>
      <c r="B49" s="366"/>
      <c r="C49" s="176">
        <f>SUM(J49,Q49,X49,AE49,AL49,AS49)</f>
        <v>3</v>
      </c>
      <c r="D49" s="367"/>
      <c r="E49" s="367"/>
      <c r="F49" s="367"/>
      <c r="G49" s="367"/>
      <c r="H49" s="367"/>
      <c r="I49" s="367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>
        <v>3</v>
      </c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4"/>
      <c r="AT49" s="364"/>
      <c r="AU49" s="364"/>
      <c r="AV49" s="364"/>
      <c r="AW49" s="364"/>
      <c r="AX49" s="364"/>
      <c r="AY49" s="364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</row>
    <row r="50" spans="1:103" ht="24" customHeight="1">
      <c r="A50" s="365" t="s">
        <v>43</v>
      </c>
      <c r="B50" s="365"/>
      <c r="C50" s="177">
        <v>6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4">
        <v>6</v>
      </c>
      <c r="AT50" s="364"/>
      <c r="AU50" s="364"/>
      <c r="AV50" s="364"/>
      <c r="AW50" s="364"/>
      <c r="AX50" s="364"/>
      <c r="AY50" s="364"/>
      <c r="AZ50" s="6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</row>
    <row r="51" spans="1:103" ht="14.25">
      <c r="A51" s="361" t="s">
        <v>44</v>
      </c>
      <c r="B51" s="361"/>
      <c r="C51" s="361"/>
      <c r="D51" s="361"/>
      <c r="E51" s="361"/>
      <c r="F51" s="361"/>
      <c r="G51" s="361"/>
      <c r="H51" s="361"/>
      <c r="I51" s="361"/>
      <c r="J51" s="351">
        <f>SUM(P43,J49)</f>
        <v>30</v>
      </c>
      <c r="K51" s="351"/>
      <c r="L51" s="351"/>
      <c r="M51" s="351"/>
      <c r="N51" s="351"/>
      <c r="O51" s="351"/>
      <c r="P51" s="351"/>
      <c r="Q51" s="351">
        <f>SUM(W43,Q49)</f>
        <v>30</v>
      </c>
      <c r="R51" s="351"/>
      <c r="S51" s="351"/>
      <c r="T51" s="351"/>
      <c r="U51" s="351"/>
      <c r="V51" s="351"/>
      <c r="W51" s="351"/>
      <c r="X51" s="351">
        <f>SUM(AD43,X49)</f>
        <v>30</v>
      </c>
      <c r="Y51" s="351"/>
      <c r="Z51" s="351"/>
      <c r="AA51" s="351"/>
      <c r="AB51" s="351"/>
      <c r="AC51" s="351"/>
      <c r="AD51" s="351"/>
      <c r="AE51" s="351">
        <f>SUM(AK43,AF46,AF48,AE45)</f>
        <v>30</v>
      </c>
      <c r="AF51" s="351"/>
      <c r="AG51" s="351"/>
      <c r="AH51" s="351"/>
      <c r="AI51" s="351"/>
      <c r="AJ51" s="351"/>
      <c r="AK51" s="351"/>
      <c r="AL51" s="351">
        <f>SUM(AR43,AL45,AL46,AL47,AL49)</f>
        <v>30</v>
      </c>
      <c r="AM51" s="351"/>
      <c r="AN51" s="351"/>
      <c r="AO51" s="351"/>
      <c r="AP51" s="351"/>
      <c r="AQ51" s="351"/>
      <c r="AR51" s="351"/>
      <c r="AS51" s="368">
        <f>SUM(AY43,AS45,AS46,AS47,AS48,AS49,C50)</f>
        <v>30</v>
      </c>
      <c r="AT51" s="368"/>
      <c r="AU51" s="368"/>
      <c r="AV51" s="368"/>
      <c r="AW51" s="368"/>
      <c r="AX51" s="368"/>
      <c r="AY51" s="368"/>
      <c r="AZ51" s="27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</row>
    <row r="52" spans="1:103" ht="23.25" customHeight="1" thickBot="1">
      <c r="A52" s="370" t="s">
        <v>45</v>
      </c>
      <c r="B52" s="370"/>
      <c r="C52" s="159">
        <f>SUM(C43,C45,C49,C50)</f>
        <v>180</v>
      </c>
      <c r="D52" s="159">
        <f>SUM(D43,AM45,D49,D45)</f>
        <v>2055</v>
      </c>
      <c r="E52" s="159">
        <f aca="true" t="shared" si="23" ref="E52:M52">SUM(E43,AN45,E49)</f>
        <v>525</v>
      </c>
      <c r="F52" s="159">
        <f t="shared" si="23"/>
        <v>60</v>
      </c>
      <c r="G52" s="159">
        <f t="shared" si="23"/>
        <v>30</v>
      </c>
      <c r="H52" s="159">
        <f t="shared" si="23"/>
        <v>1290</v>
      </c>
      <c r="I52" s="159">
        <f t="shared" si="23"/>
        <v>60</v>
      </c>
      <c r="J52" s="159">
        <f t="shared" si="23"/>
        <v>90</v>
      </c>
      <c r="K52" s="159">
        <f t="shared" si="23"/>
        <v>0</v>
      </c>
      <c r="L52" s="159">
        <f t="shared" si="23"/>
        <v>30</v>
      </c>
      <c r="M52" s="159">
        <f t="shared" si="23"/>
        <v>210</v>
      </c>
      <c r="N52" s="159">
        <v>0</v>
      </c>
      <c r="O52" s="159" t="s">
        <v>77</v>
      </c>
      <c r="P52" s="178">
        <v>30</v>
      </c>
      <c r="Q52" s="157">
        <v>120</v>
      </c>
      <c r="R52" s="159">
        <v>30</v>
      </c>
      <c r="S52" s="160">
        <v>0</v>
      </c>
      <c r="T52" s="160">
        <v>255</v>
      </c>
      <c r="U52" s="159">
        <v>0</v>
      </c>
      <c r="V52" s="158" t="s">
        <v>80</v>
      </c>
      <c r="W52" s="179">
        <v>30</v>
      </c>
      <c r="X52" s="158">
        <v>120</v>
      </c>
      <c r="Y52" s="159">
        <v>0</v>
      </c>
      <c r="Z52" s="160">
        <v>0</v>
      </c>
      <c r="AA52" s="160">
        <v>210</v>
      </c>
      <c r="AB52" s="159">
        <v>0</v>
      </c>
      <c r="AC52" s="159" t="s">
        <v>76</v>
      </c>
      <c r="AD52" s="178">
        <v>30</v>
      </c>
      <c r="AE52" s="157">
        <v>75</v>
      </c>
      <c r="AF52" s="159">
        <v>30</v>
      </c>
      <c r="AG52" s="160">
        <v>0</v>
      </c>
      <c r="AH52" s="160">
        <v>240</v>
      </c>
      <c r="AI52" s="159">
        <v>0</v>
      </c>
      <c r="AJ52" s="158" t="s">
        <v>74</v>
      </c>
      <c r="AK52" s="179">
        <v>30</v>
      </c>
      <c r="AL52" s="157">
        <v>75</v>
      </c>
      <c r="AM52" s="159">
        <v>0</v>
      </c>
      <c r="AN52" s="160">
        <v>0</v>
      </c>
      <c r="AO52" s="160">
        <v>225</v>
      </c>
      <c r="AP52" s="159">
        <v>30</v>
      </c>
      <c r="AQ52" s="159" t="s">
        <v>71</v>
      </c>
      <c r="AR52" s="179">
        <v>30</v>
      </c>
      <c r="AS52" s="158">
        <v>45</v>
      </c>
      <c r="AT52" s="159">
        <v>0</v>
      </c>
      <c r="AU52" s="160">
        <v>0</v>
      </c>
      <c r="AV52" s="160">
        <v>150</v>
      </c>
      <c r="AW52" s="160">
        <v>30</v>
      </c>
      <c r="AX52" s="160" t="s">
        <v>73</v>
      </c>
      <c r="AY52" s="191">
        <v>30</v>
      </c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</row>
    <row r="53" spans="2:103" ht="14.25">
      <c r="B53" s="1" t="s">
        <v>50</v>
      </c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</row>
    <row r="54" spans="1:103" ht="14.25">
      <c r="A54" s="68"/>
      <c r="B54" s="69" t="s">
        <v>72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</row>
    <row r="55" spans="1:103" ht="14.25">
      <c r="A55" s="68"/>
      <c r="B55" s="69" t="s">
        <v>51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</row>
    <row r="56" spans="1:103" ht="14.25">
      <c r="A56" s="68"/>
      <c r="B56" s="69" t="s">
        <v>52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</row>
    <row r="57" spans="1:103" ht="9" customHeight="1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71"/>
      <c r="P57" s="71"/>
      <c r="Q57" s="70"/>
      <c r="R57" s="70"/>
      <c r="S57" s="70"/>
      <c r="T57" s="70"/>
      <c r="U57" s="70"/>
      <c r="V57" s="70"/>
      <c r="W57" s="70"/>
      <c r="X57" s="372" t="s">
        <v>46</v>
      </c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72"/>
      <c r="AK57" s="72"/>
      <c r="AL57" s="70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</row>
    <row r="58" spans="1:103" ht="27" customHeight="1">
      <c r="A58" s="431" t="s">
        <v>127</v>
      </c>
      <c r="B58" s="431"/>
      <c r="C58" s="431"/>
      <c r="D58" s="431"/>
      <c r="E58" s="431"/>
      <c r="F58" s="431"/>
      <c r="G58" s="431"/>
      <c r="H58" s="432" t="s">
        <v>128</v>
      </c>
      <c r="I58" s="433"/>
      <c r="J58" s="433"/>
      <c r="K58" s="433"/>
      <c r="L58" s="433"/>
      <c r="M58" s="433"/>
      <c r="N58" s="434"/>
      <c r="O58" s="73"/>
      <c r="P58" s="73"/>
      <c r="Q58" s="70"/>
      <c r="R58" s="70"/>
      <c r="S58" s="70"/>
      <c r="T58" s="70"/>
      <c r="U58" s="70"/>
      <c r="V58" s="70"/>
      <c r="W58" s="70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74"/>
      <c r="AK58" s="74"/>
      <c r="AL58" s="70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</row>
    <row r="59" spans="1:103" ht="18" customHeight="1">
      <c r="A59" s="70"/>
      <c r="B59" s="75"/>
      <c r="C59" s="76"/>
      <c r="D59" s="76"/>
      <c r="E59" s="76"/>
      <c r="F59" s="76"/>
      <c r="G59" s="76"/>
      <c r="H59" s="77"/>
      <c r="I59" s="73"/>
      <c r="J59" s="73"/>
      <c r="K59" s="73"/>
      <c r="L59" s="73"/>
      <c r="M59" s="73"/>
      <c r="N59" s="73"/>
      <c r="O59" s="73"/>
      <c r="P59" s="73"/>
      <c r="Q59" s="70"/>
      <c r="R59" s="70"/>
      <c r="S59" s="70"/>
      <c r="T59" s="70"/>
      <c r="U59" s="70"/>
      <c r="V59" s="70"/>
      <c r="W59" s="70"/>
      <c r="X59" s="70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0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</row>
    <row r="60" spans="2:103" ht="14.25">
      <c r="B60" s="1" t="s">
        <v>47</v>
      </c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</row>
    <row r="61" spans="2:103" ht="14.25">
      <c r="B61" s="1" t="s">
        <v>48</v>
      </c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</row>
    <row r="62" spans="2:103" ht="13.5" customHeight="1">
      <c r="B62" s="369" t="s">
        <v>49</v>
      </c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</row>
    <row r="63" spans="53:103" ht="14.25"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</row>
    <row r="64" spans="53:103" ht="14.25"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</row>
    <row r="65" spans="53:103" ht="14.25"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</row>
    <row r="66" spans="53:103" ht="14.25"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</row>
    <row r="67" spans="53:103" ht="14.25"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</row>
    <row r="68" spans="53:103" ht="14.25"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</row>
    <row r="69" spans="53:103" ht="14.25"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</row>
    <row r="70" spans="53:103" ht="14.25"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</row>
    <row r="71" spans="53:103" ht="14.25"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</row>
    <row r="72" spans="53:103" ht="14.25"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</row>
    <row r="73" spans="53:103" ht="14.25"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</row>
    <row r="74" spans="53:103" ht="14.25"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</row>
    <row r="75" spans="53:103" ht="14.25"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</row>
    <row r="76" spans="53:103" ht="14.25"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</row>
    <row r="77" spans="53:103" ht="14.25"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</row>
    <row r="78" spans="53:103" ht="14.25"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</row>
    <row r="79" spans="53:103" ht="14.25"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</row>
    <row r="80" spans="53:103" ht="14.25"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</row>
    <row r="81" spans="53:103" ht="14.25"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</row>
    <row r="82" spans="53:103" ht="14.25"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</row>
    <row r="83" spans="53:103" ht="14.25"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</row>
    <row r="84" spans="53:103" ht="14.25"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</row>
    <row r="85" spans="53:103" ht="15.75" customHeight="1"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</row>
    <row r="86" spans="53:103" ht="15.75" customHeight="1"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</row>
    <row r="87" spans="53:103" ht="14.25"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</row>
    <row r="88" spans="53:103" ht="14.25"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</row>
    <row r="89" spans="53:103" ht="14.25"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</row>
    <row r="90" spans="53:103" ht="14.25"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</row>
    <row r="91" spans="53:103" ht="26.25" customHeight="1"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</row>
    <row r="92" spans="53:103" ht="14.25"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</row>
    <row r="93" spans="53:103" ht="14.25"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</row>
    <row r="94" spans="53:103" ht="14.25"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</row>
    <row r="95" spans="53:103" ht="14.25"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</row>
    <row r="96" spans="53:103" ht="14.25"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</row>
    <row r="97" spans="53:103" ht="14.25"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</row>
    <row r="98" spans="53:103" ht="14.25"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</row>
    <row r="99" spans="53:103" ht="14.25"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</row>
    <row r="100" spans="53:103" ht="14.25"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</row>
    <row r="101" spans="53:103" ht="14.25"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</row>
    <row r="102" spans="53:103" ht="14.25"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</row>
    <row r="103" spans="53:103" ht="14.25"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</row>
    <row r="104" spans="53:103" ht="14.25"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</row>
    <row r="105" spans="53:103" ht="14.25"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</row>
    <row r="106" spans="53:103" ht="14.25"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</row>
    <row r="107" spans="53:103" ht="14.25"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</row>
    <row r="108" spans="53:103" ht="14.25"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</row>
    <row r="109" spans="53:103" ht="14.25"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</row>
    <row r="110" spans="53:103" ht="14.25"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</row>
    <row r="111" spans="53:103" ht="14.25"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</row>
    <row r="112" spans="53:103" ht="15.75" customHeight="1"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</row>
    <row r="113" spans="53:103" ht="15.75" customHeight="1"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</row>
    <row r="114" spans="53:103" ht="14.25"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</row>
    <row r="115" spans="53:103" ht="14.25"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</row>
    <row r="116" spans="53:103" ht="14.25"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</row>
    <row r="117" spans="53:103" ht="24.75" customHeight="1"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</row>
    <row r="118" spans="53:103" ht="14.25"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</row>
    <row r="119" spans="53:103" ht="14.25"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</row>
    <row r="120" spans="53:103" ht="14.25"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</row>
    <row r="121" spans="53:103" ht="14.25"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</row>
    <row r="122" spans="53:103" ht="14.25"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</row>
    <row r="123" spans="53:103" ht="14.25"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</row>
    <row r="124" spans="53:103" ht="14.25"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</row>
    <row r="125" spans="53:103" ht="14.25"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</row>
    <row r="126" spans="53:103" ht="14.25"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</row>
    <row r="127" spans="53:103" ht="14.25"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</row>
    <row r="128" spans="53:103" ht="14.25"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</row>
    <row r="129" spans="53:103" ht="14.25"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</row>
    <row r="130" spans="53:103" ht="14.25"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</row>
    <row r="131" spans="53:103" ht="14.25"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</row>
    <row r="132" spans="53:103" ht="14.25"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</row>
    <row r="133" spans="53:103" ht="14.25"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</row>
    <row r="134" spans="53:103" ht="14.25"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</row>
    <row r="135" spans="53:103" ht="14.25"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193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</row>
    <row r="136" spans="53:103" ht="14.25"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</row>
    <row r="137" spans="53:103" ht="13.5" customHeight="1"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</row>
    <row r="138" spans="53:103" ht="13.5" customHeight="1"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19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</row>
    <row r="139" spans="53:103" ht="14.25"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</row>
    <row r="140" spans="53:103" ht="14.25"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</row>
    <row r="141" spans="53:103" ht="14.25"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</row>
    <row r="142" spans="53:103" ht="26.25" customHeight="1"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</row>
    <row r="143" spans="53:103" ht="21.75" customHeight="1"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193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</row>
    <row r="144" spans="53:103" ht="14.25"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193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</row>
    <row r="145" spans="53:103" ht="14.25"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</row>
    <row r="146" spans="53:103" ht="14.25"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193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</row>
    <row r="147" spans="53:103" ht="14.25"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193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</row>
    <row r="148" spans="53:103" ht="14.25"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</row>
    <row r="149" spans="53:103" ht="14.25"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</row>
    <row r="150" spans="53:103" ht="14.25"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</row>
    <row r="151" spans="53:103" ht="14.25"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</row>
    <row r="152" spans="53:103" ht="13.5" customHeight="1"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</row>
  </sheetData>
  <sheetProtection/>
  <mergeCells count="89">
    <mergeCell ref="AS51:AY51"/>
    <mergeCell ref="B62:AY62"/>
    <mergeCell ref="A52:B52"/>
    <mergeCell ref="A57:N57"/>
    <mergeCell ref="X57:AI57"/>
    <mergeCell ref="A58:G58"/>
    <mergeCell ref="H58:N58"/>
    <mergeCell ref="X58:AI58"/>
    <mergeCell ref="A51:I51"/>
    <mergeCell ref="J51:P51"/>
    <mergeCell ref="Q51:W51"/>
    <mergeCell ref="X51:AD51"/>
    <mergeCell ref="AE51:AK51"/>
    <mergeCell ref="AL51:AR51"/>
    <mergeCell ref="AL49:AR49"/>
    <mergeCell ref="AS49:AY49"/>
    <mergeCell ref="D48:I48"/>
    <mergeCell ref="A50:B50"/>
    <mergeCell ref="D50:AR50"/>
    <mergeCell ref="AS50:AY50"/>
    <mergeCell ref="A49:B49"/>
    <mergeCell ref="D49:I49"/>
    <mergeCell ref="J49:P49"/>
    <mergeCell ref="Q49:W49"/>
    <mergeCell ref="X49:AD49"/>
    <mergeCell ref="AE49:AK49"/>
    <mergeCell ref="K48:P48"/>
    <mergeCell ref="R48:W48"/>
    <mergeCell ref="Y48:AD48"/>
    <mergeCell ref="AF48:AK48"/>
    <mergeCell ref="AM48:AR48"/>
    <mergeCell ref="AT46:AY46"/>
    <mergeCell ref="AT47:AY47"/>
    <mergeCell ref="AT48:AY48"/>
    <mergeCell ref="D47:I47"/>
    <mergeCell ref="K47:P47"/>
    <mergeCell ref="R47:W47"/>
    <mergeCell ref="Y47:AD47"/>
    <mergeCell ref="AF47:AK47"/>
    <mergeCell ref="AM47:AR47"/>
    <mergeCell ref="D46:I46"/>
    <mergeCell ref="K46:P46"/>
    <mergeCell ref="R46:W46"/>
    <mergeCell ref="Y46:AD46"/>
    <mergeCell ref="AF46:AK46"/>
    <mergeCell ref="AM46:AR46"/>
    <mergeCell ref="AS44:AY44"/>
    <mergeCell ref="D45:I45"/>
    <mergeCell ref="K45:P45"/>
    <mergeCell ref="R45:W45"/>
    <mergeCell ref="Y45:AD45"/>
    <mergeCell ref="AF45:AK45"/>
    <mergeCell ref="AM45:AR45"/>
    <mergeCell ref="AT45:AY45"/>
    <mergeCell ref="A44:I44"/>
    <mergeCell ref="J44:P44"/>
    <mergeCell ref="Q44:W44"/>
    <mergeCell ref="X44:AD44"/>
    <mergeCell ref="AE44:AK44"/>
    <mergeCell ref="AL44:AR44"/>
    <mergeCell ref="AS10:AY10"/>
    <mergeCell ref="A12:AY12"/>
    <mergeCell ref="A35:B35"/>
    <mergeCell ref="A36:AY36"/>
    <mergeCell ref="A42:B42"/>
    <mergeCell ref="A43:B43"/>
    <mergeCell ref="E10:I10"/>
    <mergeCell ref="J10:P10"/>
    <mergeCell ref="Q10:W10"/>
    <mergeCell ref="X10:AB10"/>
    <mergeCell ref="AE10:AK10"/>
    <mergeCell ref="AL10:AR10"/>
    <mergeCell ref="C7:X7"/>
    <mergeCell ref="AL7:AY7"/>
    <mergeCell ref="A9:A11"/>
    <mergeCell ref="B9:B11"/>
    <mergeCell ref="C9:C11"/>
    <mergeCell ref="D9:I9"/>
    <mergeCell ref="J9:W9"/>
    <mergeCell ref="X9:AK9"/>
    <mergeCell ref="AL9:AY9"/>
    <mergeCell ref="D10:D11"/>
    <mergeCell ref="B1:U1"/>
    <mergeCell ref="AL2:AY2"/>
    <mergeCell ref="C3:AE3"/>
    <mergeCell ref="C4:AE4"/>
    <mergeCell ref="C5:Q5"/>
    <mergeCell ref="C6:Q6"/>
    <mergeCell ref="AH1:AY1"/>
  </mergeCells>
  <printOptions gridLines="1" horizontalCentered="1"/>
  <pageMargins left="0.2362204724409449" right="0.2362204724409449" top="0.7480314960629921" bottom="0.7480314960629921" header="0.5118110236220472" footer="0.511811023622047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3"/>
  <sheetViews>
    <sheetView view="pageBreakPreview" zoomScaleSheetLayoutView="100" zoomScalePageLayoutView="0" workbookViewId="0" topLeftCell="A1">
      <selection activeCell="U58" sqref="U58"/>
    </sheetView>
  </sheetViews>
  <sheetFormatPr defaultColWidth="8.796875" defaultRowHeight="14.25"/>
  <cols>
    <col min="1" max="1" width="2.69921875" style="0" customWidth="1"/>
    <col min="2" max="2" width="45" style="1" customWidth="1"/>
    <col min="3" max="3" width="3.69921875" style="0" customWidth="1"/>
    <col min="4" max="4" width="5.59765625" style="0" customWidth="1"/>
    <col min="5" max="7" width="3.5" style="0" customWidth="1"/>
    <col min="8" max="8" width="5.0976562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19921875" style="0" customWidth="1"/>
    <col min="18" max="20" width="3.0976562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38" width="3.19921875" style="0" customWidth="1"/>
    <col min="39" max="41" width="3.09765625" style="0" customWidth="1"/>
    <col min="42" max="44" width="4" style="0" customWidth="1"/>
    <col min="45" max="45" width="3.59765625" style="0" customWidth="1"/>
    <col min="46" max="50" width="3.09765625" style="0" customWidth="1"/>
    <col min="51" max="51" width="3.69921875" style="0" customWidth="1"/>
    <col min="52" max="52" width="0.59375" style="0" customWidth="1"/>
  </cols>
  <sheetData>
    <row r="1" spans="2:50" ht="15.75"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2"/>
      <c r="W1" s="2"/>
      <c r="X1" s="3"/>
      <c r="Y1" s="3"/>
      <c r="Z1" s="3"/>
      <c r="AA1" s="3"/>
      <c r="AB1" s="3"/>
      <c r="AC1" s="3"/>
      <c r="AD1" s="3"/>
      <c r="AE1" s="3"/>
      <c r="AG1" s="430" t="s">
        <v>126</v>
      </c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</row>
    <row r="2" spans="2:51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1:52" ht="15">
      <c r="A3" s="6"/>
      <c r="B3" s="7" t="s">
        <v>0</v>
      </c>
      <c r="C3" s="339" t="s">
        <v>1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6"/>
    </row>
    <row r="4" spans="1:52" ht="15.75" customHeight="1">
      <c r="A4" s="9"/>
      <c r="B4" s="7" t="s">
        <v>2</v>
      </c>
      <c r="C4" s="373" t="s">
        <v>84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customHeight="1">
      <c r="A5" s="9"/>
      <c r="B5" s="7" t="s">
        <v>4</v>
      </c>
      <c r="C5" s="340" t="s">
        <v>5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4.25">
      <c r="A6" s="6"/>
      <c r="B6" s="7" t="s">
        <v>6</v>
      </c>
      <c r="C6" s="340" t="s">
        <v>7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6"/>
    </row>
    <row r="7" spans="1:52" ht="17.25" customHeight="1">
      <c r="A7" s="6"/>
      <c r="B7" s="10" t="s">
        <v>8</v>
      </c>
      <c r="C7" s="340" t="s">
        <v>9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12"/>
    </row>
    <row r="8" spans="1:52" ht="11.25" customHeight="1" thickBot="1">
      <c r="A8" s="6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8.75" customHeight="1" thickBot="1">
      <c r="A9" s="374" t="s">
        <v>10</v>
      </c>
      <c r="B9" s="377" t="s">
        <v>11</v>
      </c>
      <c r="C9" s="380" t="s">
        <v>12</v>
      </c>
      <c r="D9" s="383" t="s">
        <v>13</v>
      </c>
      <c r="E9" s="345"/>
      <c r="F9" s="345"/>
      <c r="G9" s="345"/>
      <c r="H9" s="345"/>
      <c r="I9" s="384"/>
      <c r="J9" s="385" t="s">
        <v>14</v>
      </c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7"/>
      <c r="X9" s="385" t="s">
        <v>15</v>
      </c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7"/>
      <c r="AL9" s="385" t="s">
        <v>16</v>
      </c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7"/>
      <c r="AZ9" s="14"/>
    </row>
    <row r="10" spans="1:52" ht="18.75" thickBot="1">
      <c r="A10" s="375"/>
      <c r="B10" s="378"/>
      <c r="C10" s="381"/>
      <c r="D10" s="388" t="s">
        <v>17</v>
      </c>
      <c r="E10" s="348" t="s">
        <v>18</v>
      </c>
      <c r="F10" s="390"/>
      <c r="G10" s="390"/>
      <c r="H10" s="390"/>
      <c r="I10" s="391"/>
      <c r="J10" s="385">
        <v>1</v>
      </c>
      <c r="K10" s="386"/>
      <c r="L10" s="386"/>
      <c r="M10" s="386"/>
      <c r="N10" s="386"/>
      <c r="O10" s="386"/>
      <c r="P10" s="387"/>
      <c r="Q10" s="385">
        <v>2</v>
      </c>
      <c r="R10" s="386"/>
      <c r="S10" s="386"/>
      <c r="T10" s="386"/>
      <c r="U10" s="386"/>
      <c r="V10" s="386"/>
      <c r="W10" s="387"/>
      <c r="X10" s="385">
        <v>3</v>
      </c>
      <c r="Y10" s="386"/>
      <c r="Z10" s="386"/>
      <c r="AA10" s="386"/>
      <c r="AB10" s="386"/>
      <c r="AC10" s="15"/>
      <c r="AD10" s="15"/>
      <c r="AE10" s="385">
        <v>4</v>
      </c>
      <c r="AF10" s="386"/>
      <c r="AG10" s="386"/>
      <c r="AH10" s="386"/>
      <c r="AI10" s="386"/>
      <c r="AJ10" s="386"/>
      <c r="AK10" s="387"/>
      <c r="AL10" s="385">
        <v>5</v>
      </c>
      <c r="AM10" s="386"/>
      <c r="AN10" s="386"/>
      <c r="AO10" s="386"/>
      <c r="AP10" s="386"/>
      <c r="AQ10" s="386"/>
      <c r="AR10" s="387"/>
      <c r="AS10" s="385">
        <v>6</v>
      </c>
      <c r="AT10" s="386"/>
      <c r="AU10" s="386"/>
      <c r="AV10" s="386"/>
      <c r="AW10" s="386"/>
      <c r="AX10" s="386"/>
      <c r="AY10" s="387"/>
      <c r="AZ10" s="14"/>
    </row>
    <row r="11" spans="1:52" ht="64.5" customHeight="1" thickBot="1">
      <c r="A11" s="376"/>
      <c r="B11" s="379"/>
      <c r="C11" s="382"/>
      <c r="D11" s="389"/>
      <c r="E11" s="16" t="s">
        <v>19</v>
      </c>
      <c r="F11" s="17" t="s">
        <v>20</v>
      </c>
      <c r="G11" s="17" t="s">
        <v>21</v>
      </c>
      <c r="H11" s="17" t="s">
        <v>22</v>
      </c>
      <c r="I11" s="18" t="s">
        <v>23</v>
      </c>
      <c r="J11" s="13" t="s">
        <v>19</v>
      </c>
      <c r="K11" s="19" t="s">
        <v>20</v>
      </c>
      <c r="L11" s="20" t="s">
        <v>21</v>
      </c>
      <c r="M11" s="20" t="s">
        <v>22</v>
      </c>
      <c r="N11" s="21" t="s">
        <v>23</v>
      </c>
      <c r="O11" s="22" t="s">
        <v>24</v>
      </c>
      <c r="P11" s="23" t="s">
        <v>12</v>
      </c>
      <c r="Q11" s="13" t="s">
        <v>19</v>
      </c>
      <c r="R11" s="19" t="s">
        <v>20</v>
      </c>
      <c r="S11" s="20" t="s">
        <v>21</v>
      </c>
      <c r="T11" s="20" t="s">
        <v>22</v>
      </c>
      <c r="U11" s="21" t="s">
        <v>23</v>
      </c>
      <c r="V11" s="22" t="s">
        <v>24</v>
      </c>
      <c r="W11" s="24" t="s">
        <v>12</v>
      </c>
      <c r="X11" s="13" t="s">
        <v>19</v>
      </c>
      <c r="Y11" s="19" t="s">
        <v>20</v>
      </c>
      <c r="Z11" s="20" t="s">
        <v>21</v>
      </c>
      <c r="AA11" s="20" t="s">
        <v>22</v>
      </c>
      <c r="AB11" s="21" t="s">
        <v>23</v>
      </c>
      <c r="AC11" s="22" t="s">
        <v>24</v>
      </c>
      <c r="AD11" s="24" t="s">
        <v>12</v>
      </c>
      <c r="AE11" s="13" t="s">
        <v>19</v>
      </c>
      <c r="AF11" s="20" t="s">
        <v>20</v>
      </c>
      <c r="AG11" s="20" t="s">
        <v>21</v>
      </c>
      <c r="AH11" s="20" t="s">
        <v>22</v>
      </c>
      <c r="AI11" s="25" t="s">
        <v>23</v>
      </c>
      <c r="AJ11" s="22" t="s">
        <v>24</v>
      </c>
      <c r="AK11" s="24" t="s">
        <v>12</v>
      </c>
      <c r="AL11" s="13" t="s">
        <v>19</v>
      </c>
      <c r="AM11" s="20" t="s">
        <v>20</v>
      </c>
      <c r="AN11" s="20" t="s">
        <v>21</v>
      </c>
      <c r="AO11" s="20" t="s">
        <v>22</v>
      </c>
      <c r="AP11" s="25" t="s">
        <v>23</v>
      </c>
      <c r="AQ11" s="22" t="s">
        <v>24</v>
      </c>
      <c r="AR11" s="26" t="s">
        <v>12</v>
      </c>
      <c r="AS11" s="13" t="s">
        <v>19</v>
      </c>
      <c r="AT11" s="20" t="s">
        <v>20</v>
      </c>
      <c r="AU11" s="20" t="s">
        <v>21</v>
      </c>
      <c r="AV11" s="20" t="s">
        <v>22</v>
      </c>
      <c r="AW11" s="25" t="s">
        <v>23</v>
      </c>
      <c r="AX11" s="22" t="s">
        <v>24</v>
      </c>
      <c r="AY11" s="24" t="s">
        <v>12</v>
      </c>
      <c r="AZ11" s="27"/>
    </row>
    <row r="12" spans="1:52" ht="14.25">
      <c r="A12" s="395" t="s">
        <v>25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7"/>
      <c r="AZ12" s="27"/>
    </row>
    <row r="13" spans="1:54" ht="14.25">
      <c r="A13" s="201"/>
      <c r="B13" s="202" t="s">
        <v>85</v>
      </c>
      <c r="C13" s="203">
        <v>5</v>
      </c>
      <c r="D13" s="204">
        <v>60</v>
      </c>
      <c r="E13" s="204">
        <v>30</v>
      </c>
      <c r="F13" s="205">
        <v>0</v>
      </c>
      <c r="G13" s="206">
        <v>0</v>
      </c>
      <c r="H13" s="206">
        <v>30</v>
      </c>
      <c r="I13" s="206">
        <v>0</v>
      </c>
      <c r="J13" s="207">
        <v>30</v>
      </c>
      <c r="K13" s="208"/>
      <c r="L13" s="208"/>
      <c r="M13" s="208">
        <v>30</v>
      </c>
      <c r="N13" s="208"/>
      <c r="O13" s="209" t="s">
        <v>26</v>
      </c>
      <c r="P13" s="210">
        <v>5</v>
      </c>
      <c r="Q13" s="207"/>
      <c r="R13" s="211"/>
      <c r="S13" s="205"/>
      <c r="T13" s="206"/>
      <c r="U13" s="211"/>
      <c r="V13" s="204"/>
      <c r="W13" s="212"/>
      <c r="X13" s="210"/>
      <c r="Y13" s="208"/>
      <c r="Z13" s="208"/>
      <c r="AA13" s="208"/>
      <c r="AB13" s="209"/>
      <c r="AC13" s="213"/>
      <c r="AD13" s="210"/>
      <c r="AE13" s="207"/>
      <c r="AF13" s="208"/>
      <c r="AG13" s="208"/>
      <c r="AH13" s="208"/>
      <c r="AI13" s="214"/>
      <c r="AJ13" s="215"/>
      <c r="AK13" s="216"/>
      <c r="AL13" s="217"/>
      <c r="AM13" s="218"/>
      <c r="AN13" s="218"/>
      <c r="AO13" s="218"/>
      <c r="AP13" s="214"/>
      <c r="AQ13" s="215"/>
      <c r="AR13" s="217"/>
      <c r="AS13" s="219"/>
      <c r="AT13" s="218"/>
      <c r="AU13" s="218"/>
      <c r="AV13" s="218"/>
      <c r="AW13" s="218"/>
      <c r="AX13" s="218"/>
      <c r="AY13" s="220"/>
      <c r="AZ13" s="221"/>
      <c r="BA13" s="221"/>
      <c r="BB13" s="221"/>
    </row>
    <row r="14" spans="1:54" ht="14.25">
      <c r="A14" s="201"/>
      <c r="B14" s="202" t="s">
        <v>55</v>
      </c>
      <c r="C14" s="203">
        <v>2</v>
      </c>
      <c r="D14" s="204">
        <v>15</v>
      </c>
      <c r="E14" s="204">
        <v>0</v>
      </c>
      <c r="F14" s="205">
        <v>0</v>
      </c>
      <c r="G14" s="206">
        <v>0</v>
      </c>
      <c r="H14" s="206">
        <v>15</v>
      </c>
      <c r="I14" s="206">
        <v>0</v>
      </c>
      <c r="J14" s="207"/>
      <c r="K14" s="208"/>
      <c r="L14" s="208"/>
      <c r="M14" s="208">
        <v>15</v>
      </c>
      <c r="N14" s="208"/>
      <c r="O14" s="209" t="s">
        <v>28</v>
      </c>
      <c r="P14" s="210">
        <v>2</v>
      </c>
      <c r="Q14" s="207"/>
      <c r="R14" s="211"/>
      <c r="S14" s="205"/>
      <c r="T14" s="206"/>
      <c r="U14" s="211"/>
      <c r="V14" s="204"/>
      <c r="W14" s="212"/>
      <c r="X14" s="210"/>
      <c r="Y14" s="208"/>
      <c r="Z14" s="208"/>
      <c r="AA14" s="208"/>
      <c r="AB14" s="209"/>
      <c r="AC14" s="213"/>
      <c r="AD14" s="210"/>
      <c r="AE14" s="207"/>
      <c r="AF14" s="208"/>
      <c r="AG14" s="208"/>
      <c r="AH14" s="208"/>
      <c r="AI14" s="214"/>
      <c r="AJ14" s="215"/>
      <c r="AK14" s="216"/>
      <c r="AL14" s="217"/>
      <c r="AM14" s="218"/>
      <c r="AN14" s="218"/>
      <c r="AO14" s="218"/>
      <c r="AP14" s="214"/>
      <c r="AQ14" s="215"/>
      <c r="AR14" s="217"/>
      <c r="AS14" s="219"/>
      <c r="AT14" s="218"/>
      <c r="AU14" s="218"/>
      <c r="AV14" s="218"/>
      <c r="AW14" s="218"/>
      <c r="AX14" s="218"/>
      <c r="AY14" s="220"/>
      <c r="AZ14" s="221"/>
      <c r="BA14" s="221"/>
      <c r="BB14" s="221"/>
    </row>
    <row r="15" spans="1:54" ht="14.25">
      <c r="A15" s="222"/>
      <c r="B15" s="223" t="s">
        <v>30</v>
      </c>
      <c r="C15" s="203">
        <v>1</v>
      </c>
      <c r="D15" s="204">
        <v>15</v>
      </c>
      <c r="E15" s="204">
        <v>15</v>
      </c>
      <c r="F15" s="205">
        <v>0</v>
      </c>
      <c r="G15" s="206">
        <v>0</v>
      </c>
      <c r="H15" s="206">
        <v>0</v>
      </c>
      <c r="I15" s="206">
        <v>0</v>
      </c>
      <c r="J15" s="219">
        <v>15</v>
      </c>
      <c r="K15" s="218"/>
      <c r="L15" s="218"/>
      <c r="M15" s="218"/>
      <c r="N15" s="218"/>
      <c r="O15" s="214" t="s">
        <v>28</v>
      </c>
      <c r="P15" s="217">
        <v>1</v>
      </c>
      <c r="Q15" s="219"/>
      <c r="R15" s="224"/>
      <c r="S15" s="225"/>
      <c r="T15" s="225"/>
      <c r="U15" s="225"/>
      <c r="V15" s="225"/>
      <c r="W15" s="216"/>
      <c r="X15" s="217"/>
      <c r="Y15" s="218"/>
      <c r="Z15" s="218"/>
      <c r="AA15" s="218"/>
      <c r="AB15" s="214"/>
      <c r="AC15" s="215"/>
      <c r="AD15" s="217"/>
      <c r="AE15" s="219"/>
      <c r="AF15" s="218"/>
      <c r="AG15" s="218"/>
      <c r="AH15" s="218"/>
      <c r="AI15" s="214"/>
      <c r="AJ15" s="215"/>
      <c r="AK15" s="216"/>
      <c r="AL15" s="217"/>
      <c r="AM15" s="218"/>
      <c r="AN15" s="218"/>
      <c r="AO15" s="218"/>
      <c r="AP15" s="214"/>
      <c r="AQ15" s="215"/>
      <c r="AR15" s="217"/>
      <c r="AS15" s="219"/>
      <c r="AT15" s="218"/>
      <c r="AU15" s="218"/>
      <c r="AV15" s="218"/>
      <c r="AW15" s="218"/>
      <c r="AX15" s="218"/>
      <c r="AY15" s="220"/>
      <c r="AZ15" s="226"/>
      <c r="BA15" s="221"/>
      <c r="BB15" s="221"/>
    </row>
    <row r="16" spans="1:51" ht="14.25">
      <c r="A16" s="227"/>
      <c r="B16" s="28" t="s">
        <v>56</v>
      </c>
      <c r="C16" s="29">
        <f aca="true" t="shared" si="0" ref="C16:C21">SUM(P16,W16,AD16,AK16,AR16,AY16)</f>
        <v>5</v>
      </c>
      <c r="D16" s="30">
        <f aca="true" t="shared" si="1" ref="D16:D21">SUM(E16,F16,G16,H16,I16)</f>
        <v>60</v>
      </c>
      <c r="E16" s="31">
        <f aca="true" t="shared" si="2" ref="E16:I21">SUM(J16,Q16,X16,AE16,AL16,AS16)</f>
        <v>30</v>
      </c>
      <c r="F16" s="32">
        <f t="shared" si="2"/>
        <v>0</v>
      </c>
      <c r="G16" s="32">
        <f t="shared" si="2"/>
        <v>0</v>
      </c>
      <c r="H16" s="32">
        <f t="shared" si="2"/>
        <v>30</v>
      </c>
      <c r="I16" s="32">
        <f t="shared" si="2"/>
        <v>0</v>
      </c>
      <c r="J16" s="228">
        <v>30</v>
      </c>
      <c r="K16" s="31"/>
      <c r="L16" s="32"/>
      <c r="M16" s="32">
        <v>30</v>
      </c>
      <c r="N16" s="32"/>
      <c r="O16" s="31" t="s">
        <v>26</v>
      </c>
      <c r="P16" s="205">
        <v>5</v>
      </c>
      <c r="Q16" s="228"/>
      <c r="R16" s="31"/>
      <c r="S16" s="32"/>
      <c r="T16" s="32"/>
      <c r="U16" s="31"/>
      <c r="V16" s="30"/>
      <c r="W16" s="229"/>
      <c r="X16" s="30"/>
      <c r="Y16" s="31"/>
      <c r="Z16" s="32"/>
      <c r="AA16" s="32"/>
      <c r="AB16" s="31"/>
      <c r="AC16" s="31"/>
      <c r="AD16" s="205"/>
      <c r="AE16" s="228"/>
      <c r="AF16" s="31"/>
      <c r="AG16" s="32"/>
      <c r="AH16" s="32"/>
      <c r="AI16" s="33"/>
      <c r="AJ16" s="34"/>
      <c r="AK16" s="230"/>
      <c r="AL16" s="35"/>
      <c r="AM16" s="36"/>
      <c r="AN16" s="36"/>
      <c r="AO16" s="36"/>
      <c r="AP16" s="33"/>
      <c r="AQ16" s="33"/>
      <c r="AR16" s="35"/>
      <c r="AS16" s="37"/>
      <c r="AT16" s="36"/>
      <c r="AU16" s="36"/>
      <c r="AV16" s="36"/>
      <c r="AW16" s="36"/>
      <c r="AX16" s="36"/>
      <c r="AY16" s="38"/>
    </row>
    <row r="17" spans="1:51" ht="14.25">
      <c r="A17" s="50"/>
      <c r="B17" s="51" t="s">
        <v>86</v>
      </c>
      <c r="C17" s="108">
        <f t="shared" si="0"/>
        <v>2</v>
      </c>
      <c r="D17" s="52">
        <f t="shared" si="1"/>
        <v>30</v>
      </c>
      <c r="E17" s="53">
        <f t="shared" si="2"/>
        <v>15</v>
      </c>
      <c r="F17" s="54">
        <f t="shared" si="2"/>
        <v>0</v>
      </c>
      <c r="G17" s="54">
        <f t="shared" si="2"/>
        <v>0</v>
      </c>
      <c r="H17" s="54">
        <f t="shared" si="2"/>
        <v>15</v>
      </c>
      <c r="I17" s="54">
        <f t="shared" si="2"/>
        <v>0</v>
      </c>
      <c r="J17" s="55">
        <v>15</v>
      </c>
      <c r="K17" s="56"/>
      <c r="L17" s="56"/>
      <c r="M17" s="56">
        <v>15</v>
      </c>
      <c r="N17" s="56"/>
      <c r="O17" s="57" t="s">
        <v>28</v>
      </c>
      <c r="P17" s="120">
        <v>2</v>
      </c>
      <c r="Q17" s="55"/>
      <c r="R17" s="59"/>
      <c r="S17" s="59"/>
      <c r="T17" s="59"/>
      <c r="U17" s="59"/>
      <c r="V17" s="60"/>
      <c r="W17" s="61"/>
      <c r="X17" s="58"/>
      <c r="Y17" s="56"/>
      <c r="Z17" s="56"/>
      <c r="AA17" s="56"/>
      <c r="AB17" s="57"/>
      <c r="AC17" s="57"/>
      <c r="AD17" s="58"/>
      <c r="AE17" s="55"/>
      <c r="AF17" s="56"/>
      <c r="AG17" s="56"/>
      <c r="AH17" s="56"/>
      <c r="AI17" s="57"/>
      <c r="AJ17" s="62"/>
      <c r="AK17" s="63"/>
      <c r="AL17" s="58"/>
      <c r="AM17" s="56"/>
      <c r="AN17" s="56"/>
      <c r="AO17" s="56"/>
      <c r="AP17" s="57"/>
      <c r="AQ17" s="57"/>
      <c r="AR17" s="58"/>
      <c r="AS17" s="55"/>
      <c r="AT17" s="56"/>
      <c r="AU17" s="56"/>
      <c r="AV17" s="56"/>
      <c r="AW17" s="56"/>
      <c r="AX17" s="56"/>
      <c r="AY17" s="64"/>
    </row>
    <row r="18" spans="1:51" ht="14.25">
      <c r="A18" s="39"/>
      <c r="B18" s="28" t="s">
        <v>29</v>
      </c>
      <c r="C18" s="29">
        <f t="shared" si="0"/>
        <v>3</v>
      </c>
      <c r="D18" s="30">
        <f t="shared" si="1"/>
        <v>30</v>
      </c>
      <c r="E18" s="31">
        <f t="shared" si="2"/>
        <v>0</v>
      </c>
      <c r="F18" s="32">
        <f t="shared" si="2"/>
        <v>0</v>
      </c>
      <c r="G18" s="32">
        <f t="shared" si="2"/>
        <v>30</v>
      </c>
      <c r="H18" s="32">
        <f t="shared" si="2"/>
        <v>0</v>
      </c>
      <c r="I18" s="32">
        <f t="shared" si="2"/>
        <v>0</v>
      </c>
      <c r="J18" s="40"/>
      <c r="K18" s="41"/>
      <c r="L18" s="41">
        <v>30</v>
      </c>
      <c r="M18" s="41"/>
      <c r="N18" s="41"/>
      <c r="O18" s="42" t="s">
        <v>28</v>
      </c>
      <c r="P18" s="43">
        <v>3</v>
      </c>
      <c r="Q18" s="40"/>
      <c r="R18" s="31"/>
      <c r="S18" s="32"/>
      <c r="T18" s="32"/>
      <c r="U18" s="31"/>
      <c r="V18" s="30"/>
      <c r="W18" s="44"/>
      <c r="X18" s="43"/>
      <c r="Y18" s="41"/>
      <c r="Z18" s="41"/>
      <c r="AA18" s="41"/>
      <c r="AB18" s="42"/>
      <c r="AC18" s="42"/>
      <c r="AD18" s="43"/>
      <c r="AE18" s="40"/>
      <c r="AF18" s="41"/>
      <c r="AG18" s="41"/>
      <c r="AH18" s="41"/>
      <c r="AI18" s="45"/>
      <c r="AJ18" s="46"/>
      <c r="AK18" s="47"/>
      <c r="AL18" s="35"/>
      <c r="AM18" s="36"/>
      <c r="AN18" s="36"/>
      <c r="AO18" s="36"/>
      <c r="AP18" s="45"/>
      <c r="AQ18" s="45"/>
      <c r="AR18" s="35"/>
      <c r="AS18" s="37"/>
      <c r="AT18" s="36"/>
      <c r="AU18" s="36"/>
      <c r="AV18" s="36"/>
      <c r="AW18" s="36"/>
      <c r="AX18" s="36"/>
      <c r="AY18" s="38"/>
    </row>
    <row r="19" spans="1:59" ht="14.25">
      <c r="A19" s="201"/>
      <c r="B19" s="202" t="s">
        <v>87</v>
      </c>
      <c r="C19" s="203">
        <v>5</v>
      </c>
      <c r="D19" s="204">
        <v>60</v>
      </c>
      <c r="E19" s="204">
        <v>30</v>
      </c>
      <c r="F19" s="205">
        <v>0</v>
      </c>
      <c r="G19" s="206">
        <v>0</v>
      </c>
      <c r="H19" s="206">
        <v>30</v>
      </c>
      <c r="I19" s="206">
        <v>0</v>
      </c>
      <c r="J19" s="207"/>
      <c r="K19" s="208"/>
      <c r="L19" s="208"/>
      <c r="M19" s="208"/>
      <c r="N19" s="208"/>
      <c r="O19" s="209"/>
      <c r="P19" s="210"/>
      <c r="Q19" s="207">
        <v>30</v>
      </c>
      <c r="R19" s="211"/>
      <c r="S19" s="205"/>
      <c r="T19" s="206">
        <v>30</v>
      </c>
      <c r="U19" s="211"/>
      <c r="V19" s="204" t="s">
        <v>26</v>
      </c>
      <c r="W19" s="212">
        <v>5</v>
      </c>
      <c r="X19" s="210"/>
      <c r="Y19" s="208"/>
      <c r="Z19" s="208"/>
      <c r="AA19" s="208"/>
      <c r="AB19" s="209"/>
      <c r="AC19" s="213"/>
      <c r="AD19" s="210"/>
      <c r="AE19" s="207"/>
      <c r="AF19" s="208"/>
      <c r="AG19" s="208"/>
      <c r="AH19" s="208"/>
      <c r="AI19" s="214"/>
      <c r="AJ19" s="215"/>
      <c r="AK19" s="216"/>
      <c r="AL19" s="217"/>
      <c r="AM19" s="218"/>
      <c r="AN19" s="218"/>
      <c r="AO19" s="218"/>
      <c r="AP19" s="214"/>
      <c r="AQ19" s="215"/>
      <c r="AR19" s="217"/>
      <c r="AS19" s="219"/>
      <c r="AT19" s="218"/>
      <c r="AU19" s="218"/>
      <c r="AV19" s="218"/>
      <c r="AW19" s="218"/>
      <c r="AX19" s="218"/>
      <c r="AY19" s="220"/>
      <c r="AZ19" s="221"/>
      <c r="BA19" s="221"/>
      <c r="BB19" s="221"/>
      <c r="BE19" s="81"/>
      <c r="BF19" s="81"/>
      <c r="BG19" s="81"/>
    </row>
    <row r="20" spans="1:59" s="234" customFormat="1" ht="14.25">
      <c r="A20" s="125"/>
      <c r="B20" s="126" t="s">
        <v>88</v>
      </c>
      <c r="C20" s="108">
        <f t="shared" si="0"/>
        <v>5</v>
      </c>
      <c r="D20" s="109">
        <f t="shared" si="1"/>
        <v>60</v>
      </c>
      <c r="E20" s="110">
        <f t="shared" si="2"/>
        <v>30</v>
      </c>
      <c r="F20" s="111">
        <f t="shared" si="2"/>
        <v>0</v>
      </c>
      <c r="G20" s="111">
        <f t="shared" si="2"/>
        <v>0</v>
      </c>
      <c r="H20" s="111">
        <f t="shared" si="2"/>
        <v>30</v>
      </c>
      <c r="I20" s="111">
        <f t="shared" si="2"/>
        <v>0</v>
      </c>
      <c r="J20" s="122"/>
      <c r="K20" s="121"/>
      <c r="L20" s="121"/>
      <c r="M20" s="121"/>
      <c r="N20" s="121"/>
      <c r="O20" s="117"/>
      <c r="P20" s="120"/>
      <c r="Q20" s="122">
        <v>30</v>
      </c>
      <c r="R20" s="127"/>
      <c r="S20" s="127"/>
      <c r="T20" s="127">
        <v>30</v>
      </c>
      <c r="U20" s="127"/>
      <c r="V20" s="128" t="s">
        <v>26</v>
      </c>
      <c r="W20" s="129">
        <v>5</v>
      </c>
      <c r="X20" s="120"/>
      <c r="Y20" s="121"/>
      <c r="Z20" s="121"/>
      <c r="AA20" s="121"/>
      <c r="AB20" s="117"/>
      <c r="AC20" s="117"/>
      <c r="AD20" s="120"/>
      <c r="AE20" s="122"/>
      <c r="AF20" s="121"/>
      <c r="AG20" s="121"/>
      <c r="AH20" s="121"/>
      <c r="AI20" s="117"/>
      <c r="AJ20" s="118"/>
      <c r="AK20" s="119"/>
      <c r="AL20" s="120"/>
      <c r="AM20" s="121"/>
      <c r="AN20" s="121"/>
      <c r="AO20" s="121"/>
      <c r="AP20" s="117"/>
      <c r="AQ20" s="117"/>
      <c r="AR20" s="120"/>
      <c r="AS20" s="122"/>
      <c r="AT20" s="121"/>
      <c r="AU20" s="121"/>
      <c r="AV20" s="121"/>
      <c r="AW20" s="121"/>
      <c r="AX20" s="121"/>
      <c r="AY20" s="123"/>
      <c r="AZ20" s="231"/>
      <c r="BA20" s="232"/>
      <c r="BB20" s="233"/>
      <c r="BC20" s="233"/>
      <c r="BD20" s="233"/>
      <c r="BE20" s="233"/>
      <c r="BF20" s="233"/>
      <c r="BG20" s="233"/>
    </row>
    <row r="21" spans="1:59" s="235" customFormat="1" ht="14.25">
      <c r="A21" s="106"/>
      <c r="B21" s="126" t="s">
        <v>89</v>
      </c>
      <c r="C21" s="108">
        <f t="shared" si="0"/>
        <v>4</v>
      </c>
      <c r="D21" s="109">
        <f t="shared" si="1"/>
        <v>60</v>
      </c>
      <c r="E21" s="110">
        <f t="shared" si="2"/>
        <v>30</v>
      </c>
      <c r="F21" s="111">
        <f t="shared" si="2"/>
        <v>0</v>
      </c>
      <c r="G21" s="111">
        <f t="shared" si="2"/>
        <v>0</v>
      </c>
      <c r="H21" s="111">
        <f t="shared" si="2"/>
        <v>30</v>
      </c>
      <c r="I21" s="111">
        <f t="shared" si="2"/>
        <v>0</v>
      </c>
      <c r="J21" s="112"/>
      <c r="K21" s="113"/>
      <c r="L21" s="113"/>
      <c r="M21" s="113"/>
      <c r="N21" s="113"/>
      <c r="O21" s="114"/>
      <c r="P21" s="115"/>
      <c r="Q21" s="112">
        <v>30</v>
      </c>
      <c r="R21" s="110"/>
      <c r="S21" s="111"/>
      <c r="T21" s="111">
        <v>30</v>
      </c>
      <c r="U21" s="110"/>
      <c r="V21" s="109" t="s">
        <v>26</v>
      </c>
      <c r="W21" s="116">
        <v>4</v>
      </c>
      <c r="X21" s="115"/>
      <c r="Y21" s="113"/>
      <c r="Z21" s="113"/>
      <c r="AA21" s="113"/>
      <c r="AB21" s="114"/>
      <c r="AC21" s="114"/>
      <c r="AD21" s="115"/>
      <c r="AE21" s="112"/>
      <c r="AF21" s="113"/>
      <c r="AG21" s="113"/>
      <c r="AH21" s="113"/>
      <c r="AI21" s="117"/>
      <c r="AJ21" s="118"/>
      <c r="AK21" s="119"/>
      <c r="AL21" s="120"/>
      <c r="AM21" s="121"/>
      <c r="AN21" s="121"/>
      <c r="AO21" s="121"/>
      <c r="AP21" s="117"/>
      <c r="AQ21" s="117"/>
      <c r="AR21" s="120"/>
      <c r="AS21" s="122"/>
      <c r="AT21" s="121"/>
      <c r="AU21" s="121"/>
      <c r="AV21" s="121"/>
      <c r="AW21" s="121"/>
      <c r="AX21" s="121"/>
      <c r="AY21" s="123"/>
      <c r="BA21" s="81"/>
      <c r="BB21" s="236"/>
      <c r="BC21" s="236"/>
      <c r="BD21" s="236"/>
      <c r="BE21" s="236"/>
      <c r="BF21" s="236"/>
      <c r="BG21" s="236"/>
    </row>
    <row r="22" spans="1:59" s="237" customFormat="1" ht="14.25">
      <c r="A22" s="106"/>
      <c r="B22" s="126" t="s">
        <v>90</v>
      </c>
      <c r="C22" s="108">
        <v>5</v>
      </c>
      <c r="D22" s="109">
        <v>60</v>
      </c>
      <c r="E22" s="110">
        <v>30</v>
      </c>
      <c r="F22" s="111">
        <v>0</v>
      </c>
      <c r="G22" s="111">
        <v>0</v>
      </c>
      <c r="H22" s="111">
        <v>30</v>
      </c>
      <c r="I22" s="111">
        <v>0</v>
      </c>
      <c r="J22" s="112"/>
      <c r="K22" s="113"/>
      <c r="L22" s="113"/>
      <c r="M22" s="113"/>
      <c r="N22" s="113"/>
      <c r="O22" s="114"/>
      <c r="P22" s="115"/>
      <c r="Q22" s="112">
        <v>30</v>
      </c>
      <c r="R22" s="110"/>
      <c r="S22" s="111"/>
      <c r="T22" s="111">
        <v>30</v>
      </c>
      <c r="U22" s="110"/>
      <c r="V22" s="109" t="s">
        <v>26</v>
      </c>
      <c r="W22" s="116">
        <v>5</v>
      </c>
      <c r="X22" s="115"/>
      <c r="Y22" s="113"/>
      <c r="Z22" s="113"/>
      <c r="AA22" s="113"/>
      <c r="AB22" s="114"/>
      <c r="AC22" s="114"/>
      <c r="AD22" s="115"/>
      <c r="AE22" s="112"/>
      <c r="AF22" s="113"/>
      <c r="AG22" s="113"/>
      <c r="AH22" s="113"/>
      <c r="AI22" s="117"/>
      <c r="AJ22" s="118"/>
      <c r="AK22" s="119"/>
      <c r="AL22" s="120"/>
      <c r="AM22" s="121"/>
      <c r="AN22" s="121"/>
      <c r="AO22" s="121"/>
      <c r="AP22" s="117"/>
      <c r="AQ22" s="117"/>
      <c r="AR22" s="120"/>
      <c r="AS22" s="122"/>
      <c r="AT22" s="121"/>
      <c r="AU22" s="121"/>
      <c r="AV22" s="121"/>
      <c r="AW22" s="121"/>
      <c r="AX22" s="121"/>
      <c r="AY22" s="123"/>
      <c r="BA22" s="233"/>
      <c r="BB22" s="233"/>
      <c r="BC22" s="233"/>
      <c r="BD22" s="233"/>
      <c r="BE22" s="233"/>
      <c r="BF22" s="233"/>
      <c r="BG22" s="233"/>
    </row>
    <row r="23" spans="1:59" s="237" customFormat="1" ht="14.25">
      <c r="A23" s="131"/>
      <c r="B23" s="147" t="s">
        <v>81</v>
      </c>
      <c r="C23" s="133">
        <v>1</v>
      </c>
      <c r="D23" s="134">
        <v>15</v>
      </c>
      <c r="E23" s="134">
        <v>0</v>
      </c>
      <c r="F23" s="135">
        <v>0</v>
      </c>
      <c r="G23" s="136">
        <v>0</v>
      </c>
      <c r="H23" s="136">
        <v>15</v>
      </c>
      <c r="I23" s="136">
        <v>0</v>
      </c>
      <c r="J23" s="137"/>
      <c r="K23" s="138"/>
      <c r="L23" s="138"/>
      <c r="M23" s="138"/>
      <c r="N23" s="138"/>
      <c r="O23" s="139"/>
      <c r="P23" s="140"/>
      <c r="Q23" s="137"/>
      <c r="R23" s="141"/>
      <c r="S23" s="142"/>
      <c r="T23" s="142">
        <v>15</v>
      </c>
      <c r="U23" s="142"/>
      <c r="V23" s="142" t="s">
        <v>28</v>
      </c>
      <c r="W23" s="143">
        <v>1</v>
      </c>
      <c r="X23" s="140"/>
      <c r="Y23" s="138"/>
      <c r="Z23" s="138"/>
      <c r="AA23" s="138"/>
      <c r="AB23" s="139"/>
      <c r="AC23" s="144"/>
      <c r="AD23" s="140"/>
      <c r="AE23" s="137"/>
      <c r="AF23" s="138"/>
      <c r="AG23" s="138"/>
      <c r="AH23" s="138"/>
      <c r="AI23" s="139"/>
      <c r="AJ23" s="144"/>
      <c r="AK23" s="143"/>
      <c r="AL23" s="140"/>
      <c r="AM23" s="138"/>
      <c r="AN23" s="138"/>
      <c r="AO23" s="138"/>
      <c r="AP23" s="139"/>
      <c r="AQ23" s="144"/>
      <c r="AR23" s="140"/>
      <c r="AS23" s="137"/>
      <c r="AT23" s="138"/>
      <c r="AU23" s="138"/>
      <c r="AV23" s="138"/>
      <c r="AW23" s="138"/>
      <c r="AX23" s="138"/>
      <c r="AY23" s="145"/>
      <c r="AZ23" s="226"/>
      <c r="BA23" s="221"/>
      <c r="BB23" s="221"/>
      <c r="BC23" s="233"/>
      <c r="BD23" s="233"/>
      <c r="BE23" s="233"/>
      <c r="BF23" s="233"/>
      <c r="BG23" s="233"/>
    </row>
    <row r="24" spans="1:59" s="237" customFormat="1" ht="14.25">
      <c r="A24" s="146"/>
      <c r="B24" s="147" t="s">
        <v>91</v>
      </c>
      <c r="C24" s="133">
        <v>10</v>
      </c>
      <c r="D24" s="134">
        <v>105</v>
      </c>
      <c r="E24" s="134">
        <v>45</v>
      </c>
      <c r="F24" s="135">
        <v>0</v>
      </c>
      <c r="G24" s="136">
        <v>0</v>
      </c>
      <c r="H24" s="136">
        <v>60</v>
      </c>
      <c r="I24" s="136">
        <v>0</v>
      </c>
      <c r="J24" s="148"/>
      <c r="K24" s="149"/>
      <c r="L24" s="149"/>
      <c r="M24" s="149"/>
      <c r="N24" s="149"/>
      <c r="O24" s="150"/>
      <c r="P24" s="151"/>
      <c r="Q24" s="148"/>
      <c r="R24" s="152"/>
      <c r="S24" s="135"/>
      <c r="T24" s="136"/>
      <c r="U24" s="238"/>
      <c r="V24" s="134"/>
      <c r="W24" s="190"/>
      <c r="X24" s="151">
        <v>30</v>
      </c>
      <c r="Y24" s="149"/>
      <c r="Z24" s="149"/>
      <c r="AA24" s="149">
        <v>30</v>
      </c>
      <c r="AB24" s="150"/>
      <c r="AC24" s="153" t="s">
        <v>28</v>
      </c>
      <c r="AD24" s="151">
        <v>5</v>
      </c>
      <c r="AE24" s="148">
        <v>15</v>
      </c>
      <c r="AF24" s="149"/>
      <c r="AG24" s="149"/>
      <c r="AH24" s="149">
        <v>30</v>
      </c>
      <c r="AI24" s="139"/>
      <c r="AJ24" s="144" t="s">
        <v>26</v>
      </c>
      <c r="AK24" s="143">
        <v>5</v>
      </c>
      <c r="AL24" s="140"/>
      <c r="AM24" s="138"/>
      <c r="AN24" s="138"/>
      <c r="AO24" s="138"/>
      <c r="AP24" s="139"/>
      <c r="AQ24" s="144"/>
      <c r="AR24" s="140"/>
      <c r="AS24" s="137"/>
      <c r="AT24" s="138"/>
      <c r="AU24" s="138"/>
      <c r="AV24" s="138"/>
      <c r="AW24" s="138"/>
      <c r="AX24" s="138"/>
      <c r="AY24" s="145"/>
      <c r="AZ24" s="221"/>
      <c r="BA24" s="221"/>
      <c r="BB24" s="239"/>
      <c r="BC24" s="233"/>
      <c r="BD24" s="233"/>
      <c r="BE24" s="233"/>
      <c r="BF24" s="233"/>
      <c r="BG24" s="233"/>
    </row>
    <row r="25" spans="1:59" s="243" customFormat="1" ht="14.25">
      <c r="A25" s="125"/>
      <c r="B25" s="240" t="s">
        <v>92</v>
      </c>
      <c r="C25" s="108">
        <f>SUM(P25,W25,AD25,AK25,AR25,AY25)</f>
        <v>5</v>
      </c>
      <c r="D25" s="109">
        <f>SUM(E25,F25,G25,H25,I25)</f>
        <v>60</v>
      </c>
      <c r="E25" s="110">
        <f>SUM(J25,Q25,X25,AE25,AL25,AS25)</f>
        <v>30</v>
      </c>
      <c r="F25" s="111">
        <f>SUM(K25,R25,Y25,AF25,AM25,AT25)</f>
        <v>0</v>
      </c>
      <c r="G25" s="111">
        <f>SUM(L25,S25,Z25,AG25,AN25,AU25)</f>
        <v>0</v>
      </c>
      <c r="H25" s="111">
        <f>SUM(M25,T25,AA25,AH25,AO25,AV25)</f>
        <v>30</v>
      </c>
      <c r="I25" s="111">
        <f>SUM(N25,U25,AB25,AI25,AP25,AW25)</f>
        <v>0</v>
      </c>
      <c r="J25" s="122"/>
      <c r="K25" s="121"/>
      <c r="L25" s="121"/>
      <c r="M25" s="121"/>
      <c r="N25" s="121"/>
      <c r="O25" s="117"/>
      <c r="P25" s="120"/>
      <c r="Q25" s="122"/>
      <c r="R25" s="127"/>
      <c r="S25" s="127"/>
      <c r="T25" s="127"/>
      <c r="U25" s="127"/>
      <c r="V25" s="128"/>
      <c r="W25" s="129"/>
      <c r="X25" s="120">
        <v>30</v>
      </c>
      <c r="Y25" s="121"/>
      <c r="Z25" s="121"/>
      <c r="AA25" s="121">
        <v>30</v>
      </c>
      <c r="AB25" s="117"/>
      <c r="AC25" s="117" t="s">
        <v>26</v>
      </c>
      <c r="AD25" s="120">
        <v>5</v>
      </c>
      <c r="AE25" s="122"/>
      <c r="AF25" s="121"/>
      <c r="AG25" s="121"/>
      <c r="AH25" s="121"/>
      <c r="AI25" s="117"/>
      <c r="AJ25" s="118"/>
      <c r="AK25" s="119"/>
      <c r="AL25" s="120"/>
      <c r="AM25" s="121"/>
      <c r="AN25" s="121"/>
      <c r="AO25" s="121"/>
      <c r="AP25" s="117"/>
      <c r="AQ25" s="117"/>
      <c r="AR25" s="120"/>
      <c r="AS25" s="122"/>
      <c r="AT25" s="121"/>
      <c r="AU25" s="121"/>
      <c r="AV25" s="121"/>
      <c r="AW25" s="121"/>
      <c r="AX25" s="121"/>
      <c r="AY25" s="123"/>
      <c r="AZ25" s="241"/>
      <c r="BA25" s="242"/>
      <c r="BB25" s="242"/>
      <c r="BC25" s="242"/>
      <c r="BD25" s="242"/>
      <c r="BE25" s="242"/>
      <c r="BF25" s="242"/>
      <c r="BG25" s="242"/>
    </row>
    <row r="26" spans="1:59" s="249" customFormat="1" ht="14.25">
      <c r="A26" s="244"/>
      <c r="B26" s="245" t="s">
        <v>93</v>
      </c>
      <c r="C26" s="195">
        <f>SUM(P26,W26,AD26,AK26,AR26,AY26)</f>
        <v>5</v>
      </c>
      <c r="D26" s="109">
        <f aca="true" t="shared" si="3" ref="D26:D39">SUM(E26,F26,G26,H26,I26)</f>
        <v>60</v>
      </c>
      <c r="E26" s="110">
        <f aca="true" t="shared" si="4" ref="E26:I39">SUM(J26,Q26,X26,AE26,AL26,AS26)</f>
        <v>30</v>
      </c>
      <c r="F26" s="111">
        <f t="shared" si="4"/>
        <v>0</v>
      </c>
      <c r="G26" s="111">
        <f t="shared" si="4"/>
        <v>0</v>
      </c>
      <c r="H26" s="111">
        <f t="shared" si="4"/>
        <v>30</v>
      </c>
      <c r="I26" s="111">
        <f t="shared" si="4"/>
        <v>0</v>
      </c>
      <c r="J26" s="122"/>
      <c r="K26" s="121"/>
      <c r="L26" s="121"/>
      <c r="M26" s="121"/>
      <c r="N26" s="121"/>
      <c r="O26" s="117"/>
      <c r="P26" s="120"/>
      <c r="Q26" s="122"/>
      <c r="R26" s="127"/>
      <c r="S26" s="127"/>
      <c r="T26" s="127"/>
      <c r="U26" s="127"/>
      <c r="V26" s="128"/>
      <c r="W26" s="129"/>
      <c r="X26" s="120">
        <v>30</v>
      </c>
      <c r="Y26" s="121"/>
      <c r="Z26" s="121"/>
      <c r="AA26" s="121">
        <v>30</v>
      </c>
      <c r="AB26" s="117"/>
      <c r="AC26" s="117" t="s">
        <v>26</v>
      </c>
      <c r="AD26" s="120">
        <v>5</v>
      </c>
      <c r="AE26" s="122"/>
      <c r="AF26" s="121"/>
      <c r="AG26" s="121"/>
      <c r="AH26" s="121"/>
      <c r="AI26" s="117"/>
      <c r="AJ26" s="118"/>
      <c r="AK26" s="119"/>
      <c r="AL26" s="120"/>
      <c r="AM26" s="121"/>
      <c r="AN26" s="121"/>
      <c r="AO26" s="121"/>
      <c r="AP26" s="117"/>
      <c r="AQ26" s="117"/>
      <c r="AR26" s="120"/>
      <c r="AS26" s="122"/>
      <c r="AT26" s="121"/>
      <c r="AU26" s="121"/>
      <c r="AV26" s="121"/>
      <c r="AW26" s="121"/>
      <c r="AX26" s="121"/>
      <c r="AY26" s="123"/>
      <c r="AZ26" s="246"/>
      <c r="BA26" s="247"/>
      <c r="BB26" s="248"/>
      <c r="BC26" s="248"/>
      <c r="BD26" s="248"/>
      <c r="BE26" s="248"/>
      <c r="BF26" s="248"/>
      <c r="BG26" s="248"/>
    </row>
    <row r="27" spans="1:59" s="251" customFormat="1" ht="14.25">
      <c r="A27" s="125"/>
      <c r="B27" s="126" t="s">
        <v>94</v>
      </c>
      <c r="C27" s="108">
        <v>2</v>
      </c>
      <c r="D27" s="109">
        <v>30</v>
      </c>
      <c r="E27" s="110">
        <v>0</v>
      </c>
      <c r="F27" s="111">
        <v>0</v>
      </c>
      <c r="G27" s="111">
        <v>0</v>
      </c>
      <c r="H27" s="111">
        <v>30</v>
      </c>
      <c r="I27" s="111">
        <v>0</v>
      </c>
      <c r="J27" s="122"/>
      <c r="K27" s="121"/>
      <c r="L27" s="121"/>
      <c r="M27" s="121"/>
      <c r="N27" s="121"/>
      <c r="O27" s="117"/>
      <c r="P27" s="120"/>
      <c r="Q27" s="122"/>
      <c r="R27" s="127"/>
      <c r="S27" s="127"/>
      <c r="T27" s="127"/>
      <c r="U27" s="127"/>
      <c r="V27" s="128"/>
      <c r="W27" s="129"/>
      <c r="X27" s="120"/>
      <c r="Y27" s="121"/>
      <c r="Z27" s="121"/>
      <c r="AA27" s="121">
        <v>30</v>
      </c>
      <c r="AB27" s="117"/>
      <c r="AC27" s="117" t="s">
        <v>28</v>
      </c>
      <c r="AD27" s="120">
        <v>2</v>
      </c>
      <c r="AE27" s="122"/>
      <c r="AF27" s="121"/>
      <c r="AG27" s="121"/>
      <c r="AH27" s="121"/>
      <c r="AI27" s="117"/>
      <c r="AJ27" s="118"/>
      <c r="AK27" s="119"/>
      <c r="AL27" s="120"/>
      <c r="AM27" s="121"/>
      <c r="AN27" s="121"/>
      <c r="AO27" s="121"/>
      <c r="AP27" s="117"/>
      <c r="AQ27" s="117"/>
      <c r="AR27" s="120"/>
      <c r="AS27" s="122"/>
      <c r="AT27" s="121"/>
      <c r="AU27" s="121"/>
      <c r="AV27" s="121"/>
      <c r="AW27" s="121"/>
      <c r="AX27" s="121"/>
      <c r="AY27" s="123"/>
      <c r="AZ27" s="250"/>
      <c r="BA27" s="247"/>
      <c r="BB27" s="248"/>
      <c r="BC27" s="248"/>
      <c r="BD27" s="248"/>
      <c r="BE27" s="248"/>
      <c r="BF27" s="248"/>
      <c r="BG27" s="248"/>
    </row>
    <row r="28" spans="1:59" s="253" customFormat="1" ht="14.25">
      <c r="A28" s="244"/>
      <c r="B28" s="245" t="s">
        <v>95</v>
      </c>
      <c r="C28" s="195">
        <f>SUM(P28,W28,AD28,AK28,AR28,AY28)</f>
        <v>3</v>
      </c>
      <c r="D28" s="109">
        <f t="shared" si="3"/>
        <v>30</v>
      </c>
      <c r="E28" s="110">
        <f t="shared" si="4"/>
        <v>15</v>
      </c>
      <c r="F28" s="111">
        <f t="shared" si="4"/>
        <v>0</v>
      </c>
      <c r="G28" s="111">
        <f t="shared" si="4"/>
        <v>0</v>
      </c>
      <c r="H28" s="111">
        <f t="shared" si="4"/>
        <v>15</v>
      </c>
      <c r="I28" s="111">
        <f t="shared" si="4"/>
        <v>0</v>
      </c>
      <c r="J28" s="122"/>
      <c r="K28" s="121"/>
      <c r="L28" s="121"/>
      <c r="M28" s="121"/>
      <c r="N28" s="121"/>
      <c r="O28" s="117"/>
      <c r="P28" s="120"/>
      <c r="Q28" s="122"/>
      <c r="R28" s="127"/>
      <c r="S28" s="127"/>
      <c r="T28" s="127"/>
      <c r="U28" s="127"/>
      <c r="V28" s="128"/>
      <c r="W28" s="129"/>
      <c r="X28" s="120">
        <v>15</v>
      </c>
      <c r="Y28" s="121"/>
      <c r="Z28" s="121"/>
      <c r="AA28" s="121">
        <v>15</v>
      </c>
      <c r="AB28" s="117"/>
      <c r="AC28" s="117" t="s">
        <v>26</v>
      </c>
      <c r="AD28" s="120">
        <v>3</v>
      </c>
      <c r="AE28" s="122"/>
      <c r="AF28" s="121"/>
      <c r="AG28" s="121"/>
      <c r="AH28" s="121"/>
      <c r="AI28" s="117"/>
      <c r="AJ28" s="118"/>
      <c r="AK28" s="119"/>
      <c r="AL28" s="120"/>
      <c r="AM28" s="121"/>
      <c r="AN28" s="121"/>
      <c r="AO28" s="121"/>
      <c r="AP28" s="117"/>
      <c r="AQ28" s="117"/>
      <c r="AR28" s="120"/>
      <c r="AS28" s="122"/>
      <c r="AT28" s="121"/>
      <c r="AU28" s="121"/>
      <c r="AV28" s="121"/>
      <c r="AW28" s="121"/>
      <c r="AX28" s="121"/>
      <c r="AY28" s="123"/>
      <c r="AZ28" s="252"/>
      <c r="BA28" s="95"/>
      <c r="BB28" s="95"/>
      <c r="BC28" s="95"/>
      <c r="BD28" s="95"/>
      <c r="BE28" s="95"/>
      <c r="BF28" s="95"/>
      <c r="BG28" s="95"/>
    </row>
    <row r="29" spans="1:59" s="253" customFormat="1" ht="14.25">
      <c r="A29" s="146"/>
      <c r="B29" s="147" t="s">
        <v>27</v>
      </c>
      <c r="C29" s="133">
        <v>0</v>
      </c>
      <c r="D29" s="134">
        <v>60</v>
      </c>
      <c r="E29" s="134">
        <v>0</v>
      </c>
      <c r="F29" s="135">
        <v>60</v>
      </c>
      <c r="G29" s="136">
        <v>0</v>
      </c>
      <c r="H29" s="136">
        <v>0</v>
      </c>
      <c r="I29" s="136">
        <v>0</v>
      </c>
      <c r="J29" s="148"/>
      <c r="K29" s="149"/>
      <c r="L29" s="149"/>
      <c r="M29" s="149"/>
      <c r="N29" s="149"/>
      <c r="O29" s="150"/>
      <c r="P29" s="151"/>
      <c r="Q29" s="148"/>
      <c r="R29" s="152">
        <v>30</v>
      </c>
      <c r="S29" s="135"/>
      <c r="T29" s="136"/>
      <c r="U29" s="152"/>
      <c r="V29" s="134" t="s">
        <v>28</v>
      </c>
      <c r="W29" s="190">
        <v>0</v>
      </c>
      <c r="X29" s="151"/>
      <c r="Y29" s="149"/>
      <c r="Z29" s="149"/>
      <c r="AA29" s="149"/>
      <c r="AB29" s="150"/>
      <c r="AC29" s="153"/>
      <c r="AD29" s="151"/>
      <c r="AE29" s="148"/>
      <c r="AF29" s="149">
        <v>30</v>
      </c>
      <c r="AG29" s="149"/>
      <c r="AH29" s="149"/>
      <c r="AI29" s="139"/>
      <c r="AJ29" s="144" t="s">
        <v>28</v>
      </c>
      <c r="AK29" s="143">
        <v>0</v>
      </c>
      <c r="AL29" s="140"/>
      <c r="AM29" s="138"/>
      <c r="AN29" s="138"/>
      <c r="AO29" s="138"/>
      <c r="AP29" s="139"/>
      <c r="AQ29" s="144"/>
      <c r="AR29" s="140"/>
      <c r="AS29" s="137"/>
      <c r="AT29" s="138"/>
      <c r="AU29" s="138"/>
      <c r="AV29" s="138"/>
      <c r="AW29" s="138"/>
      <c r="AX29" s="138"/>
      <c r="AY29" s="145"/>
      <c r="AZ29" s="221"/>
      <c r="BA29" s="221"/>
      <c r="BB29" s="239"/>
      <c r="BC29" s="95"/>
      <c r="BD29" s="95"/>
      <c r="BE29" s="95"/>
      <c r="BF29" s="95"/>
      <c r="BG29" s="95"/>
    </row>
    <row r="30" spans="1:59" s="256" customFormat="1" ht="14.25">
      <c r="A30" s="244"/>
      <c r="B30" s="245" t="s">
        <v>96</v>
      </c>
      <c r="C30" s="195">
        <v>5</v>
      </c>
      <c r="D30" s="109">
        <f t="shared" si="3"/>
        <v>60</v>
      </c>
      <c r="E30" s="110">
        <f t="shared" si="4"/>
        <v>30</v>
      </c>
      <c r="F30" s="111">
        <f t="shared" si="4"/>
        <v>0</v>
      </c>
      <c r="G30" s="111">
        <f t="shared" si="4"/>
        <v>0</v>
      </c>
      <c r="H30" s="111">
        <f t="shared" si="4"/>
        <v>30</v>
      </c>
      <c r="I30" s="111">
        <f t="shared" si="4"/>
        <v>0</v>
      </c>
      <c r="J30" s="122"/>
      <c r="K30" s="121"/>
      <c r="L30" s="121"/>
      <c r="M30" s="121"/>
      <c r="N30" s="121"/>
      <c r="O30" s="117"/>
      <c r="P30" s="120"/>
      <c r="Q30" s="122"/>
      <c r="R30" s="127"/>
      <c r="S30" s="127"/>
      <c r="T30" s="127"/>
      <c r="U30" s="127"/>
      <c r="V30" s="128"/>
      <c r="W30" s="129"/>
      <c r="X30" s="120"/>
      <c r="Y30" s="121"/>
      <c r="Z30" s="121"/>
      <c r="AA30" s="121"/>
      <c r="AB30" s="117"/>
      <c r="AC30" s="117"/>
      <c r="AD30" s="120"/>
      <c r="AE30" s="122">
        <v>30</v>
      </c>
      <c r="AF30" s="121"/>
      <c r="AG30" s="121"/>
      <c r="AH30" s="121">
        <v>30</v>
      </c>
      <c r="AI30" s="117"/>
      <c r="AJ30" s="118" t="s">
        <v>26</v>
      </c>
      <c r="AK30" s="119">
        <v>5</v>
      </c>
      <c r="AL30" s="120"/>
      <c r="AM30" s="121"/>
      <c r="AN30" s="121"/>
      <c r="AO30" s="121"/>
      <c r="AP30" s="117"/>
      <c r="AQ30" s="117"/>
      <c r="AR30" s="120"/>
      <c r="AS30" s="122"/>
      <c r="AT30" s="121"/>
      <c r="AU30" s="121"/>
      <c r="AV30" s="121"/>
      <c r="AW30" s="121"/>
      <c r="AX30" s="121"/>
      <c r="AY30" s="123"/>
      <c r="AZ30" s="254"/>
      <c r="BA30" s="81"/>
      <c r="BB30" s="255"/>
      <c r="BC30" s="255"/>
      <c r="BD30" s="255"/>
      <c r="BE30" s="255"/>
      <c r="BF30" s="255"/>
      <c r="BG30" s="255"/>
    </row>
    <row r="31" spans="1:59" s="258" customFormat="1" ht="14.25">
      <c r="A31" s="125"/>
      <c r="B31" s="126" t="s">
        <v>97</v>
      </c>
      <c r="C31" s="108">
        <v>4</v>
      </c>
      <c r="D31" s="109">
        <f t="shared" si="3"/>
        <v>60</v>
      </c>
      <c r="E31" s="110">
        <f t="shared" si="4"/>
        <v>30</v>
      </c>
      <c r="F31" s="111">
        <f t="shared" si="4"/>
        <v>0</v>
      </c>
      <c r="G31" s="111">
        <f t="shared" si="4"/>
        <v>0</v>
      </c>
      <c r="H31" s="111">
        <f t="shared" si="4"/>
        <v>30</v>
      </c>
      <c r="I31" s="111">
        <f t="shared" si="4"/>
        <v>0</v>
      </c>
      <c r="J31" s="122"/>
      <c r="K31" s="121"/>
      <c r="L31" s="121"/>
      <c r="M31" s="121"/>
      <c r="N31" s="121"/>
      <c r="O31" s="117"/>
      <c r="P31" s="120"/>
      <c r="Q31" s="122"/>
      <c r="R31" s="127"/>
      <c r="S31" s="127"/>
      <c r="T31" s="127"/>
      <c r="U31" s="127"/>
      <c r="V31" s="128"/>
      <c r="W31" s="129"/>
      <c r="X31" s="120"/>
      <c r="Y31" s="121"/>
      <c r="Z31" s="121"/>
      <c r="AA31" s="121"/>
      <c r="AB31" s="117"/>
      <c r="AC31" s="117"/>
      <c r="AD31" s="120"/>
      <c r="AE31" s="122">
        <v>30</v>
      </c>
      <c r="AF31" s="121"/>
      <c r="AG31" s="121"/>
      <c r="AH31" s="121">
        <v>30</v>
      </c>
      <c r="AI31" s="117"/>
      <c r="AJ31" s="118" t="s">
        <v>26</v>
      </c>
      <c r="AK31" s="119">
        <v>4</v>
      </c>
      <c r="AL31" s="120"/>
      <c r="AM31" s="121"/>
      <c r="AN31" s="121"/>
      <c r="AO31" s="121"/>
      <c r="AP31" s="117"/>
      <c r="AQ31" s="117"/>
      <c r="AR31" s="120"/>
      <c r="AS31" s="122"/>
      <c r="AT31" s="121"/>
      <c r="AU31" s="121"/>
      <c r="AV31" s="121"/>
      <c r="AW31" s="121"/>
      <c r="AX31" s="121"/>
      <c r="AY31" s="123"/>
      <c r="AZ31" s="257"/>
      <c r="BA31" s="233"/>
      <c r="BB31" s="233"/>
      <c r="BC31" s="233"/>
      <c r="BD31" s="233"/>
      <c r="BE31" s="233"/>
      <c r="BF31" s="233"/>
      <c r="BG31" s="233"/>
    </row>
    <row r="32" spans="1:59" s="258" customFormat="1" ht="14.25">
      <c r="A32" s="131"/>
      <c r="B32" s="132" t="s">
        <v>98</v>
      </c>
      <c r="C32" s="133">
        <v>9</v>
      </c>
      <c r="D32" s="134">
        <v>105</v>
      </c>
      <c r="E32" s="134">
        <v>45</v>
      </c>
      <c r="F32" s="135">
        <v>0</v>
      </c>
      <c r="G32" s="136">
        <v>0</v>
      </c>
      <c r="H32" s="136">
        <v>60</v>
      </c>
      <c r="I32" s="136">
        <v>0</v>
      </c>
      <c r="J32" s="137"/>
      <c r="K32" s="138"/>
      <c r="L32" s="138"/>
      <c r="M32" s="138"/>
      <c r="N32" s="138"/>
      <c r="O32" s="139"/>
      <c r="P32" s="140"/>
      <c r="Q32" s="137"/>
      <c r="R32" s="141"/>
      <c r="S32" s="142"/>
      <c r="T32" s="142"/>
      <c r="U32" s="142"/>
      <c r="V32" s="142"/>
      <c r="W32" s="143"/>
      <c r="X32" s="140"/>
      <c r="Y32" s="138"/>
      <c r="Z32" s="138"/>
      <c r="AA32" s="138"/>
      <c r="AB32" s="139"/>
      <c r="AC32" s="144"/>
      <c r="AD32" s="140"/>
      <c r="AE32" s="137"/>
      <c r="AF32" s="138"/>
      <c r="AG32" s="138"/>
      <c r="AH32" s="138"/>
      <c r="AI32" s="139"/>
      <c r="AJ32" s="144"/>
      <c r="AK32" s="143"/>
      <c r="AL32" s="140">
        <v>30</v>
      </c>
      <c r="AM32" s="138"/>
      <c r="AN32" s="138"/>
      <c r="AO32" s="138">
        <v>30</v>
      </c>
      <c r="AP32" s="139"/>
      <c r="AQ32" s="144" t="s">
        <v>28</v>
      </c>
      <c r="AR32" s="140">
        <v>4</v>
      </c>
      <c r="AS32" s="137">
        <v>15</v>
      </c>
      <c r="AT32" s="138"/>
      <c r="AU32" s="138"/>
      <c r="AV32" s="138">
        <v>30</v>
      </c>
      <c r="AW32" s="138"/>
      <c r="AX32" s="138" t="s">
        <v>26</v>
      </c>
      <c r="AY32" s="145">
        <v>5</v>
      </c>
      <c r="AZ32" s="226"/>
      <c r="BA32" s="221"/>
      <c r="BB32" s="239"/>
      <c r="BC32" s="233"/>
      <c r="BD32" s="233"/>
      <c r="BE32" s="233"/>
      <c r="BF32" s="233"/>
      <c r="BG32" s="233"/>
    </row>
    <row r="33" spans="1:59" s="66" customFormat="1" ht="14.25">
      <c r="A33" s="125"/>
      <c r="B33" s="155" t="s">
        <v>99</v>
      </c>
      <c r="C33" s="108">
        <f>SUM(P33,W33,AD33,AK33,AR33,AY33)</f>
        <v>3</v>
      </c>
      <c r="D33" s="109">
        <f t="shared" si="3"/>
        <v>30</v>
      </c>
      <c r="E33" s="110">
        <f t="shared" si="4"/>
        <v>15</v>
      </c>
      <c r="F33" s="111">
        <f t="shared" si="4"/>
        <v>0</v>
      </c>
      <c r="G33" s="111">
        <f t="shared" si="4"/>
        <v>0</v>
      </c>
      <c r="H33" s="111">
        <f t="shared" si="4"/>
        <v>15</v>
      </c>
      <c r="I33" s="111">
        <f t="shared" si="4"/>
        <v>0</v>
      </c>
      <c r="J33" s="122"/>
      <c r="K33" s="121"/>
      <c r="L33" s="121"/>
      <c r="M33" s="121"/>
      <c r="N33" s="121"/>
      <c r="O33" s="117"/>
      <c r="P33" s="120"/>
      <c r="Q33" s="122"/>
      <c r="R33" s="127"/>
      <c r="S33" s="127"/>
      <c r="T33" s="127"/>
      <c r="U33" s="127"/>
      <c r="V33" s="128"/>
      <c r="W33" s="129"/>
      <c r="X33" s="120"/>
      <c r="Y33" s="121"/>
      <c r="Z33" s="121"/>
      <c r="AA33" s="121"/>
      <c r="AB33" s="117"/>
      <c r="AC33" s="117"/>
      <c r="AD33" s="120"/>
      <c r="AE33" s="122"/>
      <c r="AF33" s="121"/>
      <c r="AG33" s="121"/>
      <c r="AH33" s="121"/>
      <c r="AI33" s="117"/>
      <c r="AJ33" s="118"/>
      <c r="AK33" s="119"/>
      <c r="AL33" s="120">
        <v>15</v>
      </c>
      <c r="AM33" s="121"/>
      <c r="AN33" s="121"/>
      <c r="AO33" s="121">
        <v>15</v>
      </c>
      <c r="AP33" s="117"/>
      <c r="AQ33" s="117" t="s">
        <v>28</v>
      </c>
      <c r="AR33" s="120">
        <v>3</v>
      </c>
      <c r="AS33" s="122"/>
      <c r="AT33" s="121"/>
      <c r="AU33" s="121"/>
      <c r="AV33" s="121"/>
      <c r="AW33" s="121"/>
      <c r="AX33" s="121"/>
      <c r="AY33" s="123"/>
      <c r="AZ33" s="65"/>
      <c r="BA33"/>
      <c r="BB33" s="93"/>
      <c r="BC33" s="93"/>
      <c r="BD33" s="93"/>
      <c r="BE33" s="93"/>
      <c r="BF33" s="93"/>
      <c r="BG33" s="93"/>
    </row>
    <row r="34" spans="1:59" s="261" customFormat="1" ht="14.25">
      <c r="A34" s="125"/>
      <c r="B34" s="126" t="s">
        <v>100</v>
      </c>
      <c r="C34" s="108">
        <f>SUM(P34,W34,AD34,AK34,AR34,AY34)</f>
        <v>3</v>
      </c>
      <c r="D34" s="109">
        <f t="shared" si="3"/>
        <v>30</v>
      </c>
      <c r="E34" s="110">
        <f t="shared" si="4"/>
        <v>15</v>
      </c>
      <c r="F34" s="111">
        <f t="shared" si="4"/>
        <v>0</v>
      </c>
      <c r="G34" s="111">
        <f t="shared" si="4"/>
        <v>0</v>
      </c>
      <c r="H34" s="111">
        <f t="shared" si="4"/>
        <v>15</v>
      </c>
      <c r="I34" s="111">
        <f t="shared" si="4"/>
        <v>0</v>
      </c>
      <c r="J34" s="122"/>
      <c r="K34" s="121"/>
      <c r="L34" s="121"/>
      <c r="M34" s="121"/>
      <c r="N34" s="121"/>
      <c r="O34" s="117"/>
      <c r="P34" s="120"/>
      <c r="Q34" s="122"/>
      <c r="R34" s="127"/>
      <c r="S34" s="127"/>
      <c r="T34" s="127"/>
      <c r="U34" s="127"/>
      <c r="V34" s="128"/>
      <c r="W34" s="129"/>
      <c r="X34" s="120"/>
      <c r="Y34" s="121"/>
      <c r="Z34" s="121"/>
      <c r="AA34" s="121"/>
      <c r="AB34" s="117"/>
      <c r="AC34" s="117"/>
      <c r="AD34" s="120"/>
      <c r="AE34" s="122"/>
      <c r="AF34" s="121"/>
      <c r="AG34" s="121"/>
      <c r="AH34" s="121"/>
      <c r="AI34" s="117"/>
      <c r="AJ34" s="118"/>
      <c r="AK34" s="119"/>
      <c r="AL34" s="120">
        <v>15</v>
      </c>
      <c r="AM34" s="121"/>
      <c r="AN34" s="121"/>
      <c r="AO34" s="121">
        <v>15</v>
      </c>
      <c r="AP34" s="117"/>
      <c r="AQ34" s="117" t="s">
        <v>26</v>
      </c>
      <c r="AR34" s="120">
        <v>3</v>
      </c>
      <c r="AS34" s="122"/>
      <c r="AT34" s="121"/>
      <c r="AU34" s="121"/>
      <c r="AV34" s="121"/>
      <c r="AW34" s="121"/>
      <c r="AX34" s="121"/>
      <c r="AY34" s="123"/>
      <c r="AZ34" s="259"/>
      <c r="BA34" s="81"/>
      <c r="BB34" s="260"/>
      <c r="BC34" s="260"/>
      <c r="BD34" s="260"/>
      <c r="BE34" s="260"/>
      <c r="BF34" s="260"/>
      <c r="BG34" s="260"/>
    </row>
    <row r="35" spans="1:59" s="263" customFormat="1" ht="14.25">
      <c r="A35" s="244"/>
      <c r="B35" s="245" t="s">
        <v>101</v>
      </c>
      <c r="C35" s="195">
        <v>2</v>
      </c>
      <c r="D35" s="109">
        <v>30</v>
      </c>
      <c r="E35" s="110">
        <v>30</v>
      </c>
      <c r="F35" s="111">
        <v>0</v>
      </c>
      <c r="G35" s="111">
        <v>0</v>
      </c>
      <c r="H35" s="111">
        <v>0</v>
      </c>
      <c r="I35" s="111">
        <v>0</v>
      </c>
      <c r="J35" s="122"/>
      <c r="K35" s="121"/>
      <c r="L35" s="121"/>
      <c r="M35" s="121"/>
      <c r="N35" s="121"/>
      <c r="O35" s="117"/>
      <c r="P35" s="120"/>
      <c r="Q35" s="122"/>
      <c r="R35" s="127"/>
      <c r="S35" s="127"/>
      <c r="T35" s="127"/>
      <c r="U35" s="127"/>
      <c r="V35" s="128"/>
      <c r="W35" s="129"/>
      <c r="X35" s="120"/>
      <c r="Y35" s="121"/>
      <c r="Z35" s="121"/>
      <c r="AA35" s="121"/>
      <c r="AB35" s="117"/>
      <c r="AC35" s="117"/>
      <c r="AD35" s="120"/>
      <c r="AE35" s="122"/>
      <c r="AF35" s="121"/>
      <c r="AG35" s="121"/>
      <c r="AH35" s="121"/>
      <c r="AI35" s="117"/>
      <c r="AJ35" s="118"/>
      <c r="AK35" s="119"/>
      <c r="AL35" s="120">
        <v>30</v>
      </c>
      <c r="AM35" s="121"/>
      <c r="AN35" s="121"/>
      <c r="AO35" s="121"/>
      <c r="AP35" s="117"/>
      <c r="AQ35" s="117" t="s">
        <v>26</v>
      </c>
      <c r="AR35" s="120">
        <v>3</v>
      </c>
      <c r="AS35" s="122"/>
      <c r="AT35" s="121"/>
      <c r="AU35" s="121"/>
      <c r="AV35" s="121"/>
      <c r="AW35" s="121"/>
      <c r="AX35" s="121"/>
      <c r="AY35" s="123"/>
      <c r="AZ35" s="262"/>
      <c r="BA35" s="81"/>
      <c r="BB35" s="260"/>
      <c r="BC35" s="260"/>
      <c r="BD35" s="260"/>
      <c r="BE35" s="260"/>
      <c r="BF35" s="260"/>
      <c r="BG35" s="260"/>
    </row>
    <row r="36" spans="1:59" s="193" customFormat="1" ht="14.25">
      <c r="A36" s="156"/>
      <c r="B36" s="264" t="s">
        <v>102</v>
      </c>
      <c r="C36" s="108">
        <f>SUM(P36,W36,AD36,AK36,AR36,AY36)</f>
        <v>2</v>
      </c>
      <c r="D36" s="109">
        <v>30</v>
      </c>
      <c r="E36" s="110">
        <f aca="true" t="shared" si="5" ref="E36:I38">SUM(J36,Q36,X36,AE36,AL36,AS36)</f>
        <v>30</v>
      </c>
      <c r="F36" s="111">
        <f t="shared" si="5"/>
        <v>0</v>
      </c>
      <c r="G36" s="111">
        <f t="shared" si="5"/>
        <v>0</v>
      </c>
      <c r="H36" s="111">
        <f t="shared" si="5"/>
        <v>0</v>
      </c>
      <c r="I36" s="111">
        <f t="shared" si="5"/>
        <v>0</v>
      </c>
      <c r="J36" s="122"/>
      <c r="K36" s="121"/>
      <c r="L36" s="121"/>
      <c r="M36" s="121"/>
      <c r="N36" s="121"/>
      <c r="O36" s="117"/>
      <c r="P36" s="120"/>
      <c r="Q36" s="122"/>
      <c r="R36" s="127"/>
      <c r="S36" s="127"/>
      <c r="T36" s="127"/>
      <c r="U36" s="127"/>
      <c r="V36" s="128"/>
      <c r="W36" s="129"/>
      <c r="X36" s="120"/>
      <c r="Y36" s="121"/>
      <c r="Z36" s="121"/>
      <c r="AA36" s="121"/>
      <c r="AB36" s="117"/>
      <c r="AC36" s="117"/>
      <c r="AD36" s="120"/>
      <c r="AE36" s="122"/>
      <c r="AF36" s="121"/>
      <c r="AG36" s="121"/>
      <c r="AH36" s="121"/>
      <c r="AI36" s="117"/>
      <c r="AJ36" s="118"/>
      <c r="AK36" s="119"/>
      <c r="AL36" s="120"/>
      <c r="AM36" s="121"/>
      <c r="AN36" s="121"/>
      <c r="AO36" s="121"/>
      <c r="AP36" s="117"/>
      <c r="AQ36" s="117"/>
      <c r="AR36" s="120"/>
      <c r="AS36" s="122">
        <v>30</v>
      </c>
      <c r="AT36" s="121"/>
      <c r="AU36" s="121"/>
      <c r="AV36" s="121"/>
      <c r="AW36" s="121"/>
      <c r="AX36" s="121" t="s">
        <v>28</v>
      </c>
      <c r="AY36" s="123">
        <v>2</v>
      </c>
      <c r="AZ36" s="265"/>
      <c r="BA36"/>
      <c r="BB36" s="81"/>
      <c r="BC36" s="81"/>
      <c r="BD36" s="81"/>
      <c r="BE36" s="81"/>
      <c r="BF36" s="81"/>
      <c r="BG36" s="81"/>
    </row>
    <row r="37" spans="1:59" s="266" customFormat="1" ht="14.25">
      <c r="A37" s="106"/>
      <c r="B37" s="124" t="s">
        <v>103</v>
      </c>
      <c r="C37" s="108">
        <v>8</v>
      </c>
      <c r="D37" s="109">
        <f>SUM(E37,F37,G37,H37,I37)</f>
        <v>150</v>
      </c>
      <c r="E37" s="110">
        <f t="shared" si="5"/>
        <v>30</v>
      </c>
      <c r="F37" s="111">
        <f t="shared" si="5"/>
        <v>0</v>
      </c>
      <c r="G37" s="111">
        <f t="shared" si="5"/>
        <v>0</v>
      </c>
      <c r="H37" s="111">
        <f t="shared" si="5"/>
        <v>120</v>
      </c>
      <c r="I37" s="111">
        <f t="shared" si="5"/>
        <v>0</v>
      </c>
      <c r="J37" s="112"/>
      <c r="K37" s="113"/>
      <c r="L37" s="113"/>
      <c r="M37" s="113"/>
      <c r="N37" s="113"/>
      <c r="O37" s="114"/>
      <c r="P37" s="115"/>
      <c r="Q37" s="112"/>
      <c r="R37" s="110"/>
      <c r="S37" s="111"/>
      <c r="T37" s="111">
        <v>30</v>
      </c>
      <c r="U37" s="110"/>
      <c r="V37" s="109" t="s">
        <v>28</v>
      </c>
      <c r="W37" s="116">
        <v>2</v>
      </c>
      <c r="X37" s="115"/>
      <c r="Y37" s="113"/>
      <c r="Z37" s="113"/>
      <c r="AA37" s="113">
        <v>30</v>
      </c>
      <c r="AB37" s="114"/>
      <c r="AC37" s="114" t="s">
        <v>28</v>
      </c>
      <c r="AD37" s="115">
        <v>2</v>
      </c>
      <c r="AE37" s="112"/>
      <c r="AF37" s="113"/>
      <c r="AG37" s="113"/>
      <c r="AH37" s="113">
        <v>30</v>
      </c>
      <c r="AI37" s="117"/>
      <c r="AJ37" s="118" t="s">
        <v>28</v>
      </c>
      <c r="AK37" s="119">
        <v>2</v>
      </c>
      <c r="AL37" s="120">
        <v>30</v>
      </c>
      <c r="AM37" s="121"/>
      <c r="AN37" s="121"/>
      <c r="AO37" s="121">
        <v>30</v>
      </c>
      <c r="AP37" s="117"/>
      <c r="AQ37" s="117" t="s">
        <v>28</v>
      </c>
      <c r="AR37" s="120">
        <v>2</v>
      </c>
      <c r="AS37" s="122"/>
      <c r="AT37" s="121"/>
      <c r="AU37" s="121"/>
      <c r="AV37" s="121"/>
      <c r="AW37" s="121"/>
      <c r="AX37" s="121"/>
      <c r="AY37" s="123"/>
      <c r="BA37" s="267"/>
      <c r="BB37" s="267"/>
      <c r="BC37" s="267"/>
      <c r="BD37" s="267"/>
      <c r="BE37" s="267"/>
      <c r="BF37" s="267"/>
      <c r="BG37" s="267"/>
    </row>
    <row r="38" spans="1:59" s="270" customFormat="1" ht="15" thickBot="1">
      <c r="A38" s="125"/>
      <c r="B38" s="124" t="s">
        <v>104</v>
      </c>
      <c r="C38" s="180">
        <f>SUM(P38,W38,AD38,AK38,AR38,AY38)</f>
        <v>5</v>
      </c>
      <c r="D38" s="181">
        <f>SUM(E38,F38,G38,H38,I38)</f>
        <v>60</v>
      </c>
      <c r="E38" s="182">
        <f t="shared" si="5"/>
        <v>0</v>
      </c>
      <c r="F38" s="183">
        <f t="shared" si="5"/>
        <v>0</v>
      </c>
      <c r="G38" s="183">
        <f t="shared" si="5"/>
        <v>0</v>
      </c>
      <c r="H38" s="183">
        <f t="shared" si="5"/>
        <v>60</v>
      </c>
      <c r="I38" s="183">
        <f t="shared" si="5"/>
        <v>0</v>
      </c>
      <c r="J38" s="268"/>
      <c r="K38" s="121"/>
      <c r="L38" s="121"/>
      <c r="M38" s="121"/>
      <c r="N38" s="121"/>
      <c r="O38" s="117"/>
      <c r="P38" s="120"/>
      <c r="Q38" s="122"/>
      <c r="R38" s="127"/>
      <c r="S38" s="127"/>
      <c r="T38" s="127"/>
      <c r="U38" s="127"/>
      <c r="V38" s="128"/>
      <c r="W38" s="129"/>
      <c r="X38" s="120"/>
      <c r="Y38" s="121"/>
      <c r="Z38" s="121"/>
      <c r="AA38" s="121"/>
      <c r="AB38" s="117"/>
      <c r="AC38" s="117"/>
      <c r="AD38" s="120"/>
      <c r="AE38" s="122"/>
      <c r="AF38" s="121"/>
      <c r="AG38" s="121"/>
      <c r="AH38" s="121"/>
      <c r="AI38" s="117"/>
      <c r="AJ38" s="118"/>
      <c r="AK38" s="119"/>
      <c r="AL38" s="120"/>
      <c r="AM38" s="121"/>
      <c r="AN38" s="121"/>
      <c r="AO38" s="121">
        <v>30</v>
      </c>
      <c r="AP38" s="117"/>
      <c r="AQ38" s="117" t="s">
        <v>28</v>
      </c>
      <c r="AR38" s="120">
        <v>2</v>
      </c>
      <c r="AS38" s="122"/>
      <c r="AT38" s="121"/>
      <c r="AU38" s="121"/>
      <c r="AV38" s="121">
        <v>30</v>
      </c>
      <c r="AW38" s="121"/>
      <c r="AX38" s="121" t="s">
        <v>28</v>
      </c>
      <c r="AY38" s="123">
        <v>3</v>
      </c>
      <c r="AZ38" s="269"/>
      <c r="BA38" s="81"/>
      <c r="BB38" s="81"/>
      <c r="BC38" s="81"/>
      <c r="BD38" s="81"/>
      <c r="BE38" s="81"/>
      <c r="BF38" s="81"/>
      <c r="BG38" s="81"/>
    </row>
    <row r="39" spans="1:59" ht="15" thickBot="1">
      <c r="A39" s="398" t="s">
        <v>31</v>
      </c>
      <c r="B39" s="399"/>
      <c r="C39" s="271">
        <f>SUM(P39,W39,AD39,AK39,AR39,AY39)</f>
        <v>105</v>
      </c>
      <c r="D39" s="272">
        <f t="shared" si="3"/>
        <v>1365</v>
      </c>
      <c r="E39" s="273">
        <f t="shared" si="4"/>
        <v>555</v>
      </c>
      <c r="F39" s="274">
        <f t="shared" si="4"/>
        <v>60</v>
      </c>
      <c r="G39" s="274">
        <f t="shared" si="4"/>
        <v>30</v>
      </c>
      <c r="H39" s="274">
        <f t="shared" si="4"/>
        <v>720</v>
      </c>
      <c r="I39" s="274">
        <f t="shared" si="4"/>
        <v>0</v>
      </c>
      <c r="J39" s="275">
        <v>90</v>
      </c>
      <c r="K39" s="276">
        <f>SUM(K16:K38)</f>
        <v>0</v>
      </c>
      <c r="L39" s="277">
        <f>SUM(L16:L38)</f>
        <v>30</v>
      </c>
      <c r="M39" s="277">
        <v>90</v>
      </c>
      <c r="N39" s="277">
        <f>SUM(N16:N38)</f>
        <v>0</v>
      </c>
      <c r="O39" s="277"/>
      <c r="P39" s="277">
        <f>SUM(P13:P38)</f>
        <v>18</v>
      </c>
      <c r="Q39" s="277">
        <f>SUM(Q16:Q38)</f>
        <v>120</v>
      </c>
      <c r="R39" s="277">
        <f>SUM(R16:R38)</f>
        <v>30</v>
      </c>
      <c r="S39" s="277">
        <f>SUM(S16:S38)</f>
        <v>0</v>
      </c>
      <c r="T39" s="277">
        <f>SUM(T16:T38)</f>
        <v>165</v>
      </c>
      <c r="U39" s="277">
        <f>SUM(U16:U38)</f>
        <v>0</v>
      </c>
      <c r="V39" s="276"/>
      <c r="W39" s="277">
        <f aca="true" t="shared" si="6" ref="W39:AB39">SUM(W16:W38)</f>
        <v>22</v>
      </c>
      <c r="X39" s="277">
        <f t="shared" si="6"/>
        <v>105</v>
      </c>
      <c r="Y39" s="277">
        <f t="shared" si="6"/>
        <v>0</v>
      </c>
      <c r="Z39" s="277">
        <f t="shared" si="6"/>
        <v>0</v>
      </c>
      <c r="AA39" s="277">
        <f t="shared" si="6"/>
        <v>165</v>
      </c>
      <c r="AB39" s="277">
        <f t="shared" si="6"/>
        <v>0</v>
      </c>
      <c r="AC39" s="278"/>
      <c r="AD39" s="277">
        <f aca="true" t="shared" si="7" ref="AD39:AI39">SUM(AD16:AD38)</f>
        <v>22</v>
      </c>
      <c r="AE39" s="277">
        <f t="shared" si="7"/>
        <v>75</v>
      </c>
      <c r="AF39" s="277">
        <f t="shared" si="7"/>
        <v>30</v>
      </c>
      <c r="AG39" s="277">
        <f t="shared" si="7"/>
        <v>0</v>
      </c>
      <c r="AH39" s="277">
        <f t="shared" si="7"/>
        <v>120</v>
      </c>
      <c r="AI39" s="277">
        <f t="shared" si="7"/>
        <v>0</v>
      </c>
      <c r="AJ39" s="276"/>
      <c r="AK39" s="277">
        <f aca="true" t="shared" si="8" ref="AK39:AP39">SUM(AK16:AK38)</f>
        <v>16</v>
      </c>
      <c r="AL39" s="277">
        <f t="shared" si="8"/>
        <v>120</v>
      </c>
      <c r="AM39" s="277">
        <f t="shared" si="8"/>
        <v>0</v>
      </c>
      <c r="AN39" s="277">
        <f t="shared" si="8"/>
        <v>0</v>
      </c>
      <c r="AO39" s="277">
        <f t="shared" si="8"/>
        <v>120</v>
      </c>
      <c r="AP39" s="277">
        <f t="shared" si="8"/>
        <v>0</v>
      </c>
      <c r="AQ39" s="278"/>
      <c r="AR39" s="277">
        <f aca="true" t="shared" si="9" ref="AR39:AW39">SUM(AR16:AR38)</f>
        <v>17</v>
      </c>
      <c r="AS39" s="277">
        <f t="shared" si="9"/>
        <v>45</v>
      </c>
      <c r="AT39" s="277">
        <f t="shared" si="9"/>
        <v>0</v>
      </c>
      <c r="AU39" s="277">
        <f t="shared" si="9"/>
        <v>0</v>
      </c>
      <c r="AV39" s="277">
        <f t="shared" si="9"/>
        <v>60</v>
      </c>
      <c r="AW39" s="277">
        <f t="shared" si="9"/>
        <v>0</v>
      </c>
      <c r="AX39" s="279"/>
      <c r="AY39" s="277">
        <f>SUM(AY16:AY38)</f>
        <v>10</v>
      </c>
      <c r="AZ39" s="27"/>
      <c r="BC39" s="81"/>
      <c r="BD39" s="81"/>
      <c r="BE39" s="81"/>
      <c r="BF39" s="81"/>
      <c r="BG39" s="81"/>
    </row>
    <row r="40" spans="1:59" ht="15" thickBot="1">
      <c r="A40" s="400" t="s">
        <v>32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2"/>
      <c r="AZ40" s="27"/>
      <c r="BE40" s="81"/>
      <c r="BF40" s="81"/>
      <c r="BG40" s="81"/>
    </row>
    <row r="41" spans="1:52" ht="15" customHeight="1">
      <c r="A41" s="280"/>
      <c r="B41" s="281" t="s">
        <v>53</v>
      </c>
      <c r="C41" s="29">
        <f>SUM(P41,W41,AD41,AK41,AR41,AY41)</f>
        <v>10</v>
      </c>
      <c r="D41" s="30">
        <f>SUM(E41,F41,G41,H41,I41)</f>
        <v>60</v>
      </c>
      <c r="E41" s="31">
        <f aca="true" t="shared" si="10" ref="E41:I45">SUM(J41,Q41,X41,AE41,AL41,AS41)</f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60</v>
      </c>
      <c r="J41" s="282"/>
      <c r="K41" s="283"/>
      <c r="L41" s="283"/>
      <c r="M41" s="283"/>
      <c r="N41" s="284"/>
      <c r="O41" s="285"/>
      <c r="P41" s="286"/>
      <c r="Q41" s="282"/>
      <c r="R41" s="283"/>
      <c r="S41" s="283"/>
      <c r="T41" s="283"/>
      <c r="U41" s="284"/>
      <c r="V41" s="284"/>
      <c r="W41" s="287"/>
      <c r="X41" s="286"/>
      <c r="Y41" s="283"/>
      <c r="Z41" s="283"/>
      <c r="AA41" s="283"/>
      <c r="AB41" s="284"/>
      <c r="AC41" s="284"/>
      <c r="AD41" s="286"/>
      <c r="AE41" s="282"/>
      <c r="AF41" s="283"/>
      <c r="AG41" s="283"/>
      <c r="AH41" s="283"/>
      <c r="AI41" s="284"/>
      <c r="AJ41" s="284"/>
      <c r="AK41" s="288"/>
      <c r="AL41" s="286"/>
      <c r="AM41" s="283"/>
      <c r="AN41" s="283"/>
      <c r="AO41" s="283"/>
      <c r="AP41" s="284">
        <v>30</v>
      </c>
      <c r="AQ41" s="284" t="s">
        <v>28</v>
      </c>
      <c r="AR41" s="286">
        <v>5</v>
      </c>
      <c r="AS41" s="282"/>
      <c r="AT41" s="283"/>
      <c r="AU41" s="283"/>
      <c r="AV41" s="283"/>
      <c r="AW41" s="283">
        <v>30</v>
      </c>
      <c r="AX41" s="283" t="s">
        <v>26</v>
      </c>
      <c r="AY41" s="288">
        <v>5</v>
      </c>
      <c r="AZ41" s="27"/>
    </row>
    <row r="42" spans="1:53" s="66" customFormat="1" ht="14.25">
      <c r="A42" s="289"/>
      <c r="B42" s="290" t="s">
        <v>105</v>
      </c>
      <c r="C42" s="90">
        <v>48</v>
      </c>
      <c r="D42" s="52">
        <v>480</v>
      </c>
      <c r="E42" s="53">
        <f t="shared" si="10"/>
        <v>0</v>
      </c>
      <c r="F42" s="54">
        <f t="shared" si="10"/>
        <v>0</v>
      </c>
      <c r="G42" s="54">
        <f t="shared" si="10"/>
        <v>0</v>
      </c>
      <c r="H42" s="54">
        <v>480</v>
      </c>
      <c r="I42" s="54">
        <f t="shared" si="10"/>
        <v>0</v>
      </c>
      <c r="J42" s="55"/>
      <c r="K42" s="56"/>
      <c r="L42" s="56"/>
      <c r="M42" s="121">
        <v>120</v>
      </c>
      <c r="N42" s="57"/>
      <c r="O42" s="62" t="s">
        <v>28</v>
      </c>
      <c r="P42" s="120">
        <v>12</v>
      </c>
      <c r="Q42" s="55"/>
      <c r="R42" s="56"/>
      <c r="S42" s="56"/>
      <c r="T42" s="121">
        <v>60</v>
      </c>
      <c r="U42" s="57"/>
      <c r="V42" s="57" t="s">
        <v>28</v>
      </c>
      <c r="W42" s="129">
        <v>6</v>
      </c>
      <c r="X42" s="58"/>
      <c r="Y42" s="56"/>
      <c r="Z42" s="56"/>
      <c r="AA42" s="121">
        <v>30</v>
      </c>
      <c r="AB42" s="57"/>
      <c r="AC42" s="57" t="s">
        <v>28</v>
      </c>
      <c r="AD42" s="120">
        <v>3</v>
      </c>
      <c r="AE42" s="55"/>
      <c r="AF42" s="56"/>
      <c r="AG42" s="56"/>
      <c r="AH42" s="56">
        <v>120</v>
      </c>
      <c r="AI42" s="57"/>
      <c r="AJ42" s="57" t="s">
        <v>28</v>
      </c>
      <c r="AK42" s="61">
        <v>12</v>
      </c>
      <c r="AL42" s="58"/>
      <c r="AM42" s="56"/>
      <c r="AN42" s="56"/>
      <c r="AO42" s="121">
        <v>60</v>
      </c>
      <c r="AP42" s="57"/>
      <c r="AQ42" s="57" t="s">
        <v>28</v>
      </c>
      <c r="AR42" s="120">
        <v>6</v>
      </c>
      <c r="AS42" s="55"/>
      <c r="AT42" s="56"/>
      <c r="AU42" s="56"/>
      <c r="AV42" s="56">
        <v>90</v>
      </c>
      <c r="AW42" s="56"/>
      <c r="AX42" s="56" t="s">
        <v>28</v>
      </c>
      <c r="AY42" s="63">
        <v>9</v>
      </c>
      <c r="AZ42" s="65"/>
      <c r="BA42"/>
    </row>
    <row r="43" spans="1:51" ht="15" thickBot="1">
      <c r="A43" s="39"/>
      <c r="B43" s="28" t="s">
        <v>34</v>
      </c>
      <c r="C43" s="291">
        <v>8</v>
      </c>
      <c r="D43" s="292">
        <f>SUM(E43,F43,G43,H43,I43)</f>
        <v>120</v>
      </c>
      <c r="E43" s="293">
        <f t="shared" si="10"/>
        <v>0</v>
      </c>
      <c r="F43" s="294">
        <f t="shared" si="10"/>
        <v>0</v>
      </c>
      <c r="G43" s="294">
        <f t="shared" si="10"/>
        <v>0</v>
      </c>
      <c r="H43" s="294">
        <f t="shared" si="10"/>
        <v>120</v>
      </c>
      <c r="I43" s="294">
        <f t="shared" si="10"/>
        <v>0</v>
      </c>
      <c r="J43" s="295"/>
      <c r="K43" s="41"/>
      <c r="L43" s="41"/>
      <c r="M43" s="41"/>
      <c r="N43" s="41"/>
      <c r="O43" s="42"/>
      <c r="P43" s="43"/>
      <c r="Q43" s="40"/>
      <c r="R43" s="31"/>
      <c r="S43" s="32"/>
      <c r="T43" s="32">
        <v>30</v>
      </c>
      <c r="U43" s="31"/>
      <c r="V43" s="30" t="s">
        <v>28</v>
      </c>
      <c r="W43" s="44">
        <v>2</v>
      </c>
      <c r="X43" s="43"/>
      <c r="Y43" s="41"/>
      <c r="Z43" s="41"/>
      <c r="AA43" s="41">
        <v>30</v>
      </c>
      <c r="AB43" s="42"/>
      <c r="AC43" s="42" t="s">
        <v>28</v>
      </c>
      <c r="AD43" s="115">
        <v>2</v>
      </c>
      <c r="AE43" s="40"/>
      <c r="AF43" s="41"/>
      <c r="AG43" s="41"/>
      <c r="AH43" s="41">
        <v>30</v>
      </c>
      <c r="AI43" s="45"/>
      <c r="AJ43" s="46" t="s">
        <v>28</v>
      </c>
      <c r="AK43" s="47">
        <v>2</v>
      </c>
      <c r="AL43" s="35"/>
      <c r="AM43" s="36"/>
      <c r="AN43" s="36"/>
      <c r="AO43" s="36">
        <v>30</v>
      </c>
      <c r="AP43" s="45"/>
      <c r="AQ43" s="45" t="s">
        <v>28</v>
      </c>
      <c r="AR43" s="120">
        <v>2</v>
      </c>
      <c r="AS43" s="37"/>
      <c r="AT43" s="36"/>
      <c r="AU43" s="36"/>
      <c r="AV43" s="36"/>
      <c r="AW43" s="36"/>
      <c r="AX43" s="36"/>
      <c r="AY43" s="38"/>
    </row>
    <row r="44" spans="1:52" ht="15" thickBot="1">
      <c r="A44" s="403" t="s">
        <v>36</v>
      </c>
      <c r="B44" s="399"/>
      <c r="C44" s="271">
        <f>SUM(P44,W44,AD44,AK44,AR44,AY44)</f>
        <v>66</v>
      </c>
      <c r="D44" s="272">
        <f>SUM(E44,F44,G44,H44,I44)</f>
        <v>660</v>
      </c>
      <c r="E44" s="273">
        <f t="shared" si="10"/>
        <v>0</v>
      </c>
      <c r="F44" s="274">
        <f t="shared" si="10"/>
        <v>0</v>
      </c>
      <c r="G44" s="274">
        <f t="shared" si="10"/>
        <v>0</v>
      </c>
      <c r="H44" s="274">
        <f t="shared" si="10"/>
        <v>600</v>
      </c>
      <c r="I44" s="274">
        <f t="shared" si="10"/>
        <v>60</v>
      </c>
      <c r="J44" s="275">
        <f>SUM(J41:J43)</f>
        <v>0</v>
      </c>
      <c r="K44" s="276">
        <f>SUM(K41:K43)</f>
        <v>0</v>
      </c>
      <c r="L44" s="277">
        <f>SUM(L41:L43)</f>
        <v>0</v>
      </c>
      <c r="M44" s="277">
        <f>SUM(M41:M43)</f>
        <v>120</v>
      </c>
      <c r="N44" s="277">
        <f>SUM(N41:N43)</f>
        <v>0</v>
      </c>
      <c r="O44" s="276"/>
      <c r="P44" s="277">
        <f aca="true" t="shared" si="11" ref="P44:U44">SUM(P41:P43)</f>
        <v>12</v>
      </c>
      <c r="Q44" s="277">
        <f t="shared" si="11"/>
        <v>0</v>
      </c>
      <c r="R44" s="277">
        <f t="shared" si="11"/>
        <v>0</v>
      </c>
      <c r="S44" s="277">
        <f t="shared" si="11"/>
        <v>0</v>
      </c>
      <c r="T44" s="277">
        <f t="shared" si="11"/>
        <v>90</v>
      </c>
      <c r="U44" s="277">
        <f t="shared" si="11"/>
        <v>0</v>
      </c>
      <c r="V44" s="278"/>
      <c r="W44" s="277">
        <f aca="true" t="shared" si="12" ref="W44:AB44">SUM(W41:W43)</f>
        <v>8</v>
      </c>
      <c r="X44" s="277">
        <f t="shared" si="12"/>
        <v>0</v>
      </c>
      <c r="Y44" s="277">
        <f t="shared" si="12"/>
        <v>0</v>
      </c>
      <c r="Z44" s="277">
        <f t="shared" si="12"/>
        <v>0</v>
      </c>
      <c r="AA44" s="277">
        <f t="shared" si="12"/>
        <v>60</v>
      </c>
      <c r="AB44" s="277">
        <f t="shared" si="12"/>
        <v>0</v>
      </c>
      <c r="AC44" s="278"/>
      <c r="AD44" s="277">
        <f aca="true" t="shared" si="13" ref="AD44:AI44">SUM(AD41:AD43)</f>
        <v>5</v>
      </c>
      <c r="AE44" s="277">
        <f t="shared" si="13"/>
        <v>0</v>
      </c>
      <c r="AF44" s="277">
        <f t="shared" si="13"/>
        <v>0</v>
      </c>
      <c r="AG44" s="277">
        <f t="shared" si="13"/>
        <v>0</v>
      </c>
      <c r="AH44" s="277">
        <f t="shared" si="13"/>
        <v>150</v>
      </c>
      <c r="AI44" s="277">
        <f t="shared" si="13"/>
        <v>0</v>
      </c>
      <c r="AJ44" s="276"/>
      <c r="AK44" s="277">
        <f aca="true" t="shared" si="14" ref="AK44:AP44">SUM(AK41:AK43)</f>
        <v>14</v>
      </c>
      <c r="AL44" s="277">
        <f t="shared" si="14"/>
        <v>0</v>
      </c>
      <c r="AM44" s="277">
        <f t="shared" si="14"/>
        <v>0</v>
      </c>
      <c r="AN44" s="277">
        <f t="shared" si="14"/>
        <v>0</v>
      </c>
      <c r="AO44" s="277">
        <f t="shared" si="14"/>
        <v>90</v>
      </c>
      <c r="AP44" s="277">
        <f t="shared" si="14"/>
        <v>30</v>
      </c>
      <c r="AQ44" s="278"/>
      <c r="AR44" s="277">
        <f aca="true" t="shared" si="15" ref="AR44:AW44">SUM(AR41:AR43)</f>
        <v>13</v>
      </c>
      <c r="AS44" s="277">
        <f t="shared" si="15"/>
        <v>0</v>
      </c>
      <c r="AT44" s="277">
        <f t="shared" si="15"/>
        <v>0</v>
      </c>
      <c r="AU44" s="277">
        <f t="shared" si="15"/>
        <v>0</v>
      </c>
      <c r="AV44" s="277">
        <f t="shared" si="15"/>
        <v>90</v>
      </c>
      <c r="AW44" s="277">
        <f t="shared" si="15"/>
        <v>30</v>
      </c>
      <c r="AX44" s="279"/>
      <c r="AY44" s="277">
        <f>SUM(AY41:AY43)</f>
        <v>14</v>
      </c>
      <c r="AZ44" s="27"/>
    </row>
    <row r="45" spans="1:52" ht="15" thickBot="1">
      <c r="A45" s="398" t="s">
        <v>37</v>
      </c>
      <c r="B45" s="399"/>
      <c r="C45" s="271">
        <f>SUM(P45,W45,AD45,AK45,AR45,AY45)</f>
        <v>171</v>
      </c>
      <c r="D45" s="272">
        <f>SUM(E45,F45,G45,H45,I45)</f>
        <v>2025</v>
      </c>
      <c r="E45" s="273">
        <f t="shared" si="10"/>
        <v>555</v>
      </c>
      <c r="F45" s="274">
        <f t="shared" si="10"/>
        <v>60</v>
      </c>
      <c r="G45" s="274">
        <f t="shared" si="10"/>
        <v>30</v>
      </c>
      <c r="H45" s="274">
        <f t="shared" si="10"/>
        <v>1320</v>
      </c>
      <c r="I45" s="296">
        <f t="shared" si="10"/>
        <v>60</v>
      </c>
      <c r="J45" s="297">
        <f>SUM(J39,J44)</f>
        <v>90</v>
      </c>
      <c r="K45" s="277">
        <f>SUM(K39,K44)</f>
        <v>0</v>
      </c>
      <c r="L45" s="277">
        <f>SUM(L39,L44)</f>
        <v>30</v>
      </c>
      <c r="M45" s="277">
        <f>SUM(M39,M44)</f>
        <v>210</v>
      </c>
      <c r="N45" s="277">
        <f>SUM(N39,N44)</f>
        <v>0</v>
      </c>
      <c r="O45" s="276"/>
      <c r="P45" s="277">
        <f aca="true" t="shared" si="16" ref="P45:U45">SUM(P39,P44)</f>
        <v>30</v>
      </c>
      <c r="Q45" s="277">
        <f t="shared" si="16"/>
        <v>120</v>
      </c>
      <c r="R45" s="277">
        <f t="shared" si="16"/>
        <v>30</v>
      </c>
      <c r="S45" s="277">
        <f t="shared" si="16"/>
        <v>0</v>
      </c>
      <c r="T45" s="277">
        <f t="shared" si="16"/>
        <v>255</v>
      </c>
      <c r="U45" s="277">
        <f t="shared" si="16"/>
        <v>0</v>
      </c>
      <c r="V45" s="278"/>
      <c r="W45" s="277">
        <f aca="true" t="shared" si="17" ref="W45:AB45">SUM(W39,W44)</f>
        <v>30</v>
      </c>
      <c r="X45" s="277">
        <f t="shared" si="17"/>
        <v>105</v>
      </c>
      <c r="Y45" s="277">
        <f t="shared" si="17"/>
        <v>0</v>
      </c>
      <c r="Z45" s="277">
        <f t="shared" si="17"/>
        <v>0</v>
      </c>
      <c r="AA45" s="277">
        <f t="shared" si="17"/>
        <v>225</v>
      </c>
      <c r="AB45" s="277">
        <f t="shared" si="17"/>
        <v>0</v>
      </c>
      <c r="AC45" s="278"/>
      <c r="AD45" s="277">
        <f aca="true" t="shared" si="18" ref="AD45:AI45">SUM(AD39,AD44)</f>
        <v>27</v>
      </c>
      <c r="AE45" s="277">
        <f t="shared" si="18"/>
        <v>75</v>
      </c>
      <c r="AF45" s="277">
        <f t="shared" si="18"/>
        <v>30</v>
      </c>
      <c r="AG45" s="277">
        <f t="shared" si="18"/>
        <v>0</v>
      </c>
      <c r="AH45" s="277">
        <f t="shared" si="18"/>
        <v>270</v>
      </c>
      <c r="AI45" s="277">
        <f t="shared" si="18"/>
        <v>0</v>
      </c>
      <c r="AJ45" s="276"/>
      <c r="AK45" s="277">
        <f aca="true" t="shared" si="19" ref="AK45:AP45">SUM(AK39,AK44)</f>
        <v>30</v>
      </c>
      <c r="AL45" s="277">
        <f t="shared" si="19"/>
        <v>120</v>
      </c>
      <c r="AM45" s="277">
        <f t="shared" si="19"/>
        <v>0</v>
      </c>
      <c r="AN45" s="277">
        <f t="shared" si="19"/>
        <v>0</v>
      </c>
      <c r="AO45" s="277">
        <f t="shared" si="19"/>
        <v>210</v>
      </c>
      <c r="AP45" s="277">
        <f t="shared" si="19"/>
        <v>30</v>
      </c>
      <c r="AQ45" s="278"/>
      <c r="AR45" s="277">
        <f aca="true" t="shared" si="20" ref="AR45:AW45">SUM(AR39,AR44)</f>
        <v>30</v>
      </c>
      <c r="AS45" s="277">
        <f t="shared" si="20"/>
        <v>45</v>
      </c>
      <c r="AT45" s="277">
        <f t="shared" si="20"/>
        <v>0</v>
      </c>
      <c r="AU45" s="277">
        <f t="shared" si="20"/>
        <v>0</v>
      </c>
      <c r="AV45" s="277">
        <f t="shared" si="20"/>
        <v>150</v>
      </c>
      <c r="AW45" s="277">
        <f t="shared" si="20"/>
        <v>30</v>
      </c>
      <c r="AX45" s="279"/>
      <c r="AY45" s="157">
        <f>SUM(AY39,AY44)</f>
        <v>24</v>
      </c>
      <c r="AZ45" s="27"/>
    </row>
    <row r="46" spans="1:52" ht="15" thickBot="1">
      <c r="A46" s="398" t="s">
        <v>38</v>
      </c>
      <c r="B46" s="399"/>
      <c r="C46" s="414"/>
      <c r="D46" s="414"/>
      <c r="E46" s="414"/>
      <c r="F46" s="414"/>
      <c r="G46" s="414"/>
      <c r="H46" s="414"/>
      <c r="I46" s="415"/>
      <c r="J46" s="392">
        <f>SUM(J45,K45,L45,M45,N45)</f>
        <v>330</v>
      </c>
      <c r="K46" s="393"/>
      <c r="L46" s="393"/>
      <c r="M46" s="393"/>
      <c r="N46" s="393"/>
      <c r="O46" s="393"/>
      <c r="P46" s="394"/>
      <c r="Q46" s="392">
        <f>SUM(Q45,R45,S45,T45,U45)</f>
        <v>405</v>
      </c>
      <c r="R46" s="393"/>
      <c r="S46" s="393"/>
      <c r="T46" s="393"/>
      <c r="U46" s="393"/>
      <c r="V46" s="393"/>
      <c r="W46" s="394"/>
      <c r="X46" s="392">
        <f>SUM(X45,Y45,Z45,AA45,AB45)</f>
        <v>330</v>
      </c>
      <c r="Y46" s="393"/>
      <c r="Z46" s="393"/>
      <c r="AA46" s="393"/>
      <c r="AB46" s="393"/>
      <c r="AC46" s="393"/>
      <c r="AD46" s="394"/>
      <c r="AE46" s="392">
        <f>SUM(AE45,AF45,AG45,AH45,AI45)</f>
        <v>375</v>
      </c>
      <c r="AF46" s="393"/>
      <c r="AG46" s="393"/>
      <c r="AH46" s="393"/>
      <c r="AI46" s="393"/>
      <c r="AJ46" s="393"/>
      <c r="AK46" s="394"/>
      <c r="AL46" s="392">
        <f>SUM(AL45,AM45,AN45,AO45,AP45)</f>
        <v>360</v>
      </c>
      <c r="AM46" s="393"/>
      <c r="AN46" s="393"/>
      <c r="AO46" s="393"/>
      <c r="AP46" s="393"/>
      <c r="AQ46" s="393"/>
      <c r="AR46" s="394"/>
      <c r="AS46" s="392">
        <f>SUM(AS45,AT45,AU45,AV45,AW45)</f>
        <v>225</v>
      </c>
      <c r="AT46" s="393"/>
      <c r="AU46" s="393"/>
      <c r="AV46" s="393"/>
      <c r="AW46" s="393"/>
      <c r="AX46" s="393"/>
      <c r="AY46" s="394"/>
      <c r="AZ46" s="27"/>
    </row>
    <row r="47" spans="1:52" ht="15" thickBot="1">
      <c r="A47" s="299"/>
      <c r="B47" s="300" t="s">
        <v>106</v>
      </c>
      <c r="C47" s="301">
        <v>0</v>
      </c>
      <c r="D47" s="404">
        <v>0</v>
      </c>
      <c r="E47" s="405"/>
      <c r="F47" s="405"/>
      <c r="G47" s="405"/>
      <c r="H47" s="405"/>
      <c r="I47" s="406"/>
      <c r="J47" s="302"/>
      <c r="K47" s="407"/>
      <c r="L47" s="408"/>
      <c r="M47" s="408"/>
      <c r="N47" s="408"/>
      <c r="O47" s="408"/>
      <c r="P47" s="409"/>
      <c r="Q47" s="302"/>
      <c r="R47" s="410"/>
      <c r="S47" s="411"/>
      <c r="T47" s="411"/>
      <c r="U47" s="411"/>
      <c r="V47" s="411"/>
      <c r="W47" s="412"/>
      <c r="X47" s="302"/>
      <c r="Y47" s="407"/>
      <c r="Z47" s="408"/>
      <c r="AA47" s="408"/>
      <c r="AB47" s="408"/>
      <c r="AC47" s="408"/>
      <c r="AD47" s="409"/>
      <c r="AE47" s="302"/>
      <c r="AF47" s="407"/>
      <c r="AG47" s="408"/>
      <c r="AH47" s="408"/>
      <c r="AI47" s="408"/>
      <c r="AJ47" s="408"/>
      <c r="AK47" s="409"/>
      <c r="AL47" s="302"/>
      <c r="AM47" s="407"/>
      <c r="AN47" s="408"/>
      <c r="AO47" s="408"/>
      <c r="AP47" s="408"/>
      <c r="AQ47" s="408"/>
      <c r="AR47" s="409"/>
      <c r="AS47" s="302"/>
      <c r="AT47" s="407"/>
      <c r="AU47" s="408"/>
      <c r="AV47" s="408"/>
      <c r="AW47" s="408"/>
      <c r="AX47" s="408"/>
      <c r="AY47" s="413"/>
      <c r="AZ47" s="27"/>
    </row>
    <row r="48" spans="1:52" ht="15" thickBot="1">
      <c r="A48" s="299"/>
      <c r="B48" s="303" t="s">
        <v>39</v>
      </c>
      <c r="C48" s="301">
        <v>0</v>
      </c>
      <c r="D48" s="404">
        <v>0</v>
      </c>
      <c r="E48" s="405"/>
      <c r="F48" s="405"/>
      <c r="G48" s="405"/>
      <c r="H48" s="405"/>
      <c r="I48" s="406"/>
      <c r="J48" s="302"/>
      <c r="K48" s="407"/>
      <c r="L48" s="408"/>
      <c r="M48" s="408"/>
      <c r="N48" s="408"/>
      <c r="O48" s="408"/>
      <c r="P48" s="409"/>
      <c r="Q48" s="302"/>
      <c r="R48" s="410"/>
      <c r="S48" s="411"/>
      <c r="T48" s="411"/>
      <c r="U48" s="411"/>
      <c r="V48" s="411"/>
      <c r="W48" s="412"/>
      <c r="X48" s="302"/>
      <c r="Y48" s="407"/>
      <c r="Z48" s="408"/>
      <c r="AA48" s="408"/>
      <c r="AB48" s="408"/>
      <c r="AC48" s="408"/>
      <c r="AD48" s="409"/>
      <c r="AE48" s="302"/>
      <c r="AF48" s="407"/>
      <c r="AG48" s="408"/>
      <c r="AH48" s="408"/>
      <c r="AI48" s="408"/>
      <c r="AJ48" s="408"/>
      <c r="AK48" s="409"/>
      <c r="AL48" s="302"/>
      <c r="AM48" s="407"/>
      <c r="AN48" s="408"/>
      <c r="AO48" s="408"/>
      <c r="AP48" s="408"/>
      <c r="AQ48" s="408"/>
      <c r="AR48" s="409"/>
      <c r="AS48" s="302"/>
      <c r="AT48" s="407"/>
      <c r="AU48" s="408"/>
      <c r="AV48" s="408"/>
      <c r="AW48" s="408"/>
      <c r="AX48" s="408"/>
      <c r="AY48" s="413"/>
      <c r="AZ48" s="27"/>
    </row>
    <row r="49" spans="1:52" ht="17.25" customHeight="1" thickBot="1">
      <c r="A49" s="299"/>
      <c r="B49" s="303" t="s">
        <v>40</v>
      </c>
      <c r="C49" s="301">
        <v>0</v>
      </c>
      <c r="D49" s="404">
        <v>0</v>
      </c>
      <c r="E49" s="405"/>
      <c r="F49" s="405"/>
      <c r="G49" s="405"/>
      <c r="H49" s="405"/>
      <c r="I49" s="406"/>
      <c r="J49" s="302"/>
      <c r="K49" s="407"/>
      <c r="L49" s="408"/>
      <c r="M49" s="408"/>
      <c r="N49" s="408"/>
      <c r="O49" s="408"/>
      <c r="P49" s="409"/>
      <c r="Q49" s="302"/>
      <c r="R49" s="410"/>
      <c r="S49" s="411"/>
      <c r="T49" s="411"/>
      <c r="U49" s="411"/>
      <c r="V49" s="411"/>
      <c r="W49" s="412"/>
      <c r="X49" s="302"/>
      <c r="Y49" s="407"/>
      <c r="Z49" s="408"/>
      <c r="AA49" s="408"/>
      <c r="AB49" s="408"/>
      <c r="AC49" s="408"/>
      <c r="AD49" s="409"/>
      <c r="AE49" s="302"/>
      <c r="AF49" s="407"/>
      <c r="AG49" s="408"/>
      <c r="AH49" s="408"/>
      <c r="AI49" s="408"/>
      <c r="AJ49" s="408"/>
      <c r="AK49" s="409"/>
      <c r="AL49" s="302"/>
      <c r="AM49" s="407"/>
      <c r="AN49" s="408"/>
      <c r="AO49" s="408"/>
      <c r="AP49" s="408"/>
      <c r="AQ49" s="408"/>
      <c r="AR49" s="409"/>
      <c r="AS49" s="302"/>
      <c r="AT49" s="407"/>
      <c r="AU49" s="408"/>
      <c r="AV49" s="408"/>
      <c r="AW49" s="408"/>
      <c r="AX49" s="408"/>
      <c r="AY49" s="413"/>
      <c r="AZ49" s="27"/>
    </row>
    <row r="50" spans="1:52" ht="15.75" customHeight="1" thickBot="1">
      <c r="A50" s="299"/>
      <c r="B50" s="303" t="s">
        <v>41</v>
      </c>
      <c r="C50" s="304">
        <v>0</v>
      </c>
      <c r="D50" s="404">
        <v>0</v>
      </c>
      <c r="E50" s="405"/>
      <c r="F50" s="405"/>
      <c r="G50" s="405"/>
      <c r="H50" s="405"/>
      <c r="I50" s="406"/>
      <c r="J50" s="302"/>
      <c r="K50" s="407"/>
      <c r="L50" s="408"/>
      <c r="M50" s="408"/>
      <c r="N50" s="408"/>
      <c r="O50" s="408"/>
      <c r="P50" s="409"/>
      <c r="Q50" s="302"/>
      <c r="R50" s="410"/>
      <c r="S50" s="411"/>
      <c r="T50" s="411"/>
      <c r="U50" s="411"/>
      <c r="V50" s="411"/>
      <c r="W50" s="412"/>
      <c r="X50" s="302"/>
      <c r="Y50" s="407"/>
      <c r="Z50" s="408"/>
      <c r="AA50" s="408"/>
      <c r="AB50" s="408"/>
      <c r="AC50" s="408"/>
      <c r="AD50" s="409"/>
      <c r="AE50" s="302"/>
      <c r="AF50" s="407"/>
      <c r="AG50" s="408"/>
      <c r="AH50" s="408"/>
      <c r="AI50" s="408"/>
      <c r="AJ50" s="408"/>
      <c r="AK50" s="409"/>
      <c r="AL50" s="302"/>
      <c r="AM50" s="407"/>
      <c r="AN50" s="408"/>
      <c r="AO50" s="408"/>
      <c r="AP50" s="408"/>
      <c r="AQ50" s="408"/>
      <c r="AR50" s="409"/>
      <c r="AS50" s="302"/>
      <c r="AT50" s="407"/>
      <c r="AU50" s="408"/>
      <c r="AV50" s="408"/>
      <c r="AW50" s="408"/>
      <c r="AX50" s="408"/>
      <c r="AY50" s="413"/>
      <c r="AZ50" s="27"/>
    </row>
    <row r="51" spans="1:51" ht="24" customHeight="1" thickBot="1">
      <c r="A51" s="416" t="s">
        <v>42</v>
      </c>
      <c r="B51" s="417"/>
      <c r="C51" s="305">
        <f>SUM(J51,Q51,X51,AE51,AL51,AS51)</f>
        <v>3</v>
      </c>
      <c r="D51" s="418"/>
      <c r="E51" s="408"/>
      <c r="F51" s="408"/>
      <c r="G51" s="408"/>
      <c r="H51" s="408"/>
      <c r="I51" s="409"/>
      <c r="J51" s="419"/>
      <c r="K51" s="420"/>
      <c r="L51" s="420"/>
      <c r="M51" s="420"/>
      <c r="N51" s="420"/>
      <c r="O51" s="420"/>
      <c r="P51" s="421"/>
      <c r="Q51" s="419"/>
      <c r="R51" s="420"/>
      <c r="S51" s="420"/>
      <c r="T51" s="420"/>
      <c r="U51" s="420"/>
      <c r="V51" s="420"/>
      <c r="W51" s="421"/>
      <c r="X51" s="419">
        <v>3</v>
      </c>
      <c r="Y51" s="420"/>
      <c r="Z51" s="420"/>
      <c r="AA51" s="420"/>
      <c r="AB51" s="420"/>
      <c r="AC51" s="420"/>
      <c r="AD51" s="421"/>
      <c r="AE51" s="419"/>
      <c r="AF51" s="420"/>
      <c r="AG51" s="420"/>
      <c r="AH51" s="420"/>
      <c r="AI51" s="420"/>
      <c r="AJ51" s="420"/>
      <c r="AK51" s="421"/>
      <c r="AL51" s="419"/>
      <c r="AM51" s="420"/>
      <c r="AN51" s="420"/>
      <c r="AO51" s="420"/>
      <c r="AP51" s="420"/>
      <c r="AQ51" s="420"/>
      <c r="AR51" s="421"/>
      <c r="AS51" s="419"/>
      <c r="AT51" s="420"/>
      <c r="AU51" s="420"/>
      <c r="AV51" s="420"/>
      <c r="AW51" s="420"/>
      <c r="AX51" s="420"/>
      <c r="AY51" s="422"/>
    </row>
    <row r="52" spans="1:52" ht="24" customHeight="1" thickBot="1">
      <c r="A52" s="423" t="s">
        <v>107</v>
      </c>
      <c r="B52" s="424"/>
      <c r="C52" s="306">
        <v>6</v>
      </c>
      <c r="D52" s="419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1"/>
      <c r="AS52" s="419">
        <v>6</v>
      </c>
      <c r="AT52" s="420"/>
      <c r="AU52" s="420"/>
      <c r="AV52" s="420"/>
      <c r="AW52" s="420"/>
      <c r="AX52" s="420"/>
      <c r="AY52" s="422"/>
      <c r="AZ52" s="6"/>
    </row>
    <row r="53" spans="1:52" ht="15" thickBot="1">
      <c r="A53" s="398" t="s">
        <v>44</v>
      </c>
      <c r="B53" s="399"/>
      <c r="C53" s="399"/>
      <c r="D53" s="399"/>
      <c r="E53" s="399"/>
      <c r="F53" s="399"/>
      <c r="G53" s="399"/>
      <c r="H53" s="399"/>
      <c r="I53" s="425"/>
      <c r="J53" s="392">
        <f>SUM(P45,J51)</f>
        <v>30</v>
      </c>
      <c r="K53" s="393"/>
      <c r="L53" s="393"/>
      <c r="M53" s="393"/>
      <c r="N53" s="393"/>
      <c r="O53" s="393"/>
      <c r="P53" s="394"/>
      <c r="Q53" s="392">
        <f>SUM(W45,Q51)</f>
        <v>30</v>
      </c>
      <c r="R53" s="393"/>
      <c r="S53" s="393"/>
      <c r="T53" s="393"/>
      <c r="U53" s="393"/>
      <c r="V53" s="393"/>
      <c r="W53" s="394"/>
      <c r="X53" s="392">
        <f>SUM(AD45,X51)</f>
        <v>30</v>
      </c>
      <c r="Y53" s="393"/>
      <c r="Z53" s="393"/>
      <c r="AA53" s="393"/>
      <c r="AB53" s="393"/>
      <c r="AC53" s="393"/>
      <c r="AD53" s="394"/>
      <c r="AE53" s="392">
        <f>SUM(AK45,AF48,AF50,AE47)</f>
        <v>30</v>
      </c>
      <c r="AF53" s="393"/>
      <c r="AG53" s="393"/>
      <c r="AH53" s="393"/>
      <c r="AI53" s="393"/>
      <c r="AJ53" s="393"/>
      <c r="AK53" s="394"/>
      <c r="AL53" s="392">
        <f>SUM(AR45,AL47,AL48,AL49,AL51)</f>
        <v>30</v>
      </c>
      <c r="AM53" s="393"/>
      <c r="AN53" s="393"/>
      <c r="AO53" s="393"/>
      <c r="AP53" s="393"/>
      <c r="AQ53" s="393"/>
      <c r="AR53" s="394"/>
      <c r="AS53" s="392">
        <f>SUM(AY45,AS47,AS48,AS49,AS50,AS51,C52)</f>
        <v>30</v>
      </c>
      <c r="AT53" s="393"/>
      <c r="AU53" s="393"/>
      <c r="AV53" s="393"/>
      <c r="AW53" s="393"/>
      <c r="AX53" s="393"/>
      <c r="AY53" s="426"/>
      <c r="AZ53" s="27"/>
    </row>
    <row r="54" spans="1:51" ht="23.25" customHeight="1" thickBot="1">
      <c r="A54" s="427" t="s">
        <v>45</v>
      </c>
      <c r="B54" s="428"/>
      <c r="C54" s="278">
        <f>SUM(C45,C47,C51,C52)</f>
        <v>180</v>
      </c>
      <c r="D54" s="278">
        <f aca="true" t="shared" si="21" ref="D54:I54">SUM(D45,AM47,D51)</f>
        <v>2025</v>
      </c>
      <c r="E54" s="278">
        <f t="shared" si="21"/>
        <v>555</v>
      </c>
      <c r="F54" s="278">
        <f t="shared" si="21"/>
        <v>60</v>
      </c>
      <c r="G54" s="278">
        <f t="shared" si="21"/>
        <v>30</v>
      </c>
      <c r="H54" s="278">
        <f t="shared" si="21"/>
        <v>1320</v>
      </c>
      <c r="I54" s="278">
        <f t="shared" si="21"/>
        <v>60</v>
      </c>
      <c r="J54" s="277">
        <v>90</v>
      </c>
      <c r="K54" s="278">
        <v>0</v>
      </c>
      <c r="L54" s="279">
        <v>30</v>
      </c>
      <c r="M54" s="279">
        <v>210</v>
      </c>
      <c r="N54" s="278">
        <v>0</v>
      </c>
      <c r="O54" s="278" t="s">
        <v>108</v>
      </c>
      <c r="P54" s="298">
        <v>30</v>
      </c>
      <c r="Q54" s="277">
        <v>120</v>
      </c>
      <c r="R54" s="278">
        <v>30</v>
      </c>
      <c r="S54" s="279">
        <v>0</v>
      </c>
      <c r="T54" s="279">
        <v>255</v>
      </c>
      <c r="U54" s="278">
        <v>0</v>
      </c>
      <c r="V54" s="276" t="s">
        <v>109</v>
      </c>
      <c r="W54" s="307">
        <v>30</v>
      </c>
      <c r="X54" s="276">
        <v>105</v>
      </c>
      <c r="Y54" s="278">
        <v>0</v>
      </c>
      <c r="Z54" s="279">
        <v>0</v>
      </c>
      <c r="AA54" s="279">
        <v>225</v>
      </c>
      <c r="AB54" s="278">
        <v>0</v>
      </c>
      <c r="AC54" s="278" t="s">
        <v>110</v>
      </c>
      <c r="AD54" s="298">
        <v>30</v>
      </c>
      <c r="AE54" s="277">
        <v>75</v>
      </c>
      <c r="AF54" s="278">
        <v>30</v>
      </c>
      <c r="AG54" s="279">
        <v>0</v>
      </c>
      <c r="AH54" s="279">
        <v>270</v>
      </c>
      <c r="AI54" s="278">
        <v>0</v>
      </c>
      <c r="AJ54" s="276" t="s">
        <v>74</v>
      </c>
      <c r="AK54" s="307">
        <v>30</v>
      </c>
      <c r="AL54" s="277">
        <v>120</v>
      </c>
      <c r="AM54" s="278">
        <v>0</v>
      </c>
      <c r="AN54" s="279">
        <v>0</v>
      </c>
      <c r="AO54" s="279">
        <v>210</v>
      </c>
      <c r="AP54" s="278">
        <v>30</v>
      </c>
      <c r="AQ54" s="278" t="s">
        <v>111</v>
      </c>
      <c r="AR54" s="307">
        <v>30</v>
      </c>
      <c r="AS54" s="276">
        <v>45</v>
      </c>
      <c r="AT54" s="278">
        <v>0</v>
      </c>
      <c r="AU54" s="279">
        <v>0</v>
      </c>
      <c r="AV54" s="279">
        <v>150</v>
      </c>
      <c r="AW54" s="279">
        <v>30</v>
      </c>
      <c r="AX54" s="279" t="s">
        <v>73</v>
      </c>
      <c r="AY54" s="308">
        <v>30</v>
      </c>
    </row>
    <row r="55" ht="14.25">
      <c r="B55" s="1" t="s">
        <v>50</v>
      </c>
    </row>
    <row r="56" spans="1:38" ht="14.25">
      <c r="A56" s="68"/>
      <c r="B56" s="69" t="s">
        <v>72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14.25">
      <c r="A57" s="68"/>
      <c r="B57" s="69" t="s">
        <v>51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14.25">
      <c r="A58" s="68"/>
      <c r="B58" s="69" t="s">
        <v>52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  <row r="59" spans="1:38" ht="8.25" customHeight="1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71"/>
      <c r="P59" s="71"/>
      <c r="Q59" s="70"/>
      <c r="R59" s="70"/>
      <c r="S59" s="70"/>
      <c r="T59" s="70"/>
      <c r="U59" s="70"/>
      <c r="V59" s="70"/>
      <c r="W59" s="70"/>
      <c r="X59" s="372" t="s">
        <v>46</v>
      </c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72"/>
      <c r="AK59" s="72"/>
      <c r="AL59" s="70"/>
    </row>
    <row r="60" spans="1:38" ht="20.25" customHeight="1">
      <c r="A60" s="431" t="s">
        <v>127</v>
      </c>
      <c r="B60" s="431"/>
      <c r="C60" s="431"/>
      <c r="D60" s="431"/>
      <c r="E60" s="431"/>
      <c r="F60" s="431"/>
      <c r="G60" s="431"/>
      <c r="H60" s="432" t="s">
        <v>128</v>
      </c>
      <c r="I60" s="433"/>
      <c r="J60" s="433"/>
      <c r="K60" s="433"/>
      <c r="L60" s="433"/>
      <c r="M60" s="433"/>
      <c r="N60" s="434"/>
      <c r="O60" s="73"/>
      <c r="P60" s="73"/>
      <c r="Q60" s="70"/>
      <c r="R60" s="70"/>
      <c r="S60" s="70"/>
      <c r="T60" s="70"/>
      <c r="U60" s="70"/>
      <c r="V60" s="70"/>
      <c r="W60" s="70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74"/>
      <c r="AK60" s="74"/>
      <c r="AL60" s="70"/>
    </row>
    <row r="61" ht="14.25">
      <c r="B61" s="1" t="s">
        <v>47</v>
      </c>
    </row>
    <row r="62" ht="14.25">
      <c r="B62" s="1" t="s">
        <v>48</v>
      </c>
    </row>
    <row r="63" spans="2:51" ht="13.5" customHeight="1">
      <c r="B63" s="369" t="s">
        <v>49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</row>
    <row r="86" ht="15.75" customHeight="1">
      <c r="B86"/>
    </row>
    <row r="87" ht="15.75" customHeight="1">
      <c r="B87"/>
    </row>
    <row r="92" ht="26.25" customHeight="1">
      <c r="B92"/>
    </row>
    <row r="113" ht="15.75" customHeight="1">
      <c r="B113"/>
    </row>
    <row r="114" ht="15.75" customHeight="1">
      <c r="B114"/>
    </row>
    <row r="118" ht="24.75" customHeight="1">
      <c r="B118"/>
    </row>
    <row r="138" ht="13.5" customHeight="1">
      <c r="B138"/>
    </row>
    <row r="139" ht="13.5" customHeight="1">
      <c r="B139"/>
    </row>
    <row r="143" ht="26.25" customHeight="1">
      <c r="B143"/>
    </row>
    <row r="144" ht="21.75" customHeight="1">
      <c r="B144"/>
    </row>
    <row r="153" ht="13.5" customHeight="1">
      <c r="B153"/>
    </row>
  </sheetData>
  <sheetProtection/>
  <mergeCells count="89">
    <mergeCell ref="AS53:AY53"/>
    <mergeCell ref="B63:AY63"/>
    <mergeCell ref="A54:B54"/>
    <mergeCell ref="A59:N59"/>
    <mergeCell ref="X59:AI59"/>
    <mergeCell ref="A60:G60"/>
    <mergeCell ref="H60:N60"/>
    <mergeCell ref="X60:AI60"/>
    <mergeCell ref="A53:I53"/>
    <mergeCell ref="J53:P53"/>
    <mergeCell ref="Q53:W53"/>
    <mergeCell ref="X53:AD53"/>
    <mergeCell ref="AE53:AK53"/>
    <mergeCell ref="AL53:AR53"/>
    <mergeCell ref="AL51:AR51"/>
    <mergeCell ref="AS51:AY51"/>
    <mergeCell ref="D50:I50"/>
    <mergeCell ref="A52:B52"/>
    <mergeCell ref="D52:AR52"/>
    <mergeCell ref="AS52:AY52"/>
    <mergeCell ref="A51:B51"/>
    <mergeCell ref="D51:I51"/>
    <mergeCell ref="J51:P51"/>
    <mergeCell ref="Q51:W51"/>
    <mergeCell ref="X51:AD51"/>
    <mergeCell ref="AE51:AK51"/>
    <mergeCell ref="K50:P50"/>
    <mergeCell ref="R50:W50"/>
    <mergeCell ref="Y50:AD50"/>
    <mergeCell ref="AF50:AK50"/>
    <mergeCell ref="AM50:AR50"/>
    <mergeCell ref="AT48:AY48"/>
    <mergeCell ref="AT49:AY49"/>
    <mergeCell ref="AT50:AY50"/>
    <mergeCell ref="D49:I49"/>
    <mergeCell ref="K49:P49"/>
    <mergeCell ref="R49:W49"/>
    <mergeCell ref="Y49:AD49"/>
    <mergeCell ref="AF49:AK49"/>
    <mergeCell ref="AM49:AR49"/>
    <mergeCell ref="D48:I48"/>
    <mergeCell ref="K48:P48"/>
    <mergeCell ref="R48:W48"/>
    <mergeCell ref="Y48:AD48"/>
    <mergeCell ref="AF48:AK48"/>
    <mergeCell ref="AM48:AR48"/>
    <mergeCell ref="AS46:AY46"/>
    <mergeCell ref="D47:I47"/>
    <mergeCell ref="K47:P47"/>
    <mergeCell ref="R47:W47"/>
    <mergeCell ref="Y47:AD47"/>
    <mergeCell ref="AF47:AK47"/>
    <mergeCell ref="AM47:AR47"/>
    <mergeCell ref="AT47:AY47"/>
    <mergeCell ref="A46:I46"/>
    <mergeCell ref="J46:P46"/>
    <mergeCell ref="Q46:W46"/>
    <mergeCell ref="X46:AD46"/>
    <mergeCell ref="AE46:AK46"/>
    <mergeCell ref="AL46:AR46"/>
    <mergeCell ref="AS10:AY10"/>
    <mergeCell ref="A12:AY12"/>
    <mergeCell ref="A39:B39"/>
    <mergeCell ref="A40:AY40"/>
    <mergeCell ref="A44:B44"/>
    <mergeCell ref="A45:B45"/>
    <mergeCell ref="E10:I10"/>
    <mergeCell ref="J10:P10"/>
    <mergeCell ref="Q10:W10"/>
    <mergeCell ref="X10:AB10"/>
    <mergeCell ref="AE10:AK10"/>
    <mergeCell ref="AL10:AR10"/>
    <mergeCell ref="C7:X7"/>
    <mergeCell ref="AL7:AY7"/>
    <mergeCell ref="A9:A11"/>
    <mergeCell ref="B9:B11"/>
    <mergeCell ref="C9:C11"/>
    <mergeCell ref="D9:I9"/>
    <mergeCell ref="J9:W9"/>
    <mergeCell ref="X9:AK9"/>
    <mergeCell ref="AL9:AY9"/>
    <mergeCell ref="D10:D11"/>
    <mergeCell ref="B1:U1"/>
    <mergeCell ref="AL2:AY2"/>
    <mergeCell ref="C3:AE3"/>
    <mergeCell ref="C4:AE4"/>
    <mergeCell ref="C5:Q5"/>
    <mergeCell ref="C6:Q6"/>
    <mergeCell ref="AG1:AX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52"/>
  <sheetViews>
    <sheetView tabSelected="1" view="pageBreakPreview" zoomScaleSheetLayoutView="100" zoomScalePageLayoutView="0" workbookViewId="0" topLeftCell="A1">
      <selection activeCell="B65" sqref="B65"/>
    </sheetView>
  </sheetViews>
  <sheetFormatPr defaultColWidth="8.796875" defaultRowHeight="14.25"/>
  <cols>
    <col min="1" max="1" width="2.8984375" style="0" customWidth="1"/>
    <col min="2" max="2" width="45" style="1" customWidth="1"/>
    <col min="3" max="3" width="3.69921875" style="0" customWidth="1"/>
    <col min="4" max="4" width="5.59765625" style="0" customWidth="1"/>
    <col min="5" max="7" width="3.5" style="0" customWidth="1"/>
    <col min="8" max="8" width="4.1992187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3984375" style="0" customWidth="1"/>
    <col min="18" max="20" width="3.0976562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38" width="3.19921875" style="0" customWidth="1"/>
    <col min="39" max="41" width="3.09765625" style="0" customWidth="1"/>
    <col min="42" max="44" width="4" style="0" customWidth="1"/>
    <col min="45" max="45" width="3.59765625" style="0" customWidth="1"/>
    <col min="46" max="50" width="3.09765625" style="0" customWidth="1"/>
    <col min="51" max="51" width="3.8984375" style="0" customWidth="1"/>
    <col min="52" max="52" width="0.59375" style="0" customWidth="1"/>
  </cols>
  <sheetData>
    <row r="1" spans="2:31" ht="15.75"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2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I2" s="430" t="s">
        <v>126</v>
      </c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</row>
    <row r="3" spans="1:52" ht="15">
      <c r="A3" s="6"/>
      <c r="B3" s="7" t="s">
        <v>0</v>
      </c>
      <c r="C3" s="339" t="s">
        <v>1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6"/>
    </row>
    <row r="4" spans="1:52" ht="15.75" customHeight="1">
      <c r="A4" s="9"/>
      <c r="B4" s="7" t="s">
        <v>2</v>
      </c>
      <c r="C4" s="340" t="s">
        <v>112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customHeight="1">
      <c r="A5" s="9"/>
      <c r="B5" s="7" t="s">
        <v>4</v>
      </c>
      <c r="C5" s="340" t="s">
        <v>5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4.25">
      <c r="A6" s="6"/>
      <c r="B6" s="7" t="s">
        <v>6</v>
      </c>
      <c r="C6" s="340" t="s">
        <v>7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6"/>
    </row>
    <row r="7" spans="1:52" ht="17.25" customHeight="1">
      <c r="A7" s="6"/>
      <c r="B7" s="10" t="s">
        <v>8</v>
      </c>
      <c r="C7" s="340" t="s">
        <v>9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12"/>
    </row>
    <row r="8" spans="1:52" ht="11.25" customHeight="1" thickBot="1">
      <c r="A8" s="6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8.75" customHeight="1" thickBot="1">
      <c r="A9" s="342" t="s">
        <v>10</v>
      </c>
      <c r="B9" s="343" t="s">
        <v>11</v>
      </c>
      <c r="C9" s="344" t="s">
        <v>12</v>
      </c>
      <c r="D9" s="345" t="s">
        <v>13</v>
      </c>
      <c r="E9" s="345"/>
      <c r="F9" s="345"/>
      <c r="G9" s="345"/>
      <c r="H9" s="345"/>
      <c r="I9" s="345"/>
      <c r="J9" s="346" t="s">
        <v>14</v>
      </c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 t="s">
        <v>15</v>
      </c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 t="s">
        <v>16</v>
      </c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14"/>
    </row>
    <row r="10" spans="1:52" ht="18.75" thickBot="1">
      <c r="A10" s="342"/>
      <c r="B10" s="343"/>
      <c r="C10" s="344"/>
      <c r="D10" s="347" t="s">
        <v>17</v>
      </c>
      <c r="E10" s="348" t="s">
        <v>18</v>
      </c>
      <c r="F10" s="348"/>
      <c r="G10" s="348"/>
      <c r="H10" s="348"/>
      <c r="I10" s="348"/>
      <c r="J10" s="349">
        <v>1</v>
      </c>
      <c r="K10" s="349"/>
      <c r="L10" s="349"/>
      <c r="M10" s="349"/>
      <c r="N10" s="349"/>
      <c r="O10" s="349"/>
      <c r="P10" s="349"/>
      <c r="Q10" s="349">
        <v>2</v>
      </c>
      <c r="R10" s="349"/>
      <c r="S10" s="349"/>
      <c r="T10" s="349"/>
      <c r="U10" s="349"/>
      <c r="V10" s="349"/>
      <c r="W10" s="349"/>
      <c r="X10" s="350">
        <v>3</v>
      </c>
      <c r="Y10" s="350"/>
      <c r="Z10" s="350"/>
      <c r="AA10" s="350"/>
      <c r="AB10" s="350"/>
      <c r="AC10" s="15"/>
      <c r="AD10" s="15"/>
      <c r="AE10" s="346">
        <v>4</v>
      </c>
      <c r="AF10" s="346"/>
      <c r="AG10" s="346"/>
      <c r="AH10" s="346"/>
      <c r="AI10" s="346"/>
      <c r="AJ10" s="346"/>
      <c r="AK10" s="346"/>
      <c r="AL10" s="346">
        <v>5</v>
      </c>
      <c r="AM10" s="346"/>
      <c r="AN10" s="346"/>
      <c r="AO10" s="346"/>
      <c r="AP10" s="346"/>
      <c r="AQ10" s="346"/>
      <c r="AR10" s="346"/>
      <c r="AS10" s="346">
        <v>6</v>
      </c>
      <c r="AT10" s="346"/>
      <c r="AU10" s="346"/>
      <c r="AV10" s="346"/>
      <c r="AW10" s="346"/>
      <c r="AX10" s="346"/>
      <c r="AY10" s="346"/>
      <c r="AZ10" s="14"/>
    </row>
    <row r="11" spans="1:52" ht="64.5" customHeight="1" thickBot="1">
      <c r="A11" s="342"/>
      <c r="B11" s="343"/>
      <c r="C11" s="344"/>
      <c r="D11" s="347"/>
      <c r="E11" s="16" t="s">
        <v>19</v>
      </c>
      <c r="F11" s="17" t="s">
        <v>20</v>
      </c>
      <c r="G11" s="17" t="s">
        <v>21</v>
      </c>
      <c r="H11" s="17" t="s">
        <v>22</v>
      </c>
      <c r="I11" s="18" t="s">
        <v>23</v>
      </c>
      <c r="J11" s="13" t="s">
        <v>19</v>
      </c>
      <c r="K11" s="19" t="s">
        <v>20</v>
      </c>
      <c r="L11" s="20" t="s">
        <v>21</v>
      </c>
      <c r="M11" s="20" t="s">
        <v>22</v>
      </c>
      <c r="N11" s="21" t="s">
        <v>23</v>
      </c>
      <c r="O11" s="22" t="s">
        <v>24</v>
      </c>
      <c r="P11" s="23" t="s">
        <v>12</v>
      </c>
      <c r="Q11" s="13" t="s">
        <v>19</v>
      </c>
      <c r="R11" s="19" t="s">
        <v>20</v>
      </c>
      <c r="S11" s="20" t="s">
        <v>21</v>
      </c>
      <c r="T11" s="20" t="s">
        <v>22</v>
      </c>
      <c r="U11" s="21" t="s">
        <v>23</v>
      </c>
      <c r="V11" s="22" t="s">
        <v>24</v>
      </c>
      <c r="W11" s="24" t="s">
        <v>12</v>
      </c>
      <c r="X11" s="13" t="s">
        <v>19</v>
      </c>
      <c r="Y11" s="19" t="s">
        <v>20</v>
      </c>
      <c r="Z11" s="20" t="s">
        <v>21</v>
      </c>
      <c r="AA11" s="20" t="s">
        <v>22</v>
      </c>
      <c r="AB11" s="21" t="s">
        <v>23</v>
      </c>
      <c r="AC11" s="22" t="s">
        <v>24</v>
      </c>
      <c r="AD11" s="24" t="s">
        <v>12</v>
      </c>
      <c r="AE11" s="13" t="s">
        <v>19</v>
      </c>
      <c r="AF11" s="20" t="s">
        <v>20</v>
      </c>
      <c r="AG11" s="20" t="s">
        <v>21</v>
      </c>
      <c r="AH11" s="20" t="s">
        <v>22</v>
      </c>
      <c r="AI11" s="25" t="s">
        <v>23</v>
      </c>
      <c r="AJ11" s="22" t="s">
        <v>24</v>
      </c>
      <c r="AK11" s="24" t="s">
        <v>12</v>
      </c>
      <c r="AL11" s="13" t="s">
        <v>19</v>
      </c>
      <c r="AM11" s="20" t="s">
        <v>20</v>
      </c>
      <c r="AN11" s="20" t="s">
        <v>21</v>
      </c>
      <c r="AO11" s="20" t="s">
        <v>22</v>
      </c>
      <c r="AP11" s="25" t="s">
        <v>23</v>
      </c>
      <c r="AQ11" s="22" t="s">
        <v>24</v>
      </c>
      <c r="AR11" s="26" t="s">
        <v>12</v>
      </c>
      <c r="AS11" s="13" t="s">
        <v>19</v>
      </c>
      <c r="AT11" s="20" t="s">
        <v>20</v>
      </c>
      <c r="AU11" s="20" t="s">
        <v>21</v>
      </c>
      <c r="AV11" s="20" t="s">
        <v>22</v>
      </c>
      <c r="AW11" s="25" t="s">
        <v>23</v>
      </c>
      <c r="AX11" s="22" t="s">
        <v>24</v>
      </c>
      <c r="AY11" s="24" t="s">
        <v>12</v>
      </c>
      <c r="AZ11" s="27"/>
    </row>
    <row r="12" spans="1:52" ht="14.25">
      <c r="A12" s="352" t="s">
        <v>25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27"/>
    </row>
    <row r="13" spans="1:59" s="78" customFormat="1" ht="15">
      <c r="A13" s="106"/>
      <c r="B13" s="124" t="s">
        <v>85</v>
      </c>
      <c r="C13" s="108">
        <v>5</v>
      </c>
      <c r="D13" s="109">
        <f aca="true" t="shared" si="0" ref="D13:D18">SUM(E13,F13,G13,H13,I13)</f>
        <v>60</v>
      </c>
      <c r="E13" s="110">
        <v>30</v>
      </c>
      <c r="F13" s="111">
        <v>0</v>
      </c>
      <c r="G13" s="111">
        <v>0</v>
      </c>
      <c r="H13" s="111">
        <v>30</v>
      </c>
      <c r="I13" s="111">
        <v>0</v>
      </c>
      <c r="J13" s="112">
        <v>30</v>
      </c>
      <c r="K13" s="113"/>
      <c r="L13" s="113"/>
      <c r="M13" s="113">
        <v>30</v>
      </c>
      <c r="N13" s="113"/>
      <c r="O13" s="114" t="s">
        <v>26</v>
      </c>
      <c r="P13" s="115">
        <v>5</v>
      </c>
      <c r="Q13" s="112"/>
      <c r="R13" s="110"/>
      <c r="S13" s="111"/>
      <c r="T13" s="111"/>
      <c r="U13" s="110"/>
      <c r="V13" s="109"/>
      <c r="W13" s="116"/>
      <c r="X13" s="115"/>
      <c r="Y13" s="113"/>
      <c r="Z13" s="113"/>
      <c r="AA13" s="113"/>
      <c r="AB13" s="114"/>
      <c r="AC13" s="114"/>
      <c r="AD13" s="115"/>
      <c r="AE13" s="112"/>
      <c r="AF13" s="113"/>
      <c r="AG13" s="113"/>
      <c r="AH13" s="113"/>
      <c r="AI13" s="117"/>
      <c r="AJ13" s="118"/>
      <c r="AK13" s="119"/>
      <c r="AL13" s="120"/>
      <c r="AM13" s="121"/>
      <c r="AN13" s="121"/>
      <c r="AO13" s="121"/>
      <c r="AP13" s="117"/>
      <c r="AQ13" s="117"/>
      <c r="AR13" s="120"/>
      <c r="AS13" s="122"/>
      <c r="AT13" s="121"/>
      <c r="AU13" s="121"/>
      <c r="AV13" s="121"/>
      <c r="AW13" s="121"/>
      <c r="AX13" s="121"/>
      <c r="AY13" s="123"/>
      <c r="AZ13" s="193"/>
      <c r="BA13" s="309"/>
      <c r="BB13" s="193"/>
      <c r="BC13" s="193"/>
      <c r="BD13" s="193"/>
      <c r="BE13" s="193"/>
      <c r="BF13" s="193"/>
      <c r="BG13" s="193"/>
    </row>
    <row r="14" spans="1:59" ht="14.25">
      <c r="A14" s="106"/>
      <c r="B14" s="124" t="s">
        <v>55</v>
      </c>
      <c r="C14" s="108">
        <v>2</v>
      </c>
      <c r="D14" s="109">
        <v>15</v>
      </c>
      <c r="E14" s="110">
        <v>0</v>
      </c>
      <c r="F14" s="111">
        <v>0</v>
      </c>
      <c r="G14" s="111">
        <v>0</v>
      </c>
      <c r="H14" s="111">
        <v>15</v>
      </c>
      <c r="I14" s="111">
        <v>0</v>
      </c>
      <c r="J14" s="112"/>
      <c r="K14" s="113"/>
      <c r="L14" s="113"/>
      <c r="M14" s="113">
        <v>15</v>
      </c>
      <c r="N14" s="113"/>
      <c r="O14" s="114" t="s">
        <v>28</v>
      </c>
      <c r="P14" s="115">
        <v>2</v>
      </c>
      <c r="Q14" s="112"/>
      <c r="R14" s="110"/>
      <c r="S14" s="111"/>
      <c r="T14" s="111"/>
      <c r="U14" s="110"/>
      <c r="V14" s="109"/>
      <c r="W14" s="116"/>
      <c r="X14" s="115"/>
      <c r="Y14" s="113"/>
      <c r="Z14" s="113"/>
      <c r="AA14" s="113"/>
      <c r="AB14" s="114"/>
      <c r="AC14" s="114"/>
      <c r="AD14" s="115"/>
      <c r="AE14" s="112"/>
      <c r="AF14" s="113"/>
      <c r="AG14" s="113"/>
      <c r="AH14" s="113"/>
      <c r="AI14" s="117"/>
      <c r="AJ14" s="118"/>
      <c r="AK14" s="119"/>
      <c r="AL14" s="120"/>
      <c r="AM14" s="121"/>
      <c r="AN14" s="121"/>
      <c r="AO14" s="121"/>
      <c r="AP14" s="117"/>
      <c r="AQ14" s="117"/>
      <c r="AR14" s="120"/>
      <c r="AS14" s="122"/>
      <c r="AT14" s="121"/>
      <c r="AU14" s="121"/>
      <c r="AV14" s="121"/>
      <c r="AW14" s="121"/>
      <c r="AX14" s="121"/>
      <c r="AY14" s="123"/>
      <c r="AZ14" s="193"/>
      <c r="BA14" s="193"/>
      <c r="BB14" s="193"/>
      <c r="BC14" s="193"/>
      <c r="BD14" s="193"/>
      <c r="BE14" s="193"/>
      <c r="BF14" s="193"/>
      <c r="BG14" s="193"/>
    </row>
    <row r="15" spans="1:59" s="310" customFormat="1" ht="14.25">
      <c r="A15" s="125"/>
      <c r="B15" s="155" t="s">
        <v>30</v>
      </c>
      <c r="C15" s="108">
        <v>1</v>
      </c>
      <c r="D15" s="109">
        <v>15</v>
      </c>
      <c r="E15" s="110">
        <f>SUM(J15,Q15,X15,AE15,AL15,AS15)</f>
        <v>15</v>
      </c>
      <c r="F15" s="111">
        <v>0</v>
      </c>
      <c r="G15" s="111">
        <v>0</v>
      </c>
      <c r="H15" s="111">
        <v>0</v>
      </c>
      <c r="I15" s="111">
        <v>0</v>
      </c>
      <c r="J15" s="122">
        <v>15</v>
      </c>
      <c r="K15" s="121"/>
      <c r="L15" s="121"/>
      <c r="M15" s="121"/>
      <c r="N15" s="121"/>
      <c r="O15" s="117" t="s">
        <v>28</v>
      </c>
      <c r="P15" s="120">
        <v>1</v>
      </c>
      <c r="Q15" s="122"/>
      <c r="R15" s="127"/>
      <c r="S15" s="127"/>
      <c r="T15" s="127"/>
      <c r="U15" s="127"/>
      <c r="V15" s="128"/>
      <c r="W15" s="129"/>
      <c r="X15" s="120"/>
      <c r="Y15" s="121"/>
      <c r="Z15" s="121"/>
      <c r="AA15" s="121"/>
      <c r="AB15" s="117"/>
      <c r="AC15" s="117"/>
      <c r="AD15" s="120"/>
      <c r="AE15" s="122"/>
      <c r="AF15" s="121"/>
      <c r="AG15" s="121"/>
      <c r="AH15" s="121"/>
      <c r="AI15" s="117"/>
      <c r="AJ15" s="118"/>
      <c r="AK15" s="119"/>
      <c r="AL15" s="120"/>
      <c r="AM15" s="121"/>
      <c r="AN15" s="121"/>
      <c r="AO15" s="121"/>
      <c r="AP15" s="117"/>
      <c r="AQ15" s="117"/>
      <c r="AR15" s="120"/>
      <c r="AS15" s="122"/>
      <c r="AT15" s="121"/>
      <c r="AU15" s="121"/>
      <c r="AV15" s="121"/>
      <c r="AW15" s="121"/>
      <c r="AX15" s="121"/>
      <c r="AY15" s="123"/>
      <c r="AZ15" s="265"/>
      <c r="BA15" s="193"/>
      <c r="BB15" s="193"/>
      <c r="BC15" s="193"/>
      <c r="BD15" s="193"/>
      <c r="BE15" s="193"/>
      <c r="BF15" s="193"/>
      <c r="BG15" s="193"/>
    </row>
    <row r="16" spans="1:59" ht="14.25">
      <c r="A16" s="106"/>
      <c r="B16" s="124" t="s">
        <v>56</v>
      </c>
      <c r="C16" s="108">
        <f>SUM(P16,W16,AD16,AK16,AR16,AY16)</f>
        <v>5</v>
      </c>
      <c r="D16" s="109">
        <f t="shared" si="0"/>
        <v>60</v>
      </c>
      <c r="E16" s="110">
        <f>SUM(J16,Q16,X16,AE16,AL16,AS16)</f>
        <v>30</v>
      </c>
      <c r="F16" s="111">
        <v>0</v>
      </c>
      <c r="G16" s="111">
        <v>0</v>
      </c>
      <c r="H16" s="111">
        <f>SUM(M16,T16,AA16,AH16,AO16,AV16)</f>
        <v>30</v>
      </c>
      <c r="I16" s="111">
        <v>0</v>
      </c>
      <c r="J16" s="112">
        <v>30</v>
      </c>
      <c r="K16" s="113"/>
      <c r="L16" s="113"/>
      <c r="M16" s="113">
        <v>30</v>
      </c>
      <c r="N16" s="113"/>
      <c r="O16" s="114" t="s">
        <v>26</v>
      </c>
      <c r="P16" s="115">
        <v>5</v>
      </c>
      <c r="Q16" s="112"/>
      <c r="R16" s="110"/>
      <c r="S16" s="111"/>
      <c r="T16" s="111"/>
      <c r="U16" s="110"/>
      <c r="V16" s="109"/>
      <c r="W16" s="116"/>
      <c r="X16" s="115"/>
      <c r="Y16" s="113"/>
      <c r="Z16" s="113"/>
      <c r="AA16" s="113"/>
      <c r="AB16" s="114"/>
      <c r="AC16" s="114"/>
      <c r="AD16" s="115"/>
      <c r="AE16" s="112"/>
      <c r="AF16" s="113"/>
      <c r="AG16" s="113"/>
      <c r="AH16" s="113"/>
      <c r="AI16" s="117"/>
      <c r="AJ16" s="118"/>
      <c r="AK16" s="119"/>
      <c r="AL16" s="120"/>
      <c r="AM16" s="121"/>
      <c r="AN16" s="121"/>
      <c r="AO16" s="121"/>
      <c r="AP16" s="117"/>
      <c r="AQ16" s="117"/>
      <c r="AR16" s="120"/>
      <c r="AS16" s="122"/>
      <c r="AT16" s="121"/>
      <c r="AU16" s="121"/>
      <c r="AV16" s="121"/>
      <c r="AW16" s="121"/>
      <c r="AX16" s="121"/>
      <c r="AY16" s="123"/>
      <c r="AZ16" s="193"/>
      <c r="BA16" s="193"/>
      <c r="BB16" s="193"/>
      <c r="BC16" s="193"/>
      <c r="BD16" s="193"/>
      <c r="BE16" s="193"/>
      <c r="BF16" s="193"/>
      <c r="BG16" s="193"/>
    </row>
    <row r="17" spans="1:59" s="78" customFormat="1" ht="14.25">
      <c r="A17" s="106"/>
      <c r="B17" s="124" t="s">
        <v>86</v>
      </c>
      <c r="C17" s="108">
        <v>2</v>
      </c>
      <c r="D17" s="109">
        <f t="shared" si="0"/>
        <v>30</v>
      </c>
      <c r="E17" s="110">
        <v>15</v>
      </c>
      <c r="F17" s="111">
        <v>0</v>
      </c>
      <c r="G17" s="111">
        <v>0</v>
      </c>
      <c r="H17" s="111">
        <v>15</v>
      </c>
      <c r="I17" s="111">
        <v>0</v>
      </c>
      <c r="J17" s="112">
        <v>15</v>
      </c>
      <c r="K17" s="113"/>
      <c r="L17" s="113"/>
      <c r="M17" s="113">
        <v>15</v>
      </c>
      <c r="N17" s="113"/>
      <c r="O17" s="114" t="s">
        <v>28</v>
      </c>
      <c r="P17" s="115">
        <v>2</v>
      </c>
      <c r="Q17" s="112"/>
      <c r="R17" s="110"/>
      <c r="S17" s="111"/>
      <c r="T17" s="111"/>
      <c r="U17" s="110"/>
      <c r="V17" s="109"/>
      <c r="W17" s="116"/>
      <c r="X17" s="115"/>
      <c r="Y17" s="113"/>
      <c r="Z17" s="113"/>
      <c r="AA17" s="113"/>
      <c r="AB17" s="114"/>
      <c r="AC17" s="114"/>
      <c r="AD17" s="115"/>
      <c r="AE17" s="112"/>
      <c r="AF17" s="113"/>
      <c r="AG17" s="113"/>
      <c r="AH17" s="113"/>
      <c r="AI17" s="117"/>
      <c r="AJ17" s="118"/>
      <c r="AK17" s="119"/>
      <c r="AL17" s="120"/>
      <c r="AM17" s="121"/>
      <c r="AN17" s="121"/>
      <c r="AO17" s="121"/>
      <c r="AP17" s="117"/>
      <c r="AQ17" s="117"/>
      <c r="AR17" s="120"/>
      <c r="AS17" s="122"/>
      <c r="AT17" s="121"/>
      <c r="AU17" s="121"/>
      <c r="AV17" s="121"/>
      <c r="AW17" s="121"/>
      <c r="AX17" s="121"/>
      <c r="AY17" s="123"/>
      <c r="AZ17" s="193"/>
      <c r="BA17" s="193"/>
      <c r="BB17" s="193"/>
      <c r="BC17" s="193"/>
      <c r="BD17" s="193"/>
      <c r="BE17" s="193"/>
      <c r="BF17" s="193"/>
      <c r="BG17" s="193"/>
    </row>
    <row r="18" spans="1:59" ht="14.25">
      <c r="A18" s="106"/>
      <c r="B18" s="124" t="s">
        <v>29</v>
      </c>
      <c r="C18" s="108">
        <v>3</v>
      </c>
      <c r="D18" s="109">
        <f t="shared" si="0"/>
        <v>30</v>
      </c>
      <c r="E18" s="110"/>
      <c r="F18" s="111">
        <v>0</v>
      </c>
      <c r="G18" s="111">
        <v>30</v>
      </c>
      <c r="H18" s="111">
        <v>0</v>
      </c>
      <c r="I18" s="111">
        <v>0</v>
      </c>
      <c r="J18" s="112"/>
      <c r="K18" s="113"/>
      <c r="L18" s="113">
        <v>30</v>
      </c>
      <c r="M18" s="113"/>
      <c r="N18" s="113"/>
      <c r="O18" s="114" t="s">
        <v>28</v>
      </c>
      <c r="P18" s="115">
        <v>3</v>
      </c>
      <c r="Q18" s="112"/>
      <c r="R18" s="110"/>
      <c r="S18" s="111"/>
      <c r="T18" s="111"/>
      <c r="U18" s="110"/>
      <c r="V18" s="109"/>
      <c r="W18" s="116"/>
      <c r="X18" s="115"/>
      <c r="Y18" s="113"/>
      <c r="Z18" s="113"/>
      <c r="AA18" s="113"/>
      <c r="AB18" s="114"/>
      <c r="AC18" s="114"/>
      <c r="AD18" s="115"/>
      <c r="AE18" s="112"/>
      <c r="AF18" s="113"/>
      <c r="AG18" s="113"/>
      <c r="AH18" s="113"/>
      <c r="AI18" s="117"/>
      <c r="AJ18" s="118"/>
      <c r="AK18" s="119"/>
      <c r="AL18" s="120"/>
      <c r="AM18" s="121"/>
      <c r="AN18" s="121"/>
      <c r="AO18" s="121"/>
      <c r="AP18" s="117"/>
      <c r="AQ18" s="117"/>
      <c r="AR18" s="120"/>
      <c r="AS18" s="122"/>
      <c r="AT18" s="121"/>
      <c r="AU18" s="121"/>
      <c r="AV18" s="121"/>
      <c r="AW18" s="121"/>
      <c r="AX18" s="121"/>
      <c r="AY18" s="123"/>
      <c r="AZ18" s="193"/>
      <c r="BA18" s="193"/>
      <c r="BB18" s="193"/>
      <c r="BC18" s="193"/>
      <c r="BD18" s="193"/>
      <c r="BE18" s="193"/>
      <c r="BF18" s="193"/>
      <c r="BG18" s="193"/>
    </row>
    <row r="19" spans="1:59" s="328" customFormat="1" ht="15">
      <c r="A19" s="311"/>
      <c r="B19" s="147" t="s">
        <v>113</v>
      </c>
      <c r="C19" s="312">
        <v>5</v>
      </c>
      <c r="D19" s="313">
        <v>60</v>
      </c>
      <c r="E19" s="313">
        <v>30</v>
      </c>
      <c r="F19" s="314">
        <v>0</v>
      </c>
      <c r="G19" s="315">
        <v>0</v>
      </c>
      <c r="H19" s="315">
        <v>30</v>
      </c>
      <c r="I19" s="111">
        <v>0</v>
      </c>
      <c r="J19" s="316"/>
      <c r="K19" s="313"/>
      <c r="L19" s="314"/>
      <c r="M19" s="315"/>
      <c r="N19" s="315"/>
      <c r="O19" s="317"/>
      <c r="P19" s="314"/>
      <c r="Q19" s="316">
        <v>30</v>
      </c>
      <c r="R19" s="313"/>
      <c r="S19" s="314"/>
      <c r="T19" s="315">
        <v>30</v>
      </c>
      <c r="U19" s="317"/>
      <c r="V19" s="313" t="s">
        <v>26</v>
      </c>
      <c r="W19" s="318">
        <v>5</v>
      </c>
      <c r="X19" s="313"/>
      <c r="Y19" s="313"/>
      <c r="Z19" s="314"/>
      <c r="AA19" s="315"/>
      <c r="AB19" s="317"/>
      <c r="AC19" s="313"/>
      <c r="AD19" s="314"/>
      <c r="AE19" s="316"/>
      <c r="AF19" s="313"/>
      <c r="AG19" s="314"/>
      <c r="AH19" s="315"/>
      <c r="AI19" s="319"/>
      <c r="AJ19" s="320"/>
      <c r="AK19" s="321"/>
      <c r="AL19" s="322"/>
      <c r="AM19" s="323"/>
      <c r="AN19" s="323"/>
      <c r="AO19" s="323"/>
      <c r="AP19" s="319"/>
      <c r="AQ19" s="320"/>
      <c r="AR19" s="322"/>
      <c r="AS19" s="324"/>
      <c r="AT19" s="323"/>
      <c r="AU19" s="323"/>
      <c r="AV19" s="323"/>
      <c r="AW19" s="323"/>
      <c r="AX19" s="323"/>
      <c r="AY19" s="325"/>
      <c r="AZ19" s="326"/>
      <c r="BA19" s="327"/>
      <c r="BB19" s="327"/>
      <c r="BC19" s="327"/>
      <c r="BD19" s="327"/>
      <c r="BE19" s="327"/>
      <c r="BF19" s="327"/>
      <c r="BG19" s="326"/>
    </row>
    <row r="20" spans="1:59" s="332" customFormat="1" ht="15">
      <c r="A20" s="329"/>
      <c r="B20" s="107" t="s">
        <v>114</v>
      </c>
      <c r="C20" s="330">
        <v>5</v>
      </c>
      <c r="D20" s="330">
        <v>60</v>
      </c>
      <c r="E20" s="330">
        <v>30</v>
      </c>
      <c r="F20" s="330">
        <v>0</v>
      </c>
      <c r="G20" s="330">
        <v>0</v>
      </c>
      <c r="H20" s="330">
        <v>30</v>
      </c>
      <c r="I20" s="111">
        <v>0</v>
      </c>
      <c r="J20" s="330"/>
      <c r="K20" s="330"/>
      <c r="L20" s="330"/>
      <c r="M20" s="330"/>
      <c r="N20" s="330"/>
      <c r="O20" s="330"/>
      <c r="P20" s="330"/>
      <c r="Q20" s="330">
        <v>30</v>
      </c>
      <c r="R20" s="330"/>
      <c r="S20" s="330"/>
      <c r="T20" s="330">
        <v>30</v>
      </c>
      <c r="U20" s="330"/>
      <c r="V20" s="330" t="s">
        <v>26</v>
      </c>
      <c r="W20" s="330">
        <v>5</v>
      </c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26"/>
      <c r="BA20" s="327"/>
      <c r="BB20" s="327"/>
      <c r="BC20" s="327"/>
      <c r="BD20" s="327"/>
      <c r="BE20" s="327"/>
      <c r="BF20" s="327"/>
      <c r="BG20" s="326"/>
    </row>
    <row r="21" spans="1:59" s="328" customFormat="1" ht="14.25">
      <c r="A21" s="125"/>
      <c r="B21" s="124" t="s">
        <v>115</v>
      </c>
      <c r="C21" s="333">
        <v>4</v>
      </c>
      <c r="D21" s="153">
        <f>SUM(E21,F21,G21,H21,I21)</f>
        <v>60</v>
      </c>
      <c r="E21" s="114">
        <v>0</v>
      </c>
      <c r="F21" s="113">
        <v>0</v>
      </c>
      <c r="G21" s="113">
        <v>0</v>
      </c>
      <c r="H21" s="113">
        <v>60</v>
      </c>
      <c r="I21" s="111">
        <v>0</v>
      </c>
      <c r="J21" s="122"/>
      <c r="K21" s="121"/>
      <c r="L21" s="121"/>
      <c r="M21" s="121"/>
      <c r="N21" s="121"/>
      <c r="O21" s="117"/>
      <c r="P21" s="120"/>
      <c r="Q21" s="122"/>
      <c r="R21" s="117"/>
      <c r="S21" s="117"/>
      <c r="T21" s="117">
        <v>30</v>
      </c>
      <c r="U21" s="117"/>
      <c r="V21" s="118" t="s">
        <v>28</v>
      </c>
      <c r="W21" s="129">
        <v>2</v>
      </c>
      <c r="X21" s="120">
        <v>30</v>
      </c>
      <c r="Y21" s="121"/>
      <c r="Z21" s="121"/>
      <c r="AA21" s="121">
        <v>30</v>
      </c>
      <c r="AB21" s="117"/>
      <c r="AC21" s="117" t="s">
        <v>28</v>
      </c>
      <c r="AD21" s="120">
        <v>2</v>
      </c>
      <c r="AE21" s="122"/>
      <c r="AF21" s="121"/>
      <c r="AG21" s="121"/>
      <c r="AH21" s="121"/>
      <c r="AI21" s="117"/>
      <c r="AJ21" s="118"/>
      <c r="AK21" s="119"/>
      <c r="AL21" s="120"/>
      <c r="AM21" s="121"/>
      <c r="AN21" s="121"/>
      <c r="AO21" s="121"/>
      <c r="AP21" s="117"/>
      <c r="AQ21" s="117"/>
      <c r="AR21" s="120"/>
      <c r="AS21" s="122"/>
      <c r="AT21" s="121"/>
      <c r="AU21" s="121"/>
      <c r="AV21" s="121"/>
      <c r="AW21" s="121"/>
      <c r="AX21" s="121"/>
      <c r="AY21" s="123"/>
      <c r="AZ21" s="265"/>
      <c r="BA21" s="193"/>
      <c r="BB21" s="193"/>
      <c r="BC21" s="193"/>
      <c r="BD21" s="193"/>
      <c r="BE21" s="193"/>
      <c r="BF21" s="193"/>
      <c r="BG21" s="193"/>
    </row>
    <row r="22" spans="1:59" ht="15">
      <c r="A22" s="106"/>
      <c r="B22" s="124" t="s">
        <v>87</v>
      </c>
      <c r="C22" s="108">
        <v>5</v>
      </c>
      <c r="D22" s="109">
        <v>60</v>
      </c>
      <c r="E22" s="110">
        <v>30</v>
      </c>
      <c r="F22" s="111">
        <v>0</v>
      </c>
      <c r="G22" s="111">
        <v>0</v>
      </c>
      <c r="H22" s="111">
        <v>30</v>
      </c>
      <c r="I22" s="111">
        <v>0</v>
      </c>
      <c r="J22" s="112"/>
      <c r="K22" s="113"/>
      <c r="L22" s="113"/>
      <c r="M22" s="113"/>
      <c r="N22" s="113"/>
      <c r="O22" s="114"/>
      <c r="P22" s="115"/>
      <c r="Q22" s="112">
        <v>30</v>
      </c>
      <c r="R22" s="110"/>
      <c r="S22" s="111"/>
      <c r="T22" s="111">
        <v>30</v>
      </c>
      <c r="U22" s="110"/>
      <c r="V22" s="109" t="s">
        <v>26</v>
      </c>
      <c r="W22" s="116">
        <v>5</v>
      </c>
      <c r="X22" s="115"/>
      <c r="Y22" s="113"/>
      <c r="Z22" s="113"/>
      <c r="AA22" s="113"/>
      <c r="AB22" s="114"/>
      <c r="AC22" s="114"/>
      <c r="AD22" s="115"/>
      <c r="AE22" s="112"/>
      <c r="AF22" s="113"/>
      <c r="AG22" s="113"/>
      <c r="AH22" s="113"/>
      <c r="AI22" s="117"/>
      <c r="AJ22" s="118"/>
      <c r="AK22" s="119"/>
      <c r="AL22" s="120"/>
      <c r="AM22" s="121"/>
      <c r="AN22" s="121"/>
      <c r="AO22" s="121"/>
      <c r="AP22" s="117"/>
      <c r="AQ22" s="117"/>
      <c r="AR22" s="120"/>
      <c r="AS22" s="122"/>
      <c r="AT22" s="121"/>
      <c r="AU22" s="121"/>
      <c r="AV22" s="121"/>
      <c r="AW22" s="121"/>
      <c r="AX22" s="121"/>
      <c r="AY22" s="123"/>
      <c r="AZ22" s="193"/>
      <c r="BA22" s="309"/>
      <c r="BB22" s="193"/>
      <c r="BC22" s="193"/>
      <c r="BD22" s="193"/>
      <c r="BE22" s="193"/>
      <c r="BF22" s="193"/>
      <c r="BG22" s="193"/>
    </row>
    <row r="23" spans="1:59" s="332" customFormat="1" ht="15">
      <c r="A23" s="146"/>
      <c r="B23" s="147" t="s">
        <v>116</v>
      </c>
      <c r="C23" s="133">
        <v>9</v>
      </c>
      <c r="D23" s="134">
        <v>120</v>
      </c>
      <c r="E23" s="134">
        <v>60</v>
      </c>
      <c r="F23" s="135">
        <v>0</v>
      </c>
      <c r="G23" s="136">
        <v>0</v>
      </c>
      <c r="H23" s="136">
        <v>60</v>
      </c>
      <c r="I23" s="111">
        <v>0</v>
      </c>
      <c r="J23" s="148"/>
      <c r="K23" s="149"/>
      <c r="L23" s="149"/>
      <c r="M23" s="149"/>
      <c r="N23" s="149"/>
      <c r="O23" s="150"/>
      <c r="P23" s="151"/>
      <c r="Q23" s="148">
        <v>30</v>
      </c>
      <c r="R23" s="152"/>
      <c r="S23" s="135"/>
      <c r="T23" s="136">
        <v>30</v>
      </c>
      <c r="U23" s="152"/>
      <c r="V23" s="134" t="s">
        <v>28</v>
      </c>
      <c r="W23" s="190">
        <v>4</v>
      </c>
      <c r="X23" s="151">
        <v>30</v>
      </c>
      <c r="Y23" s="149"/>
      <c r="Z23" s="149"/>
      <c r="AA23" s="149">
        <v>30</v>
      </c>
      <c r="AB23" s="150"/>
      <c r="AC23" s="153" t="s">
        <v>26</v>
      </c>
      <c r="AD23" s="151">
        <v>5</v>
      </c>
      <c r="AE23" s="148"/>
      <c r="AF23" s="149"/>
      <c r="AG23" s="149"/>
      <c r="AH23" s="149"/>
      <c r="AI23" s="139"/>
      <c r="AJ23" s="144"/>
      <c r="AK23" s="143"/>
      <c r="AL23" s="140"/>
      <c r="AM23" s="138"/>
      <c r="AN23" s="138"/>
      <c r="AO23" s="138"/>
      <c r="AP23" s="139"/>
      <c r="AQ23" s="144"/>
      <c r="AR23" s="140"/>
      <c r="AS23" s="137"/>
      <c r="AT23" s="138"/>
      <c r="AU23" s="138"/>
      <c r="AV23" s="138"/>
      <c r="AW23" s="138"/>
      <c r="AX23" s="138"/>
      <c r="AY23" s="145"/>
      <c r="AZ23" s="198"/>
      <c r="BA23" s="199"/>
      <c r="BB23" s="199"/>
      <c r="BC23" s="199"/>
      <c r="BD23" s="199"/>
      <c r="BE23" s="199"/>
      <c r="BF23" s="199"/>
      <c r="BG23" s="199"/>
    </row>
    <row r="24" spans="1:59" s="78" customFormat="1" ht="14.25">
      <c r="A24" s="106"/>
      <c r="B24" s="124" t="s">
        <v>81</v>
      </c>
      <c r="C24" s="108">
        <v>1</v>
      </c>
      <c r="D24" s="109">
        <v>15</v>
      </c>
      <c r="E24" s="110">
        <v>0</v>
      </c>
      <c r="F24" s="111">
        <v>0</v>
      </c>
      <c r="G24" s="111">
        <v>0</v>
      </c>
      <c r="H24" s="111">
        <v>15</v>
      </c>
      <c r="I24" s="111">
        <v>0</v>
      </c>
      <c r="J24" s="112"/>
      <c r="K24" s="113"/>
      <c r="L24" s="113"/>
      <c r="M24" s="113"/>
      <c r="N24" s="113"/>
      <c r="O24" s="114"/>
      <c r="P24" s="115"/>
      <c r="Q24" s="112"/>
      <c r="R24" s="110"/>
      <c r="S24" s="111"/>
      <c r="T24" s="111">
        <v>15</v>
      </c>
      <c r="U24" s="110"/>
      <c r="V24" s="109" t="s">
        <v>28</v>
      </c>
      <c r="W24" s="116">
        <v>1</v>
      </c>
      <c r="X24" s="115"/>
      <c r="Y24" s="113"/>
      <c r="Z24" s="113"/>
      <c r="AA24" s="113"/>
      <c r="AB24" s="114"/>
      <c r="AC24" s="114"/>
      <c r="AD24" s="115"/>
      <c r="AE24" s="112"/>
      <c r="AF24" s="113"/>
      <c r="AG24" s="113"/>
      <c r="AH24" s="113"/>
      <c r="AI24" s="117"/>
      <c r="AJ24" s="118"/>
      <c r="AK24" s="119"/>
      <c r="AL24" s="120"/>
      <c r="AM24" s="121"/>
      <c r="AN24" s="121"/>
      <c r="AO24" s="121"/>
      <c r="AP24" s="117"/>
      <c r="AQ24" s="117"/>
      <c r="AR24" s="120"/>
      <c r="AS24" s="122"/>
      <c r="AT24" s="121"/>
      <c r="AU24" s="121"/>
      <c r="AV24" s="121"/>
      <c r="AW24" s="121"/>
      <c r="AX24" s="121"/>
      <c r="AY24" s="123"/>
      <c r="AZ24" s="193"/>
      <c r="BA24" s="193"/>
      <c r="BB24" s="193"/>
      <c r="BC24" s="193"/>
      <c r="BD24" s="193"/>
      <c r="BE24" s="193"/>
      <c r="BF24" s="193"/>
      <c r="BG24" s="193"/>
    </row>
    <row r="25" spans="1:59" ht="14.25">
      <c r="A25" s="106"/>
      <c r="B25" s="124" t="s">
        <v>27</v>
      </c>
      <c r="C25" s="108">
        <v>0</v>
      </c>
      <c r="D25" s="109">
        <v>60</v>
      </c>
      <c r="E25" s="110">
        <v>0</v>
      </c>
      <c r="F25" s="111">
        <v>60</v>
      </c>
      <c r="G25" s="111">
        <v>0</v>
      </c>
      <c r="H25" s="111">
        <v>0</v>
      </c>
      <c r="I25" s="111">
        <v>0</v>
      </c>
      <c r="J25" s="112"/>
      <c r="K25" s="113"/>
      <c r="L25" s="113"/>
      <c r="M25" s="113"/>
      <c r="N25" s="113"/>
      <c r="O25" s="114"/>
      <c r="P25" s="115"/>
      <c r="Q25" s="112"/>
      <c r="R25" s="110">
        <v>30</v>
      </c>
      <c r="S25" s="111"/>
      <c r="T25" s="111"/>
      <c r="U25" s="110"/>
      <c r="V25" s="109" t="s">
        <v>28</v>
      </c>
      <c r="W25" s="116">
        <v>0</v>
      </c>
      <c r="X25" s="115"/>
      <c r="Y25" s="113"/>
      <c r="Z25" s="113"/>
      <c r="AA25" s="113"/>
      <c r="AB25" s="114"/>
      <c r="AC25" s="114"/>
      <c r="AD25" s="115"/>
      <c r="AE25" s="112"/>
      <c r="AF25" s="113">
        <v>30</v>
      </c>
      <c r="AG25" s="113"/>
      <c r="AH25" s="113"/>
      <c r="AI25" s="117"/>
      <c r="AJ25" s="118" t="s">
        <v>28</v>
      </c>
      <c r="AK25" s="119">
        <v>0</v>
      </c>
      <c r="AL25" s="120"/>
      <c r="AM25" s="121"/>
      <c r="AN25" s="121"/>
      <c r="AO25" s="121"/>
      <c r="AP25" s="117"/>
      <c r="AQ25" s="117"/>
      <c r="AR25" s="120"/>
      <c r="AS25" s="122"/>
      <c r="AT25" s="121"/>
      <c r="AU25" s="121"/>
      <c r="AV25" s="121"/>
      <c r="AW25" s="121"/>
      <c r="AX25" s="121"/>
      <c r="AY25" s="123"/>
      <c r="AZ25" s="193"/>
      <c r="BA25" s="193"/>
      <c r="BB25" s="193"/>
      <c r="BC25" s="193"/>
      <c r="BD25" s="193"/>
      <c r="BE25" s="193"/>
      <c r="BF25" s="193"/>
      <c r="BG25" s="193"/>
    </row>
    <row r="26" spans="1:59" s="328" customFormat="1" ht="15">
      <c r="A26" s="106"/>
      <c r="B26" s="124" t="s">
        <v>117</v>
      </c>
      <c r="C26" s="108">
        <v>5</v>
      </c>
      <c r="D26" s="109">
        <v>60</v>
      </c>
      <c r="E26" s="110">
        <v>30</v>
      </c>
      <c r="F26" s="111">
        <v>0</v>
      </c>
      <c r="G26" s="111">
        <v>0</v>
      </c>
      <c r="H26" s="111">
        <v>30</v>
      </c>
      <c r="I26" s="111">
        <v>0</v>
      </c>
      <c r="J26" s="112"/>
      <c r="K26" s="113"/>
      <c r="L26" s="113"/>
      <c r="M26" s="113"/>
      <c r="N26" s="113"/>
      <c r="O26" s="114"/>
      <c r="P26" s="115"/>
      <c r="Q26" s="112"/>
      <c r="R26" s="110"/>
      <c r="S26" s="111"/>
      <c r="T26" s="111"/>
      <c r="U26" s="110"/>
      <c r="V26" s="109"/>
      <c r="W26" s="116"/>
      <c r="X26" s="115">
        <v>30</v>
      </c>
      <c r="Y26" s="113"/>
      <c r="Z26" s="113"/>
      <c r="AA26" s="113">
        <v>30</v>
      </c>
      <c r="AB26" s="114"/>
      <c r="AC26" s="114" t="s">
        <v>26</v>
      </c>
      <c r="AD26" s="115">
        <v>5</v>
      </c>
      <c r="AE26" s="112"/>
      <c r="AF26" s="113"/>
      <c r="AG26" s="113"/>
      <c r="AH26" s="113"/>
      <c r="AI26" s="117"/>
      <c r="AJ26" s="118"/>
      <c r="AK26" s="119"/>
      <c r="AL26" s="120"/>
      <c r="AM26" s="121"/>
      <c r="AN26" s="121"/>
      <c r="AO26" s="121"/>
      <c r="AP26" s="117"/>
      <c r="AQ26" s="117"/>
      <c r="AR26" s="120"/>
      <c r="AS26" s="122"/>
      <c r="AT26" s="121"/>
      <c r="AU26" s="121"/>
      <c r="AV26" s="121"/>
      <c r="AW26" s="121"/>
      <c r="AX26" s="121"/>
      <c r="AY26" s="123"/>
      <c r="AZ26" s="193"/>
      <c r="BA26" s="309"/>
      <c r="BB26" s="193"/>
      <c r="BC26" s="193"/>
      <c r="BD26" s="193"/>
      <c r="BE26" s="193"/>
      <c r="BF26" s="193"/>
      <c r="BG26" s="193"/>
    </row>
    <row r="27" spans="1:59" ht="15">
      <c r="A27" s="106"/>
      <c r="B27" s="124" t="s">
        <v>91</v>
      </c>
      <c r="C27" s="108">
        <v>10</v>
      </c>
      <c r="D27" s="109">
        <v>105</v>
      </c>
      <c r="E27" s="110">
        <v>45</v>
      </c>
      <c r="F27" s="111">
        <v>0</v>
      </c>
      <c r="G27" s="111">
        <v>0</v>
      </c>
      <c r="H27" s="111">
        <v>60</v>
      </c>
      <c r="I27" s="111">
        <v>0</v>
      </c>
      <c r="J27" s="112"/>
      <c r="K27" s="113"/>
      <c r="L27" s="113"/>
      <c r="M27" s="113"/>
      <c r="N27" s="113"/>
      <c r="O27" s="114"/>
      <c r="P27" s="115"/>
      <c r="Q27" s="112"/>
      <c r="R27" s="110"/>
      <c r="S27" s="111"/>
      <c r="T27" s="111"/>
      <c r="U27" s="110"/>
      <c r="V27" s="109"/>
      <c r="W27" s="116"/>
      <c r="X27" s="115">
        <v>30</v>
      </c>
      <c r="Y27" s="113"/>
      <c r="Z27" s="113"/>
      <c r="AA27" s="113">
        <v>30</v>
      </c>
      <c r="AB27" s="114"/>
      <c r="AC27" s="114" t="s">
        <v>28</v>
      </c>
      <c r="AD27" s="115">
        <v>5</v>
      </c>
      <c r="AE27" s="112">
        <v>15</v>
      </c>
      <c r="AF27" s="113"/>
      <c r="AG27" s="113"/>
      <c r="AH27" s="113">
        <v>30</v>
      </c>
      <c r="AI27" s="117"/>
      <c r="AJ27" s="118" t="s">
        <v>26</v>
      </c>
      <c r="AK27" s="119">
        <v>5</v>
      </c>
      <c r="AL27" s="120"/>
      <c r="AM27" s="121"/>
      <c r="AN27" s="121"/>
      <c r="AO27" s="121"/>
      <c r="AP27" s="117"/>
      <c r="AQ27" s="117"/>
      <c r="AR27" s="120"/>
      <c r="AS27" s="122"/>
      <c r="AT27" s="121"/>
      <c r="AU27" s="121"/>
      <c r="AV27" s="121"/>
      <c r="AW27" s="121"/>
      <c r="AX27" s="121"/>
      <c r="AY27" s="123"/>
      <c r="AZ27" s="193"/>
      <c r="BA27" s="309"/>
      <c r="BB27" s="193"/>
      <c r="BC27" s="193"/>
      <c r="BD27" s="193"/>
      <c r="BE27" s="193"/>
      <c r="BF27" s="193"/>
      <c r="BG27" s="193"/>
    </row>
    <row r="28" spans="1:59" s="332" customFormat="1" ht="14.25">
      <c r="A28" s="106"/>
      <c r="B28" s="124" t="s">
        <v>118</v>
      </c>
      <c r="C28" s="108">
        <v>5</v>
      </c>
      <c r="D28" s="109">
        <v>60</v>
      </c>
      <c r="E28" s="110">
        <v>30</v>
      </c>
      <c r="F28" s="111">
        <v>0</v>
      </c>
      <c r="G28" s="111">
        <v>0</v>
      </c>
      <c r="H28" s="111">
        <v>30</v>
      </c>
      <c r="I28" s="111">
        <v>0</v>
      </c>
      <c r="J28" s="112"/>
      <c r="K28" s="113"/>
      <c r="L28" s="113"/>
      <c r="M28" s="113"/>
      <c r="N28" s="113"/>
      <c r="O28" s="114"/>
      <c r="P28" s="115"/>
      <c r="Q28" s="112"/>
      <c r="R28" s="110"/>
      <c r="S28" s="111"/>
      <c r="T28" s="111"/>
      <c r="U28" s="110"/>
      <c r="V28" s="109"/>
      <c r="W28" s="116"/>
      <c r="X28" s="115">
        <v>30</v>
      </c>
      <c r="Y28" s="113"/>
      <c r="Z28" s="113"/>
      <c r="AA28" s="113">
        <v>30</v>
      </c>
      <c r="AB28" s="114"/>
      <c r="AC28" s="114" t="s">
        <v>26</v>
      </c>
      <c r="AD28" s="115">
        <v>5</v>
      </c>
      <c r="AE28" s="112"/>
      <c r="AF28" s="113"/>
      <c r="AG28" s="113"/>
      <c r="AH28" s="113"/>
      <c r="AI28" s="117"/>
      <c r="AJ28" s="118"/>
      <c r="AK28" s="119"/>
      <c r="AL28" s="120"/>
      <c r="AM28" s="121"/>
      <c r="AN28" s="121"/>
      <c r="AO28" s="121"/>
      <c r="AP28" s="117"/>
      <c r="AQ28" s="117"/>
      <c r="AR28" s="120"/>
      <c r="AS28" s="122"/>
      <c r="AT28" s="121"/>
      <c r="AU28" s="121"/>
      <c r="AV28" s="121"/>
      <c r="AW28" s="121"/>
      <c r="AX28" s="121"/>
      <c r="AY28" s="123"/>
      <c r="AZ28" s="193"/>
      <c r="BA28" s="193"/>
      <c r="BB28" s="193"/>
      <c r="BC28" s="193"/>
      <c r="BD28" s="193"/>
      <c r="BE28" s="193"/>
      <c r="BF28" s="193"/>
      <c r="BG28" s="193"/>
    </row>
    <row r="29" spans="1:59" s="328" customFormat="1" ht="14.25">
      <c r="A29" s="106"/>
      <c r="B29" s="124" t="s">
        <v>119</v>
      </c>
      <c r="C29" s="108">
        <v>6</v>
      </c>
      <c r="D29" s="109">
        <v>60</v>
      </c>
      <c r="E29" s="110">
        <v>30</v>
      </c>
      <c r="F29" s="111">
        <v>0</v>
      </c>
      <c r="G29" s="111">
        <v>0</v>
      </c>
      <c r="H29" s="111">
        <v>30</v>
      </c>
      <c r="I29" s="111">
        <v>0</v>
      </c>
      <c r="J29" s="112"/>
      <c r="K29" s="113"/>
      <c r="L29" s="113"/>
      <c r="M29" s="113"/>
      <c r="N29" s="113"/>
      <c r="O29" s="114"/>
      <c r="P29" s="115"/>
      <c r="Q29" s="112"/>
      <c r="R29" s="110"/>
      <c r="S29" s="111"/>
      <c r="T29" s="111"/>
      <c r="U29" s="110"/>
      <c r="V29" s="109"/>
      <c r="W29" s="116"/>
      <c r="X29" s="115"/>
      <c r="Y29" s="113"/>
      <c r="Z29" s="113"/>
      <c r="AA29" s="113"/>
      <c r="AB29" s="114"/>
      <c r="AC29" s="114"/>
      <c r="AD29" s="115"/>
      <c r="AE29" s="112">
        <v>30</v>
      </c>
      <c r="AF29" s="113"/>
      <c r="AG29" s="113"/>
      <c r="AH29" s="113">
        <v>30</v>
      </c>
      <c r="AI29" s="117"/>
      <c r="AJ29" s="118" t="s">
        <v>26</v>
      </c>
      <c r="AK29" s="119">
        <v>6</v>
      </c>
      <c r="AL29" s="120"/>
      <c r="AM29" s="121"/>
      <c r="AN29" s="121"/>
      <c r="AO29" s="121"/>
      <c r="AP29" s="117"/>
      <c r="AQ29" s="117"/>
      <c r="AR29" s="120"/>
      <c r="AS29" s="122"/>
      <c r="AT29" s="121"/>
      <c r="AU29" s="121"/>
      <c r="AV29" s="121"/>
      <c r="AW29" s="121"/>
      <c r="AX29" s="121"/>
      <c r="AY29" s="123"/>
      <c r="AZ29" s="193"/>
      <c r="BA29" s="193"/>
      <c r="BB29" s="193"/>
      <c r="BC29" s="193"/>
      <c r="BD29" s="193"/>
      <c r="BE29" s="193"/>
      <c r="BF29" s="193"/>
      <c r="BG29" s="193"/>
    </row>
    <row r="30" spans="1:59" s="332" customFormat="1" ht="14.25">
      <c r="A30" s="106"/>
      <c r="B30" s="124" t="s">
        <v>120</v>
      </c>
      <c r="C30" s="108">
        <v>5</v>
      </c>
      <c r="D30" s="109">
        <v>60</v>
      </c>
      <c r="E30" s="110">
        <v>30</v>
      </c>
      <c r="F30" s="111">
        <v>0</v>
      </c>
      <c r="G30" s="111">
        <v>0</v>
      </c>
      <c r="H30" s="111">
        <v>30</v>
      </c>
      <c r="I30" s="111">
        <v>0</v>
      </c>
      <c r="J30" s="112"/>
      <c r="K30" s="113"/>
      <c r="L30" s="113"/>
      <c r="M30" s="113"/>
      <c r="N30" s="113"/>
      <c r="O30" s="114"/>
      <c r="P30" s="115"/>
      <c r="Q30" s="112"/>
      <c r="R30" s="110"/>
      <c r="S30" s="111"/>
      <c r="T30" s="111"/>
      <c r="U30" s="110"/>
      <c r="V30" s="109"/>
      <c r="W30" s="116"/>
      <c r="X30" s="115"/>
      <c r="Y30" s="113"/>
      <c r="Z30" s="113"/>
      <c r="AA30" s="113"/>
      <c r="AB30" s="114"/>
      <c r="AC30" s="114"/>
      <c r="AD30" s="115"/>
      <c r="AE30" s="112">
        <v>30</v>
      </c>
      <c r="AF30" s="113"/>
      <c r="AG30" s="113"/>
      <c r="AH30" s="113">
        <v>30</v>
      </c>
      <c r="AI30" s="117"/>
      <c r="AJ30" s="118" t="s">
        <v>26</v>
      </c>
      <c r="AK30" s="119">
        <v>5</v>
      </c>
      <c r="AL30" s="120"/>
      <c r="AM30" s="121"/>
      <c r="AN30" s="121"/>
      <c r="AO30" s="121"/>
      <c r="AP30" s="117"/>
      <c r="AQ30" s="117"/>
      <c r="AR30" s="120"/>
      <c r="AS30" s="122"/>
      <c r="AT30" s="121"/>
      <c r="AU30" s="121"/>
      <c r="AV30" s="121"/>
      <c r="AW30" s="121"/>
      <c r="AX30" s="121"/>
      <c r="AY30" s="123"/>
      <c r="AZ30" s="193"/>
      <c r="BA30" s="193"/>
      <c r="BB30" s="193"/>
      <c r="BC30" s="193"/>
      <c r="BD30" s="193"/>
      <c r="BE30" s="193"/>
      <c r="BF30" s="193"/>
      <c r="BG30" s="193"/>
    </row>
    <row r="31" spans="1:59" s="328" customFormat="1" ht="14.25">
      <c r="A31" s="106"/>
      <c r="B31" s="124" t="s">
        <v>121</v>
      </c>
      <c r="C31" s="108">
        <v>5</v>
      </c>
      <c r="D31" s="109">
        <v>60</v>
      </c>
      <c r="E31" s="110">
        <v>30</v>
      </c>
      <c r="F31" s="111">
        <v>0</v>
      </c>
      <c r="G31" s="111">
        <v>0</v>
      </c>
      <c r="H31" s="111">
        <v>30</v>
      </c>
      <c r="I31" s="111">
        <v>0</v>
      </c>
      <c r="J31" s="112"/>
      <c r="K31" s="113"/>
      <c r="L31" s="113"/>
      <c r="M31" s="113"/>
      <c r="N31" s="113"/>
      <c r="O31" s="114"/>
      <c r="P31" s="115"/>
      <c r="Q31" s="112"/>
      <c r="R31" s="110"/>
      <c r="S31" s="111"/>
      <c r="T31" s="111"/>
      <c r="U31" s="110"/>
      <c r="V31" s="109"/>
      <c r="W31" s="116"/>
      <c r="X31" s="115"/>
      <c r="Y31" s="113"/>
      <c r="Z31" s="113"/>
      <c r="AA31" s="113"/>
      <c r="AB31" s="114"/>
      <c r="AC31" s="114"/>
      <c r="AD31" s="115"/>
      <c r="AE31" s="112"/>
      <c r="AF31" s="113"/>
      <c r="AG31" s="113"/>
      <c r="AH31" s="113"/>
      <c r="AI31" s="117"/>
      <c r="AJ31" s="118"/>
      <c r="AK31" s="119"/>
      <c r="AL31" s="120">
        <v>30</v>
      </c>
      <c r="AM31" s="121"/>
      <c r="AN31" s="121"/>
      <c r="AO31" s="121">
        <v>30</v>
      </c>
      <c r="AP31" s="117"/>
      <c r="AQ31" s="117" t="s">
        <v>26</v>
      </c>
      <c r="AR31" s="120">
        <v>5</v>
      </c>
      <c r="AS31" s="122"/>
      <c r="AT31" s="121"/>
      <c r="AU31" s="121"/>
      <c r="AV31" s="121"/>
      <c r="AW31" s="121"/>
      <c r="AX31" s="121"/>
      <c r="AY31" s="123"/>
      <c r="AZ31" s="193"/>
      <c r="BA31" s="193"/>
      <c r="BB31" s="193"/>
      <c r="BC31" s="193"/>
      <c r="BD31" s="193"/>
      <c r="BE31" s="193"/>
      <c r="BF31" s="193"/>
      <c r="BG31" s="193"/>
    </row>
    <row r="32" spans="1:59" s="78" customFormat="1" ht="14.25">
      <c r="A32" s="125"/>
      <c r="B32" s="155" t="s">
        <v>98</v>
      </c>
      <c r="C32" s="108">
        <v>9</v>
      </c>
      <c r="D32" s="109">
        <f>SUM(E32,F32,G32,H32,I32)</f>
        <v>105</v>
      </c>
      <c r="E32" s="110">
        <f aca="true" t="shared" si="1" ref="E32:H33">SUM(J32,Q32,X32,AE32,AL32,AS32)</f>
        <v>45</v>
      </c>
      <c r="F32" s="111">
        <v>0</v>
      </c>
      <c r="G32" s="111">
        <v>0</v>
      </c>
      <c r="H32" s="111">
        <f t="shared" si="1"/>
        <v>60</v>
      </c>
      <c r="I32" s="111">
        <v>0</v>
      </c>
      <c r="J32" s="122"/>
      <c r="K32" s="121"/>
      <c r="L32" s="121"/>
      <c r="M32" s="121"/>
      <c r="N32" s="121"/>
      <c r="O32" s="117"/>
      <c r="P32" s="120"/>
      <c r="Q32" s="122"/>
      <c r="R32" s="127"/>
      <c r="S32" s="127"/>
      <c r="T32" s="127"/>
      <c r="U32" s="127"/>
      <c r="V32" s="128"/>
      <c r="W32" s="129"/>
      <c r="X32" s="120"/>
      <c r="Y32" s="121"/>
      <c r="Z32" s="121"/>
      <c r="AA32" s="121"/>
      <c r="AB32" s="117"/>
      <c r="AC32" s="117"/>
      <c r="AD32" s="120"/>
      <c r="AE32" s="122"/>
      <c r="AF32" s="121"/>
      <c r="AG32" s="121"/>
      <c r="AH32" s="121"/>
      <c r="AI32" s="117"/>
      <c r="AJ32" s="118"/>
      <c r="AK32" s="119"/>
      <c r="AL32" s="120">
        <v>30</v>
      </c>
      <c r="AM32" s="121"/>
      <c r="AN32" s="121"/>
      <c r="AO32" s="121">
        <v>30</v>
      </c>
      <c r="AP32" s="117"/>
      <c r="AQ32" s="117" t="s">
        <v>28</v>
      </c>
      <c r="AR32" s="120">
        <v>4</v>
      </c>
      <c r="AS32" s="122">
        <v>15</v>
      </c>
      <c r="AT32" s="121"/>
      <c r="AU32" s="121"/>
      <c r="AV32" s="121">
        <v>30</v>
      </c>
      <c r="AW32" s="121"/>
      <c r="AX32" s="121" t="s">
        <v>26</v>
      </c>
      <c r="AY32" s="123">
        <v>5</v>
      </c>
      <c r="AZ32" s="265"/>
      <c r="BA32" s="192"/>
      <c r="BB32" s="193"/>
      <c r="BC32" s="193"/>
      <c r="BD32" s="193"/>
      <c r="BE32" s="193"/>
      <c r="BF32" s="193"/>
      <c r="BG32" s="193"/>
    </row>
    <row r="33" spans="1:59" s="66" customFormat="1" ht="14.25">
      <c r="A33" s="125"/>
      <c r="B33" s="155" t="s">
        <v>99</v>
      </c>
      <c r="C33" s="108">
        <f>SUM(P33,W33,AD33,AK33,AR33,AY33)</f>
        <v>3</v>
      </c>
      <c r="D33" s="109">
        <f>SUM(E33,F33,G33,H33,I33)</f>
        <v>30</v>
      </c>
      <c r="E33" s="110">
        <f t="shared" si="1"/>
        <v>15</v>
      </c>
      <c r="F33" s="111">
        <v>0</v>
      </c>
      <c r="G33" s="111">
        <v>0</v>
      </c>
      <c r="H33" s="111">
        <f t="shared" si="1"/>
        <v>15</v>
      </c>
      <c r="I33" s="111">
        <v>0</v>
      </c>
      <c r="J33" s="122"/>
      <c r="K33" s="121"/>
      <c r="L33" s="121"/>
      <c r="M33" s="121"/>
      <c r="N33" s="121"/>
      <c r="O33" s="117"/>
      <c r="P33" s="120"/>
      <c r="Q33" s="122"/>
      <c r="R33" s="127"/>
      <c r="S33" s="127"/>
      <c r="T33" s="127"/>
      <c r="U33" s="127"/>
      <c r="V33" s="128"/>
      <c r="W33" s="129"/>
      <c r="X33" s="120"/>
      <c r="Y33" s="121"/>
      <c r="Z33" s="121"/>
      <c r="AA33" s="121"/>
      <c r="AB33" s="117"/>
      <c r="AC33" s="117"/>
      <c r="AD33" s="120"/>
      <c r="AE33" s="122"/>
      <c r="AF33" s="121"/>
      <c r="AG33" s="121"/>
      <c r="AH33" s="121"/>
      <c r="AI33" s="117"/>
      <c r="AJ33" s="118"/>
      <c r="AK33" s="119"/>
      <c r="AL33" s="120">
        <v>15</v>
      </c>
      <c r="AM33" s="121"/>
      <c r="AN33" s="121"/>
      <c r="AO33" s="121">
        <v>15</v>
      </c>
      <c r="AP33" s="117"/>
      <c r="AQ33" s="117" t="s">
        <v>28</v>
      </c>
      <c r="AR33" s="120">
        <v>3</v>
      </c>
      <c r="AS33" s="122"/>
      <c r="AT33" s="121"/>
      <c r="AU33" s="121"/>
      <c r="AV33" s="121"/>
      <c r="AW33" s="121"/>
      <c r="AX33" s="121"/>
      <c r="AY33" s="123"/>
      <c r="AZ33" s="265"/>
      <c r="BA33" s="193"/>
      <c r="BB33" s="193"/>
      <c r="BC33" s="193"/>
      <c r="BD33" s="193"/>
      <c r="BE33" s="193"/>
      <c r="BF33" s="193"/>
      <c r="BG33" s="193"/>
    </row>
    <row r="34" spans="1:59" s="310" customFormat="1" ht="14.25">
      <c r="A34" s="125"/>
      <c r="B34" s="155" t="s">
        <v>122</v>
      </c>
      <c r="C34" s="108">
        <v>5</v>
      </c>
      <c r="D34" s="109">
        <v>0</v>
      </c>
      <c r="E34" s="110">
        <v>0</v>
      </c>
      <c r="F34" s="111">
        <v>0</v>
      </c>
      <c r="G34" s="111">
        <v>0</v>
      </c>
      <c r="H34" s="111">
        <v>60</v>
      </c>
      <c r="I34" s="111">
        <v>0</v>
      </c>
      <c r="J34" s="122"/>
      <c r="K34" s="121"/>
      <c r="L34" s="121"/>
      <c r="M34" s="121"/>
      <c r="N34" s="121"/>
      <c r="O34" s="117"/>
      <c r="P34" s="120"/>
      <c r="Q34" s="122"/>
      <c r="R34" s="127"/>
      <c r="S34" s="127"/>
      <c r="T34" s="127"/>
      <c r="U34" s="127"/>
      <c r="V34" s="128"/>
      <c r="W34" s="129"/>
      <c r="X34" s="120"/>
      <c r="Y34" s="121"/>
      <c r="Z34" s="121"/>
      <c r="AA34" s="121"/>
      <c r="AB34" s="117"/>
      <c r="AC34" s="117"/>
      <c r="AD34" s="120"/>
      <c r="AE34" s="122"/>
      <c r="AF34" s="121"/>
      <c r="AG34" s="121"/>
      <c r="AH34" s="121"/>
      <c r="AI34" s="117"/>
      <c r="AJ34" s="118"/>
      <c r="AK34" s="119"/>
      <c r="AL34" s="120"/>
      <c r="AM34" s="121"/>
      <c r="AN34" s="121"/>
      <c r="AO34" s="121">
        <v>30</v>
      </c>
      <c r="AP34" s="117"/>
      <c r="AQ34" s="117" t="s">
        <v>28</v>
      </c>
      <c r="AR34" s="120">
        <v>2</v>
      </c>
      <c r="AS34" s="122"/>
      <c r="AT34" s="121"/>
      <c r="AU34" s="121"/>
      <c r="AV34" s="121">
        <v>30</v>
      </c>
      <c r="AW34" s="121"/>
      <c r="AX34" s="121" t="s">
        <v>28</v>
      </c>
      <c r="AY34" s="123">
        <v>3</v>
      </c>
      <c r="AZ34" s="265"/>
      <c r="BA34" s="193"/>
      <c r="BB34" s="193"/>
      <c r="BC34" s="193"/>
      <c r="BD34" s="193"/>
      <c r="BE34" s="193"/>
      <c r="BF34" s="193"/>
      <c r="BG34" s="193"/>
    </row>
    <row r="35" spans="1:52" s="193" customFormat="1" ht="15" thickBot="1">
      <c r="A35" s="156"/>
      <c r="B35" s="124" t="s">
        <v>102</v>
      </c>
      <c r="C35" s="312">
        <f>SUM(P35,W35,AD35,AK35,AR35,AY35)</f>
        <v>2</v>
      </c>
      <c r="D35" s="313">
        <f>SUM(E35,F35,G35,H35,I35)</f>
        <v>30</v>
      </c>
      <c r="E35" s="317">
        <f aca="true" t="shared" si="2" ref="E35:I36">SUM(J35,Q35,X35,AE35,AL35,AS35)</f>
        <v>30</v>
      </c>
      <c r="F35" s="315">
        <v>0</v>
      </c>
      <c r="G35" s="315">
        <v>0</v>
      </c>
      <c r="H35" s="315">
        <v>0</v>
      </c>
      <c r="I35" s="111">
        <v>0</v>
      </c>
      <c r="J35" s="122"/>
      <c r="K35" s="121"/>
      <c r="L35" s="121"/>
      <c r="M35" s="121"/>
      <c r="N35" s="121"/>
      <c r="O35" s="117"/>
      <c r="P35" s="120"/>
      <c r="Q35" s="122"/>
      <c r="R35" s="127"/>
      <c r="S35" s="127"/>
      <c r="T35" s="127"/>
      <c r="U35" s="127"/>
      <c r="V35" s="128"/>
      <c r="W35" s="129"/>
      <c r="X35" s="120"/>
      <c r="Y35" s="121"/>
      <c r="Z35" s="121"/>
      <c r="AA35" s="121"/>
      <c r="AB35" s="117"/>
      <c r="AC35" s="117"/>
      <c r="AD35" s="120"/>
      <c r="AE35" s="122"/>
      <c r="AF35" s="121"/>
      <c r="AG35" s="121"/>
      <c r="AH35" s="121"/>
      <c r="AI35" s="117"/>
      <c r="AJ35" s="118"/>
      <c r="AK35" s="119"/>
      <c r="AL35" s="120"/>
      <c r="AM35" s="121"/>
      <c r="AN35" s="121"/>
      <c r="AO35" s="121"/>
      <c r="AP35" s="117"/>
      <c r="AQ35" s="117"/>
      <c r="AR35" s="120"/>
      <c r="AS35" s="122">
        <v>30</v>
      </c>
      <c r="AT35" s="121"/>
      <c r="AU35" s="121"/>
      <c r="AV35" s="121"/>
      <c r="AW35" s="121"/>
      <c r="AX35" s="121" t="s">
        <v>28</v>
      </c>
      <c r="AY35" s="123">
        <v>2</v>
      </c>
      <c r="AZ35" s="265"/>
    </row>
    <row r="36" spans="1:59" ht="15" thickBot="1">
      <c r="A36" s="353" t="s">
        <v>31</v>
      </c>
      <c r="B36" s="353"/>
      <c r="C36" s="184">
        <f>SUM(P36,W36,AD36,AK36,AR36,AY36)</f>
        <v>102</v>
      </c>
      <c r="D36" s="185">
        <f>SUM(E36,F36,G36,H36,I36)</f>
        <v>1305</v>
      </c>
      <c r="E36" s="186">
        <f t="shared" si="2"/>
        <v>555</v>
      </c>
      <c r="F36" s="187">
        <f t="shared" si="2"/>
        <v>60</v>
      </c>
      <c r="G36" s="187">
        <f t="shared" si="2"/>
        <v>30</v>
      </c>
      <c r="H36" s="187">
        <f t="shared" si="2"/>
        <v>660</v>
      </c>
      <c r="I36" s="188">
        <f t="shared" si="2"/>
        <v>0</v>
      </c>
      <c r="J36" s="158">
        <f>SUM(J13:J35)</f>
        <v>90</v>
      </c>
      <c r="K36" s="157">
        <f>SUM(K13:K35)</f>
        <v>0</v>
      </c>
      <c r="L36" s="157">
        <f>SUM(L13:L35)</f>
        <v>30</v>
      </c>
      <c r="M36" s="157">
        <f>SUM(M13:M35)</f>
        <v>90</v>
      </c>
      <c r="N36" s="157">
        <f>SUM(N13:N35)</f>
        <v>0</v>
      </c>
      <c r="O36" s="157"/>
      <c r="P36" s="157">
        <f aca="true" t="shared" si="3" ref="P36:U36">SUM(P13:P35)</f>
        <v>18</v>
      </c>
      <c r="Q36" s="157">
        <f t="shared" si="3"/>
        <v>120</v>
      </c>
      <c r="R36" s="157">
        <f t="shared" si="3"/>
        <v>30</v>
      </c>
      <c r="S36" s="157">
        <f t="shared" si="3"/>
        <v>0</v>
      </c>
      <c r="T36" s="157">
        <f t="shared" si="3"/>
        <v>165</v>
      </c>
      <c r="U36" s="157">
        <f t="shared" si="3"/>
        <v>0</v>
      </c>
      <c r="V36" s="158"/>
      <c r="W36" s="157">
        <f aca="true" t="shared" si="4" ref="W36:AB36">SUM(W13:W35)</f>
        <v>22</v>
      </c>
      <c r="X36" s="157">
        <f t="shared" si="4"/>
        <v>150</v>
      </c>
      <c r="Y36" s="157">
        <f t="shared" si="4"/>
        <v>0</v>
      </c>
      <c r="Z36" s="157">
        <f t="shared" si="4"/>
        <v>0</v>
      </c>
      <c r="AA36" s="157">
        <f t="shared" si="4"/>
        <v>150</v>
      </c>
      <c r="AB36" s="157">
        <f t="shared" si="4"/>
        <v>0</v>
      </c>
      <c r="AC36" s="159"/>
      <c r="AD36" s="157">
        <f aca="true" t="shared" si="5" ref="AD36:AI36">SUM(AD13:AD35)</f>
        <v>22</v>
      </c>
      <c r="AE36" s="157">
        <f t="shared" si="5"/>
        <v>75</v>
      </c>
      <c r="AF36" s="157">
        <f t="shared" si="5"/>
        <v>30</v>
      </c>
      <c r="AG36" s="157">
        <f t="shared" si="5"/>
        <v>0</v>
      </c>
      <c r="AH36" s="157">
        <f t="shared" si="5"/>
        <v>90</v>
      </c>
      <c r="AI36" s="157">
        <f t="shared" si="5"/>
        <v>0</v>
      </c>
      <c r="AJ36" s="158"/>
      <c r="AK36" s="157">
        <f aca="true" t="shared" si="6" ref="AK36:AP36">SUM(AK13:AK35)</f>
        <v>16</v>
      </c>
      <c r="AL36" s="157">
        <f t="shared" si="6"/>
        <v>75</v>
      </c>
      <c r="AM36" s="157">
        <f t="shared" si="6"/>
        <v>0</v>
      </c>
      <c r="AN36" s="157">
        <f t="shared" si="6"/>
        <v>0</v>
      </c>
      <c r="AO36" s="157">
        <f t="shared" si="6"/>
        <v>105</v>
      </c>
      <c r="AP36" s="157">
        <f t="shared" si="6"/>
        <v>0</v>
      </c>
      <c r="AQ36" s="159"/>
      <c r="AR36" s="157">
        <f aca="true" t="shared" si="7" ref="AR36:AW36">SUM(AR13:AR35)</f>
        <v>14</v>
      </c>
      <c r="AS36" s="157">
        <f t="shared" si="7"/>
        <v>45</v>
      </c>
      <c r="AT36" s="157">
        <f t="shared" si="7"/>
        <v>0</v>
      </c>
      <c r="AU36" s="157">
        <f t="shared" si="7"/>
        <v>0</v>
      </c>
      <c r="AV36" s="157">
        <f t="shared" si="7"/>
        <v>60</v>
      </c>
      <c r="AW36" s="157">
        <f t="shared" si="7"/>
        <v>0</v>
      </c>
      <c r="AX36" s="160"/>
      <c r="AY36" s="157">
        <f>SUM(AY13:AY35)</f>
        <v>10</v>
      </c>
      <c r="AZ36" s="265"/>
      <c r="BA36" s="193"/>
      <c r="BB36" s="193"/>
      <c r="BC36" s="193"/>
      <c r="BD36" s="193"/>
      <c r="BE36" s="193"/>
      <c r="BF36" s="193"/>
      <c r="BG36" s="193"/>
    </row>
    <row r="37" spans="1:59" ht="15" thickBot="1">
      <c r="A37" s="354" t="s">
        <v>32</v>
      </c>
      <c r="B37" s="354"/>
      <c r="C37" s="355"/>
      <c r="D37" s="355"/>
      <c r="E37" s="355"/>
      <c r="F37" s="355"/>
      <c r="G37" s="355"/>
      <c r="H37" s="355"/>
      <c r="I37" s="355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265"/>
      <c r="BA37" s="193"/>
      <c r="BB37" s="193"/>
      <c r="BC37" s="193"/>
      <c r="BD37" s="193"/>
      <c r="BE37" s="193"/>
      <c r="BF37" s="193"/>
      <c r="BG37" s="193"/>
    </row>
    <row r="38" spans="1:59" ht="15" customHeight="1">
      <c r="A38" s="161"/>
      <c r="B38" s="162" t="s">
        <v>53</v>
      </c>
      <c r="C38" s="108">
        <f>SUM(P38,W38,AD38,AK38,AR38,AY38)</f>
        <v>10</v>
      </c>
      <c r="D38" s="109">
        <v>60</v>
      </c>
      <c r="E38" s="110">
        <v>0</v>
      </c>
      <c r="F38" s="111">
        <v>0</v>
      </c>
      <c r="G38" s="111">
        <v>0</v>
      </c>
      <c r="H38" s="111">
        <v>0</v>
      </c>
      <c r="I38" s="111">
        <f aca="true" t="shared" si="8" ref="E38:I42">SUM(N38,U38,AB38,AI38,AP38,AW38)</f>
        <v>60</v>
      </c>
      <c r="J38" s="163"/>
      <c r="K38" s="164"/>
      <c r="L38" s="164"/>
      <c r="M38" s="164"/>
      <c r="N38" s="165"/>
      <c r="O38" s="166"/>
      <c r="P38" s="167"/>
      <c r="Q38" s="163"/>
      <c r="R38" s="164"/>
      <c r="S38" s="164"/>
      <c r="T38" s="164"/>
      <c r="U38" s="165"/>
      <c r="V38" s="165"/>
      <c r="W38" s="168"/>
      <c r="X38" s="167"/>
      <c r="Y38" s="164"/>
      <c r="Z38" s="164"/>
      <c r="AA38" s="164"/>
      <c r="AB38" s="165"/>
      <c r="AC38" s="165"/>
      <c r="AD38" s="167"/>
      <c r="AE38" s="163"/>
      <c r="AF38" s="164"/>
      <c r="AG38" s="164"/>
      <c r="AH38" s="164"/>
      <c r="AI38" s="165"/>
      <c r="AJ38" s="165"/>
      <c r="AK38" s="169"/>
      <c r="AL38" s="167"/>
      <c r="AM38" s="164"/>
      <c r="AN38" s="164"/>
      <c r="AO38" s="164"/>
      <c r="AP38" s="165">
        <v>30</v>
      </c>
      <c r="AQ38" s="165" t="s">
        <v>28</v>
      </c>
      <c r="AR38" s="167">
        <v>5</v>
      </c>
      <c r="AS38" s="163"/>
      <c r="AT38" s="164"/>
      <c r="AU38" s="164"/>
      <c r="AV38" s="164"/>
      <c r="AW38" s="164">
        <v>30</v>
      </c>
      <c r="AX38" s="164" t="s">
        <v>26</v>
      </c>
      <c r="AY38" s="169">
        <v>5</v>
      </c>
      <c r="AZ38" s="265"/>
      <c r="BA38" s="193"/>
      <c r="BB38" s="193"/>
      <c r="BC38" s="193"/>
      <c r="BD38" s="193"/>
      <c r="BE38" s="193"/>
      <c r="BF38" s="193"/>
      <c r="BG38" s="193"/>
    </row>
    <row r="39" spans="1:59" s="310" customFormat="1" ht="14.25">
      <c r="A39" s="170"/>
      <c r="B39" s="124" t="s">
        <v>105</v>
      </c>
      <c r="C39" s="108">
        <f>SUM(P39,W39,AD39,AK39,AR39,AY39)</f>
        <v>51</v>
      </c>
      <c r="D39" s="109">
        <v>510</v>
      </c>
      <c r="E39" s="110">
        <v>0</v>
      </c>
      <c r="F39" s="111">
        <v>0</v>
      </c>
      <c r="G39" s="111">
        <v>0</v>
      </c>
      <c r="H39" s="111">
        <f t="shared" si="8"/>
        <v>510</v>
      </c>
      <c r="I39" s="111">
        <v>0</v>
      </c>
      <c r="J39" s="122"/>
      <c r="K39" s="121"/>
      <c r="L39" s="121"/>
      <c r="M39" s="121">
        <v>120</v>
      </c>
      <c r="N39" s="117"/>
      <c r="O39" s="118" t="s">
        <v>28</v>
      </c>
      <c r="P39" s="120">
        <v>12</v>
      </c>
      <c r="Q39" s="122"/>
      <c r="R39" s="121"/>
      <c r="S39" s="121"/>
      <c r="T39" s="121">
        <v>60</v>
      </c>
      <c r="U39" s="117"/>
      <c r="V39" s="117" t="s">
        <v>28</v>
      </c>
      <c r="W39" s="129">
        <v>6</v>
      </c>
      <c r="X39" s="120"/>
      <c r="Y39" s="121"/>
      <c r="Z39" s="121"/>
      <c r="AA39" s="121">
        <v>30</v>
      </c>
      <c r="AB39" s="117"/>
      <c r="AC39" s="117" t="s">
        <v>28</v>
      </c>
      <c r="AD39" s="120">
        <v>3</v>
      </c>
      <c r="AE39" s="122"/>
      <c r="AF39" s="121"/>
      <c r="AG39" s="121"/>
      <c r="AH39" s="121">
        <v>120</v>
      </c>
      <c r="AI39" s="117"/>
      <c r="AJ39" s="117" t="s">
        <v>28</v>
      </c>
      <c r="AK39" s="129">
        <v>12</v>
      </c>
      <c r="AL39" s="120"/>
      <c r="AM39" s="121"/>
      <c r="AN39" s="121"/>
      <c r="AO39" s="121">
        <v>90</v>
      </c>
      <c r="AP39" s="117"/>
      <c r="AQ39" s="117" t="s">
        <v>28</v>
      </c>
      <c r="AR39" s="120">
        <v>9</v>
      </c>
      <c r="AS39" s="122"/>
      <c r="AT39" s="121"/>
      <c r="AU39" s="121"/>
      <c r="AV39" s="121">
        <v>90</v>
      </c>
      <c r="AW39" s="121"/>
      <c r="AX39" s="121"/>
      <c r="AY39" s="119">
        <v>9</v>
      </c>
      <c r="AZ39" s="265"/>
      <c r="BA39" s="193"/>
      <c r="BB39" s="193"/>
      <c r="BC39" s="193"/>
      <c r="BD39" s="193"/>
      <c r="BE39" s="193"/>
      <c r="BF39" s="193"/>
      <c r="BG39" s="193"/>
    </row>
    <row r="40" spans="1:59" ht="15" thickBot="1">
      <c r="A40" s="106"/>
      <c r="B40" s="124" t="s">
        <v>34</v>
      </c>
      <c r="C40" s="312">
        <f>SUM(P40,W40,AD40,AK40,AR40,AY40)</f>
        <v>8</v>
      </c>
      <c r="D40" s="313">
        <f>SUM(E40,F40,G40,H40,I40)</f>
        <v>120</v>
      </c>
      <c r="E40" s="317">
        <v>0</v>
      </c>
      <c r="F40" s="315">
        <v>0</v>
      </c>
      <c r="G40" s="315">
        <v>0</v>
      </c>
      <c r="H40" s="315">
        <f t="shared" si="8"/>
        <v>120</v>
      </c>
      <c r="I40" s="315">
        <v>0</v>
      </c>
      <c r="J40" s="112"/>
      <c r="K40" s="113"/>
      <c r="L40" s="113"/>
      <c r="M40" s="113"/>
      <c r="N40" s="113"/>
      <c r="O40" s="114"/>
      <c r="P40" s="115"/>
      <c r="Q40" s="112"/>
      <c r="R40" s="110"/>
      <c r="S40" s="111"/>
      <c r="T40" s="111">
        <v>30</v>
      </c>
      <c r="U40" s="110"/>
      <c r="V40" s="109" t="s">
        <v>28</v>
      </c>
      <c r="W40" s="116">
        <v>2</v>
      </c>
      <c r="X40" s="115"/>
      <c r="Y40" s="113"/>
      <c r="Z40" s="113"/>
      <c r="AA40" s="113">
        <v>30</v>
      </c>
      <c r="AB40" s="114"/>
      <c r="AC40" s="114" t="s">
        <v>28</v>
      </c>
      <c r="AD40" s="115">
        <v>2</v>
      </c>
      <c r="AE40" s="112"/>
      <c r="AF40" s="113"/>
      <c r="AG40" s="113"/>
      <c r="AH40" s="113">
        <v>30</v>
      </c>
      <c r="AI40" s="117"/>
      <c r="AJ40" s="118" t="s">
        <v>28</v>
      </c>
      <c r="AK40" s="119">
        <v>2</v>
      </c>
      <c r="AL40" s="120"/>
      <c r="AM40" s="121"/>
      <c r="AN40" s="121"/>
      <c r="AO40" s="121">
        <v>30</v>
      </c>
      <c r="AP40" s="117"/>
      <c r="AQ40" s="117" t="s">
        <v>28</v>
      </c>
      <c r="AR40" s="120">
        <v>2</v>
      </c>
      <c r="AS40" s="122"/>
      <c r="AT40" s="121"/>
      <c r="AU40" s="121"/>
      <c r="AV40" s="121"/>
      <c r="AW40" s="121"/>
      <c r="AX40" s="121"/>
      <c r="AY40" s="123"/>
      <c r="AZ40" s="193"/>
      <c r="BA40" s="193"/>
      <c r="BB40" s="193"/>
      <c r="BC40" s="193"/>
      <c r="BD40" s="193"/>
      <c r="BE40" s="193"/>
      <c r="BF40" s="193"/>
      <c r="BG40" s="193"/>
    </row>
    <row r="41" spans="1:59" ht="15" thickBot="1">
      <c r="A41" s="356" t="s">
        <v>36</v>
      </c>
      <c r="B41" s="356"/>
      <c r="C41" s="184">
        <f>SUM(P41,W41,AD41,AK41,AR41,AY41)</f>
        <v>69</v>
      </c>
      <c r="D41" s="185">
        <f>SUM(E41,F41,G41,H41,I41)</f>
        <v>690</v>
      </c>
      <c r="E41" s="186">
        <f t="shared" si="8"/>
        <v>0</v>
      </c>
      <c r="F41" s="187">
        <f t="shared" si="8"/>
        <v>0</v>
      </c>
      <c r="G41" s="187">
        <f t="shared" si="8"/>
        <v>0</v>
      </c>
      <c r="H41" s="187">
        <f t="shared" si="8"/>
        <v>630</v>
      </c>
      <c r="I41" s="188">
        <f t="shared" si="8"/>
        <v>60</v>
      </c>
      <c r="J41" s="158">
        <f>SUM(J38:J40)</f>
        <v>0</v>
      </c>
      <c r="K41" s="157">
        <f>SUM(K38:K40)</f>
        <v>0</v>
      </c>
      <c r="L41" s="157">
        <f>SUM(L38:L40)</f>
        <v>0</v>
      </c>
      <c r="M41" s="157">
        <f>SUM(M38:M40)</f>
        <v>120</v>
      </c>
      <c r="N41" s="157">
        <f>SUM(N38:N40)</f>
        <v>0</v>
      </c>
      <c r="O41" s="158"/>
      <c r="P41" s="157">
        <f aca="true" t="shared" si="9" ref="P41:U41">SUM(P38:P40)</f>
        <v>12</v>
      </c>
      <c r="Q41" s="157">
        <f t="shared" si="9"/>
        <v>0</v>
      </c>
      <c r="R41" s="157">
        <f t="shared" si="9"/>
        <v>0</v>
      </c>
      <c r="S41" s="157">
        <f t="shared" si="9"/>
        <v>0</v>
      </c>
      <c r="T41" s="157">
        <f t="shared" si="9"/>
        <v>90</v>
      </c>
      <c r="U41" s="157">
        <f t="shared" si="9"/>
        <v>0</v>
      </c>
      <c r="V41" s="159"/>
      <c r="W41" s="157">
        <f aca="true" t="shared" si="10" ref="W41:AB41">SUM(W38:W40)</f>
        <v>8</v>
      </c>
      <c r="X41" s="157">
        <f t="shared" si="10"/>
        <v>0</v>
      </c>
      <c r="Y41" s="157">
        <f t="shared" si="10"/>
        <v>0</v>
      </c>
      <c r="Z41" s="157">
        <f t="shared" si="10"/>
        <v>0</v>
      </c>
      <c r="AA41" s="157">
        <f t="shared" si="10"/>
        <v>60</v>
      </c>
      <c r="AB41" s="157">
        <f t="shared" si="10"/>
        <v>0</v>
      </c>
      <c r="AC41" s="159"/>
      <c r="AD41" s="157">
        <f aca="true" t="shared" si="11" ref="AD41:AI41">SUM(AD38:AD40)</f>
        <v>5</v>
      </c>
      <c r="AE41" s="157">
        <f t="shared" si="11"/>
        <v>0</v>
      </c>
      <c r="AF41" s="157">
        <f t="shared" si="11"/>
        <v>0</v>
      </c>
      <c r="AG41" s="157">
        <f t="shared" si="11"/>
        <v>0</v>
      </c>
      <c r="AH41" s="157">
        <f t="shared" si="11"/>
        <v>150</v>
      </c>
      <c r="AI41" s="157">
        <f t="shared" si="11"/>
        <v>0</v>
      </c>
      <c r="AJ41" s="158"/>
      <c r="AK41" s="157">
        <f aca="true" t="shared" si="12" ref="AK41:AP41">SUM(AK38:AK40)</f>
        <v>14</v>
      </c>
      <c r="AL41" s="157">
        <f t="shared" si="12"/>
        <v>0</v>
      </c>
      <c r="AM41" s="157">
        <f t="shared" si="12"/>
        <v>0</v>
      </c>
      <c r="AN41" s="157">
        <f t="shared" si="12"/>
        <v>0</v>
      </c>
      <c r="AO41" s="157">
        <f t="shared" si="12"/>
        <v>120</v>
      </c>
      <c r="AP41" s="157">
        <f t="shared" si="12"/>
        <v>30</v>
      </c>
      <c r="AQ41" s="159"/>
      <c r="AR41" s="157">
        <f aca="true" t="shared" si="13" ref="AR41:AW41">SUM(AR38:AR40)</f>
        <v>16</v>
      </c>
      <c r="AS41" s="157">
        <f t="shared" si="13"/>
        <v>0</v>
      </c>
      <c r="AT41" s="157">
        <f t="shared" si="13"/>
        <v>0</v>
      </c>
      <c r="AU41" s="157">
        <f t="shared" si="13"/>
        <v>0</v>
      </c>
      <c r="AV41" s="157">
        <f t="shared" si="13"/>
        <v>90</v>
      </c>
      <c r="AW41" s="157">
        <f t="shared" si="13"/>
        <v>30</v>
      </c>
      <c r="AX41" s="160"/>
      <c r="AY41" s="157">
        <f>SUM(AY38:AY40)</f>
        <v>14</v>
      </c>
      <c r="AZ41" s="265"/>
      <c r="BA41" s="193"/>
      <c r="BB41" s="193"/>
      <c r="BC41" s="193"/>
      <c r="BD41" s="193"/>
      <c r="BE41" s="193"/>
      <c r="BF41" s="193"/>
      <c r="BG41" s="193"/>
    </row>
    <row r="42" spans="1:59" ht="15" thickBot="1">
      <c r="A42" s="353" t="s">
        <v>37</v>
      </c>
      <c r="B42" s="353"/>
      <c r="C42" s="184">
        <f>SUM(P42,W42,AD42,AK42,AR42,AY42)</f>
        <v>171</v>
      </c>
      <c r="D42" s="185">
        <f>SUM(E42,F42,G42,H42,I42)</f>
        <v>1995</v>
      </c>
      <c r="E42" s="186">
        <f t="shared" si="8"/>
        <v>555</v>
      </c>
      <c r="F42" s="187">
        <f t="shared" si="8"/>
        <v>60</v>
      </c>
      <c r="G42" s="187">
        <f t="shared" si="8"/>
        <v>30</v>
      </c>
      <c r="H42" s="187">
        <f t="shared" si="8"/>
        <v>1290</v>
      </c>
      <c r="I42" s="188">
        <f t="shared" si="8"/>
        <v>60</v>
      </c>
      <c r="J42" s="158">
        <f>SUM(J36,J41)</f>
        <v>90</v>
      </c>
      <c r="K42" s="157">
        <f>SUM(K36,K41)</f>
        <v>0</v>
      </c>
      <c r="L42" s="157">
        <f>SUM(L36,L41)</f>
        <v>30</v>
      </c>
      <c r="M42" s="157">
        <f>SUM(M36,M41)</f>
        <v>210</v>
      </c>
      <c r="N42" s="157">
        <f>SUM(N36,N41)</f>
        <v>0</v>
      </c>
      <c r="O42" s="158" t="s">
        <v>108</v>
      </c>
      <c r="P42" s="157">
        <f aca="true" t="shared" si="14" ref="P42:U42">SUM(P36,P41)</f>
        <v>30</v>
      </c>
      <c r="Q42" s="157">
        <f t="shared" si="14"/>
        <v>120</v>
      </c>
      <c r="R42" s="157">
        <f t="shared" si="14"/>
        <v>30</v>
      </c>
      <c r="S42" s="157">
        <f t="shared" si="14"/>
        <v>0</v>
      </c>
      <c r="T42" s="157">
        <f t="shared" si="14"/>
        <v>255</v>
      </c>
      <c r="U42" s="157">
        <f t="shared" si="14"/>
        <v>0</v>
      </c>
      <c r="V42" s="159" t="s">
        <v>123</v>
      </c>
      <c r="W42" s="157">
        <f aca="true" t="shared" si="15" ref="W42:AB42">SUM(W36,W41)</f>
        <v>30</v>
      </c>
      <c r="X42" s="157">
        <f t="shared" si="15"/>
        <v>150</v>
      </c>
      <c r="Y42" s="157">
        <f t="shared" si="15"/>
        <v>0</v>
      </c>
      <c r="Z42" s="157">
        <f t="shared" si="15"/>
        <v>0</v>
      </c>
      <c r="AA42" s="157">
        <f t="shared" si="15"/>
        <v>210</v>
      </c>
      <c r="AB42" s="157">
        <f t="shared" si="15"/>
        <v>0</v>
      </c>
      <c r="AC42" s="159"/>
      <c r="AD42" s="157">
        <f aca="true" t="shared" si="16" ref="AD42:AI42">SUM(AD36,AD41)</f>
        <v>27</v>
      </c>
      <c r="AE42" s="157">
        <f t="shared" si="16"/>
        <v>75</v>
      </c>
      <c r="AF42" s="157">
        <f t="shared" si="16"/>
        <v>30</v>
      </c>
      <c r="AG42" s="157">
        <f t="shared" si="16"/>
        <v>0</v>
      </c>
      <c r="AH42" s="157">
        <f t="shared" si="16"/>
        <v>240</v>
      </c>
      <c r="AI42" s="157">
        <f t="shared" si="16"/>
        <v>0</v>
      </c>
      <c r="AJ42" s="158"/>
      <c r="AK42" s="157">
        <f aca="true" t="shared" si="17" ref="AK42:AP42">SUM(AK36,AK41)</f>
        <v>30</v>
      </c>
      <c r="AL42" s="157">
        <f t="shared" si="17"/>
        <v>75</v>
      </c>
      <c r="AM42" s="157">
        <f t="shared" si="17"/>
        <v>0</v>
      </c>
      <c r="AN42" s="157">
        <f t="shared" si="17"/>
        <v>0</v>
      </c>
      <c r="AO42" s="157">
        <f t="shared" si="17"/>
        <v>225</v>
      </c>
      <c r="AP42" s="157">
        <f t="shared" si="17"/>
        <v>30</v>
      </c>
      <c r="AQ42" s="159"/>
      <c r="AR42" s="157">
        <f aca="true" t="shared" si="18" ref="AR42:AW42">SUM(AR36,AR41)</f>
        <v>30</v>
      </c>
      <c r="AS42" s="157">
        <f t="shared" si="18"/>
        <v>45</v>
      </c>
      <c r="AT42" s="157">
        <f t="shared" si="18"/>
        <v>0</v>
      </c>
      <c r="AU42" s="157">
        <f t="shared" si="18"/>
        <v>0</v>
      </c>
      <c r="AV42" s="157">
        <f t="shared" si="18"/>
        <v>150</v>
      </c>
      <c r="AW42" s="157">
        <f t="shared" si="18"/>
        <v>30</v>
      </c>
      <c r="AX42" s="160"/>
      <c r="AY42" s="157">
        <f>SUM(AY36,AY41)</f>
        <v>24</v>
      </c>
      <c r="AZ42" s="265"/>
      <c r="BA42" s="193"/>
      <c r="BB42" s="193"/>
      <c r="BC42" s="193"/>
      <c r="BD42" s="193"/>
      <c r="BE42" s="193"/>
      <c r="BF42" s="193"/>
      <c r="BG42" s="193"/>
    </row>
    <row r="43" spans="1:59" ht="15" thickBot="1">
      <c r="A43" s="361" t="s">
        <v>38</v>
      </c>
      <c r="B43" s="361"/>
      <c r="C43" s="362"/>
      <c r="D43" s="362"/>
      <c r="E43" s="362"/>
      <c r="F43" s="362"/>
      <c r="G43" s="362"/>
      <c r="H43" s="362"/>
      <c r="I43" s="362"/>
      <c r="J43" s="351">
        <f>SUM(J42,K42,L42,M42,N42)</f>
        <v>330</v>
      </c>
      <c r="K43" s="351"/>
      <c r="L43" s="351"/>
      <c r="M43" s="351"/>
      <c r="N43" s="351"/>
      <c r="O43" s="351"/>
      <c r="P43" s="351"/>
      <c r="Q43" s="351">
        <f>SUM(Q42,R42,S42,T42,U42)</f>
        <v>405</v>
      </c>
      <c r="R43" s="351"/>
      <c r="S43" s="351"/>
      <c r="T43" s="351"/>
      <c r="U43" s="351"/>
      <c r="V43" s="351"/>
      <c r="W43" s="351"/>
      <c r="X43" s="351">
        <v>360</v>
      </c>
      <c r="Y43" s="351"/>
      <c r="Z43" s="351"/>
      <c r="AA43" s="351"/>
      <c r="AB43" s="351"/>
      <c r="AC43" s="351"/>
      <c r="AD43" s="351"/>
      <c r="AE43" s="351">
        <f>SUM(AE42,AF42,AG42,AH42,AI42)</f>
        <v>345</v>
      </c>
      <c r="AF43" s="351"/>
      <c r="AG43" s="351"/>
      <c r="AH43" s="351"/>
      <c r="AI43" s="351"/>
      <c r="AJ43" s="351"/>
      <c r="AK43" s="351"/>
      <c r="AL43" s="351">
        <f>SUM(AL42,AM42,AN42,AO42,AP42)</f>
        <v>330</v>
      </c>
      <c r="AM43" s="351"/>
      <c r="AN43" s="351"/>
      <c r="AO43" s="351"/>
      <c r="AP43" s="351"/>
      <c r="AQ43" s="351"/>
      <c r="AR43" s="351"/>
      <c r="AS43" s="351">
        <f>SUM(AS42,AT42,AU42,AV42,AW42)</f>
        <v>225</v>
      </c>
      <c r="AT43" s="351"/>
      <c r="AU43" s="351"/>
      <c r="AV43" s="351"/>
      <c r="AW43" s="351"/>
      <c r="AX43" s="351"/>
      <c r="AY43" s="351"/>
      <c r="AZ43" s="265"/>
      <c r="BA43" s="193"/>
      <c r="BB43" s="193"/>
      <c r="BC43" s="193"/>
      <c r="BD43" s="193"/>
      <c r="BE43" s="193"/>
      <c r="BF43" s="193"/>
      <c r="BG43" s="193"/>
    </row>
    <row r="44" spans="1:59" ht="15" thickBot="1">
      <c r="A44" s="171"/>
      <c r="B44" s="334" t="s">
        <v>124</v>
      </c>
      <c r="C44" s="172"/>
      <c r="D44" s="357"/>
      <c r="E44" s="357"/>
      <c r="F44" s="357"/>
      <c r="G44" s="357"/>
      <c r="H44" s="357"/>
      <c r="I44" s="357"/>
      <c r="J44" s="173"/>
      <c r="K44" s="358"/>
      <c r="L44" s="358"/>
      <c r="M44" s="358"/>
      <c r="N44" s="358"/>
      <c r="O44" s="358"/>
      <c r="P44" s="358"/>
      <c r="Q44" s="173"/>
      <c r="R44" s="359"/>
      <c r="S44" s="359"/>
      <c r="T44" s="359"/>
      <c r="U44" s="359"/>
      <c r="V44" s="359"/>
      <c r="W44" s="359"/>
      <c r="X44" s="173"/>
      <c r="Y44" s="358"/>
      <c r="Z44" s="358"/>
      <c r="AA44" s="358"/>
      <c r="AB44" s="358"/>
      <c r="AC44" s="358"/>
      <c r="AD44" s="358"/>
      <c r="AE44" s="173"/>
      <c r="AF44" s="358"/>
      <c r="AG44" s="358"/>
      <c r="AH44" s="358"/>
      <c r="AI44" s="358"/>
      <c r="AJ44" s="358"/>
      <c r="AK44" s="358"/>
      <c r="AL44" s="173"/>
      <c r="AM44" s="358"/>
      <c r="AN44" s="358"/>
      <c r="AO44" s="358"/>
      <c r="AP44" s="358"/>
      <c r="AQ44" s="358"/>
      <c r="AR44" s="358"/>
      <c r="AS44" s="173"/>
      <c r="AT44" s="360"/>
      <c r="AU44" s="360"/>
      <c r="AV44" s="360"/>
      <c r="AW44" s="360"/>
      <c r="AX44" s="360"/>
      <c r="AY44" s="360"/>
      <c r="AZ44" s="265"/>
      <c r="BA44" s="193"/>
      <c r="BB44" s="193"/>
      <c r="BC44" s="193"/>
      <c r="BD44" s="193"/>
      <c r="BE44" s="193"/>
      <c r="BF44" s="193"/>
      <c r="BG44" s="193"/>
    </row>
    <row r="45" spans="1:59" ht="15" thickBot="1">
      <c r="A45" s="171"/>
      <c r="B45" s="174" t="s">
        <v>39</v>
      </c>
      <c r="C45" s="172">
        <v>0</v>
      </c>
      <c r="D45" s="357">
        <v>0</v>
      </c>
      <c r="E45" s="357"/>
      <c r="F45" s="357"/>
      <c r="G45" s="357"/>
      <c r="H45" s="357"/>
      <c r="I45" s="357"/>
      <c r="J45" s="173"/>
      <c r="K45" s="358"/>
      <c r="L45" s="358"/>
      <c r="M45" s="358"/>
      <c r="N45" s="358"/>
      <c r="O45" s="358"/>
      <c r="P45" s="358"/>
      <c r="Q45" s="173"/>
      <c r="R45" s="359"/>
      <c r="S45" s="359"/>
      <c r="T45" s="359"/>
      <c r="U45" s="359"/>
      <c r="V45" s="359"/>
      <c r="W45" s="359"/>
      <c r="X45" s="173"/>
      <c r="Y45" s="358"/>
      <c r="Z45" s="358"/>
      <c r="AA45" s="358"/>
      <c r="AB45" s="358"/>
      <c r="AC45" s="358"/>
      <c r="AD45" s="358"/>
      <c r="AE45" s="173"/>
      <c r="AF45" s="358"/>
      <c r="AG45" s="358"/>
      <c r="AH45" s="358"/>
      <c r="AI45" s="358"/>
      <c r="AJ45" s="358"/>
      <c r="AK45" s="358"/>
      <c r="AL45" s="173"/>
      <c r="AM45" s="358"/>
      <c r="AN45" s="358"/>
      <c r="AO45" s="358"/>
      <c r="AP45" s="358"/>
      <c r="AQ45" s="358"/>
      <c r="AR45" s="358"/>
      <c r="AS45" s="173"/>
      <c r="AT45" s="360"/>
      <c r="AU45" s="360"/>
      <c r="AV45" s="360"/>
      <c r="AW45" s="360"/>
      <c r="AX45" s="360"/>
      <c r="AY45" s="360"/>
      <c r="AZ45" s="265"/>
      <c r="BA45" s="193"/>
      <c r="BB45" s="193"/>
      <c r="BC45" s="193"/>
      <c r="BD45" s="193"/>
      <c r="BE45" s="193"/>
      <c r="BF45" s="193"/>
      <c r="BG45" s="193"/>
    </row>
    <row r="46" spans="1:59" ht="17.25" customHeight="1" thickBot="1">
      <c r="A46" s="171"/>
      <c r="B46" s="174" t="s">
        <v>40</v>
      </c>
      <c r="C46" s="172">
        <v>0</v>
      </c>
      <c r="D46" s="357">
        <v>0</v>
      </c>
      <c r="E46" s="357"/>
      <c r="F46" s="357"/>
      <c r="G46" s="357"/>
      <c r="H46" s="357"/>
      <c r="I46" s="357"/>
      <c r="J46" s="173"/>
      <c r="K46" s="358"/>
      <c r="L46" s="358"/>
      <c r="M46" s="358"/>
      <c r="N46" s="358"/>
      <c r="O46" s="358"/>
      <c r="P46" s="358"/>
      <c r="Q46" s="173"/>
      <c r="R46" s="359"/>
      <c r="S46" s="359"/>
      <c r="T46" s="359"/>
      <c r="U46" s="359"/>
      <c r="V46" s="359"/>
      <c r="W46" s="359"/>
      <c r="X46" s="173"/>
      <c r="Y46" s="358"/>
      <c r="Z46" s="358"/>
      <c r="AA46" s="358"/>
      <c r="AB46" s="358"/>
      <c r="AC46" s="358"/>
      <c r="AD46" s="358"/>
      <c r="AE46" s="173"/>
      <c r="AF46" s="358"/>
      <c r="AG46" s="358"/>
      <c r="AH46" s="358"/>
      <c r="AI46" s="358"/>
      <c r="AJ46" s="358"/>
      <c r="AK46" s="358"/>
      <c r="AL46" s="173"/>
      <c r="AM46" s="358"/>
      <c r="AN46" s="358"/>
      <c r="AO46" s="358"/>
      <c r="AP46" s="358"/>
      <c r="AQ46" s="358"/>
      <c r="AR46" s="358"/>
      <c r="AS46" s="173"/>
      <c r="AT46" s="360"/>
      <c r="AU46" s="360"/>
      <c r="AV46" s="360"/>
      <c r="AW46" s="360"/>
      <c r="AX46" s="360"/>
      <c r="AY46" s="360"/>
      <c r="AZ46" s="265"/>
      <c r="BA46" s="193"/>
      <c r="BB46" s="193"/>
      <c r="BC46" s="193"/>
      <c r="BD46" s="193"/>
      <c r="BE46" s="193"/>
      <c r="BF46" s="193"/>
      <c r="BG46" s="193"/>
    </row>
    <row r="47" spans="1:59" ht="15.75" customHeight="1" thickBot="1">
      <c r="A47" s="171"/>
      <c r="B47" s="174" t="s">
        <v>41</v>
      </c>
      <c r="C47" s="175">
        <v>0</v>
      </c>
      <c r="D47" s="357">
        <v>0</v>
      </c>
      <c r="E47" s="357"/>
      <c r="F47" s="357"/>
      <c r="G47" s="357"/>
      <c r="H47" s="357"/>
      <c r="I47" s="357"/>
      <c r="J47" s="173"/>
      <c r="K47" s="358"/>
      <c r="L47" s="358"/>
      <c r="M47" s="358"/>
      <c r="N47" s="358"/>
      <c r="O47" s="358"/>
      <c r="P47" s="358"/>
      <c r="Q47" s="173"/>
      <c r="R47" s="359"/>
      <c r="S47" s="359"/>
      <c r="T47" s="359"/>
      <c r="U47" s="359"/>
      <c r="V47" s="359"/>
      <c r="W47" s="359"/>
      <c r="X47" s="173"/>
      <c r="Y47" s="358"/>
      <c r="Z47" s="358"/>
      <c r="AA47" s="358"/>
      <c r="AB47" s="358"/>
      <c r="AC47" s="358"/>
      <c r="AD47" s="358"/>
      <c r="AE47" s="173"/>
      <c r="AF47" s="358"/>
      <c r="AG47" s="358"/>
      <c r="AH47" s="358"/>
      <c r="AI47" s="358"/>
      <c r="AJ47" s="358"/>
      <c r="AK47" s="358"/>
      <c r="AL47" s="173"/>
      <c r="AM47" s="358"/>
      <c r="AN47" s="358"/>
      <c r="AO47" s="358"/>
      <c r="AP47" s="358"/>
      <c r="AQ47" s="358"/>
      <c r="AR47" s="358"/>
      <c r="AS47" s="173"/>
      <c r="AT47" s="360"/>
      <c r="AU47" s="360"/>
      <c r="AV47" s="360"/>
      <c r="AW47" s="360"/>
      <c r="AX47" s="360"/>
      <c r="AY47" s="360"/>
      <c r="AZ47" s="27"/>
      <c r="BA47" s="193"/>
      <c r="BB47" s="193"/>
      <c r="BC47" s="193"/>
      <c r="BD47" s="193"/>
      <c r="BE47" s="193"/>
      <c r="BF47" s="193"/>
      <c r="BG47" s="193"/>
    </row>
    <row r="48" spans="1:59" ht="24" customHeight="1" thickBot="1">
      <c r="A48" s="366" t="s">
        <v>42</v>
      </c>
      <c r="B48" s="366"/>
      <c r="C48" s="176">
        <f>SUM(J48,Q48,X48,AE48,AL48,AS48)</f>
        <v>3</v>
      </c>
      <c r="D48" s="367"/>
      <c r="E48" s="367"/>
      <c r="F48" s="367"/>
      <c r="G48" s="367"/>
      <c r="H48" s="367"/>
      <c r="I48" s="367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>
        <v>3</v>
      </c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4"/>
      <c r="AT48" s="364"/>
      <c r="AU48" s="364"/>
      <c r="AV48" s="364"/>
      <c r="AW48" s="364"/>
      <c r="AX48" s="364"/>
      <c r="AY48" s="364"/>
      <c r="BA48" s="193"/>
      <c r="BB48" s="193"/>
      <c r="BC48" s="193"/>
      <c r="BD48" s="193"/>
      <c r="BE48" s="193"/>
      <c r="BF48" s="193"/>
      <c r="BG48" s="193"/>
    </row>
    <row r="49" spans="1:59" ht="24" customHeight="1" thickBot="1">
      <c r="A49" s="365" t="s">
        <v>43</v>
      </c>
      <c r="B49" s="365"/>
      <c r="C49" s="177">
        <v>6</v>
      </c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4">
        <v>6</v>
      </c>
      <c r="AT49" s="364"/>
      <c r="AU49" s="364"/>
      <c r="AV49" s="364"/>
      <c r="AW49" s="364"/>
      <c r="AX49" s="364"/>
      <c r="AY49" s="364"/>
      <c r="AZ49" s="6"/>
      <c r="BA49" s="193"/>
      <c r="BB49" s="193"/>
      <c r="BC49" s="193"/>
      <c r="BD49" s="193"/>
      <c r="BE49" s="193"/>
      <c r="BF49" s="193"/>
      <c r="BG49" s="193"/>
    </row>
    <row r="50" spans="1:59" ht="15" thickBot="1">
      <c r="A50" s="361" t="s">
        <v>44</v>
      </c>
      <c r="B50" s="361"/>
      <c r="C50" s="361"/>
      <c r="D50" s="361"/>
      <c r="E50" s="361"/>
      <c r="F50" s="361"/>
      <c r="G50" s="361"/>
      <c r="H50" s="361"/>
      <c r="I50" s="361"/>
      <c r="J50" s="351">
        <f>SUM(P42,J48)</f>
        <v>30</v>
      </c>
      <c r="K50" s="351"/>
      <c r="L50" s="351"/>
      <c r="M50" s="351"/>
      <c r="N50" s="351"/>
      <c r="O50" s="351"/>
      <c r="P50" s="351"/>
      <c r="Q50" s="351">
        <f>SUM(W42,Q48)</f>
        <v>30</v>
      </c>
      <c r="R50" s="351"/>
      <c r="S50" s="351"/>
      <c r="T50" s="351"/>
      <c r="U50" s="351"/>
      <c r="V50" s="351"/>
      <c r="W50" s="351"/>
      <c r="X50" s="351">
        <f>SUM(AD42,X48)</f>
        <v>30</v>
      </c>
      <c r="Y50" s="351"/>
      <c r="Z50" s="351"/>
      <c r="AA50" s="351"/>
      <c r="AB50" s="351"/>
      <c r="AC50" s="351"/>
      <c r="AD50" s="351"/>
      <c r="AE50" s="351">
        <f>SUM(AK42,AF45,AF47,AE44)</f>
        <v>30</v>
      </c>
      <c r="AF50" s="351"/>
      <c r="AG50" s="351"/>
      <c r="AH50" s="351"/>
      <c r="AI50" s="351"/>
      <c r="AJ50" s="351"/>
      <c r="AK50" s="351"/>
      <c r="AL50" s="351">
        <f>SUM(AR42,AL44,AL45,AL46,AL48)</f>
        <v>30</v>
      </c>
      <c r="AM50" s="351"/>
      <c r="AN50" s="351"/>
      <c r="AO50" s="351"/>
      <c r="AP50" s="351"/>
      <c r="AQ50" s="351"/>
      <c r="AR50" s="351"/>
      <c r="AS50" s="368">
        <f>SUM(AY42,AS44,AS45,AS46,AS47,AS48,C49)</f>
        <v>30</v>
      </c>
      <c r="AT50" s="368"/>
      <c r="AU50" s="368"/>
      <c r="AV50" s="368"/>
      <c r="AW50" s="368"/>
      <c r="AX50" s="368"/>
      <c r="AY50" s="368"/>
      <c r="AZ50" s="27"/>
      <c r="BA50" s="193"/>
      <c r="BB50" s="193"/>
      <c r="BC50" s="193"/>
      <c r="BD50" s="193"/>
      <c r="BE50" s="193"/>
      <c r="BF50" s="193"/>
      <c r="BG50" s="193"/>
    </row>
    <row r="51" spans="1:59" ht="23.25" customHeight="1" thickBot="1">
      <c r="A51" s="370" t="s">
        <v>45</v>
      </c>
      <c r="B51" s="370"/>
      <c r="C51" s="159">
        <f>SUM(C42,C44,C48,C49)</f>
        <v>180</v>
      </c>
      <c r="D51" s="159">
        <f aca="true" t="shared" si="19" ref="D51:I51">SUM(D42,AM44,D48)</f>
        <v>1995</v>
      </c>
      <c r="E51" s="159">
        <f t="shared" si="19"/>
        <v>555</v>
      </c>
      <c r="F51" s="159">
        <f t="shared" si="19"/>
        <v>60</v>
      </c>
      <c r="G51" s="159">
        <f t="shared" si="19"/>
        <v>30</v>
      </c>
      <c r="H51" s="159">
        <f t="shared" si="19"/>
        <v>1290</v>
      </c>
      <c r="I51" s="159">
        <f t="shared" si="19"/>
        <v>60</v>
      </c>
      <c r="J51" s="157">
        <v>90</v>
      </c>
      <c r="K51" s="159">
        <v>0</v>
      </c>
      <c r="L51" s="160">
        <v>30</v>
      </c>
      <c r="M51" s="160">
        <v>210</v>
      </c>
      <c r="N51" s="159">
        <v>0</v>
      </c>
      <c r="O51" s="159" t="s">
        <v>108</v>
      </c>
      <c r="P51" s="178">
        <v>30</v>
      </c>
      <c r="Q51" s="157">
        <v>120</v>
      </c>
      <c r="R51" s="159">
        <v>30</v>
      </c>
      <c r="S51" s="160">
        <v>0</v>
      </c>
      <c r="T51" s="160">
        <v>255</v>
      </c>
      <c r="U51" s="159">
        <v>0</v>
      </c>
      <c r="V51" s="158" t="s">
        <v>123</v>
      </c>
      <c r="W51" s="179">
        <v>30</v>
      </c>
      <c r="X51" s="158">
        <v>150</v>
      </c>
      <c r="Y51" s="159">
        <v>0</v>
      </c>
      <c r="Z51" s="160">
        <v>0</v>
      </c>
      <c r="AA51" s="160">
        <v>210</v>
      </c>
      <c r="AB51" s="159">
        <v>0</v>
      </c>
      <c r="AC51" s="159" t="s">
        <v>110</v>
      </c>
      <c r="AD51" s="178">
        <v>30</v>
      </c>
      <c r="AE51" s="157">
        <v>75</v>
      </c>
      <c r="AF51" s="159">
        <v>30</v>
      </c>
      <c r="AG51" s="160">
        <v>0</v>
      </c>
      <c r="AH51" s="160">
        <v>240</v>
      </c>
      <c r="AI51" s="159">
        <v>0</v>
      </c>
      <c r="AJ51" s="158" t="s">
        <v>125</v>
      </c>
      <c r="AK51" s="179">
        <v>30</v>
      </c>
      <c r="AL51" s="157">
        <v>75</v>
      </c>
      <c r="AM51" s="159">
        <v>0</v>
      </c>
      <c r="AN51" s="160">
        <v>0</v>
      </c>
      <c r="AO51" s="160">
        <v>225</v>
      </c>
      <c r="AP51" s="159">
        <v>30</v>
      </c>
      <c r="AQ51" s="159" t="s">
        <v>71</v>
      </c>
      <c r="AR51" s="179">
        <v>30</v>
      </c>
      <c r="AS51" s="158">
        <v>45</v>
      </c>
      <c r="AT51" s="159">
        <v>0</v>
      </c>
      <c r="AU51" s="160">
        <v>0</v>
      </c>
      <c r="AV51" s="160">
        <v>150</v>
      </c>
      <c r="AW51" s="160">
        <v>30</v>
      </c>
      <c r="AX51" s="160" t="s">
        <v>73</v>
      </c>
      <c r="AY51" s="191">
        <v>30</v>
      </c>
      <c r="BA51" s="193"/>
      <c r="BB51" s="193"/>
      <c r="BC51" s="193"/>
      <c r="BD51" s="193"/>
      <c r="BE51" s="193"/>
      <c r="BF51" s="193"/>
      <c r="BG51" s="193"/>
    </row>
    <row r="52" spans="53:59" ht="14.25">
      <c r="BA52" s="193"/>
      <c r="BB52" s="193"/>
      <c r="BC52" s="193"/>
      <c r="BD52" s="193"/>
      <c r="BE52" s="193"/>
      <c r="BF52" s="193"/>
      <c r="BG52" s="193"/>
    </row>
    <row r="53" spans="1:59" ht="14.25">
      <c r="A53" s="68"/>
      <c r="B53" s="69" t="s">
        <v>50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BA53" s="193"/>
      <c r="BB53" s="193"/>
      <c r="BC53" s="193"/>
      <c r="BD53" s="193"/>
      <c r="BE53" s="193"/>
      <c r="BF53" s="193"/>
      <c r="BG53" s="193"/>
    </row>
    <row r="54" spans="1:59" ht="14.25">
      <c r="A54" s="68"/>
      <c r="B54" s="335" t="s">
        <v>72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BA54" s="193"/>
      <c r="BB54" s="193"/>
      <c r="BC54" s="193"/>
      <c r="BD54" s="193"/>
      <c r="BE54" s="193"/>
      <c r="BF54" s="193"/>
      <c r="BG54" s="193"/>
    </row>
    <row r="55" spans="1:59" ht="14.25">
      <c r="A55" s="68"/>
      <c r="B55" s="336" t="s">
        <v>51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BA55" s="193"/>
      <c r="BB55" s="193"/>
      <c r="BC55" s="193"/>
      <c r="BD55" s="193"/>
      <c r="BE55" s="193"/>
      <c r="BF55" s="193"/>
      <c r="BG55" s="193"/>
    </row>
    <row r="56" spans="1:59" ht="14.25">
      <c r="A56" s="68"/>
      <c r="B56" s="69" t="s">
        <v>52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BA56" s="193"/>
      <c r="BB56" s="193"/>
      <c r="BC56" s="193"/>
      <c r="BD56" s="193"/>
      <c r="BE56" s="193"/>
      <c r="BF56" s="193"/>
      <c r="BG56" s="193"/>
    </row>
    <row r="57" spans="1:59" ht="9" customHeight="1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71"/>
      <c r="P57" s="71"/>
      <c r="Q57" s="70"/>
      <c r="R57" s="70"/>
      <c r="S57" s="70"/>
      <c r="T57" s="70"/>
      <c r="U57" s="70"/>
      <c r="V57" s="70"/>
      <c r="W57" s="70"/>
      <c r="X57" s="372" t="s">
        <v>46</v>
      </c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72"/>
      <c r="AK57" s="72"/>
      <c r="AL57" s="70"/>
      <c r="BA57" s="193"/>
      <c r="BB57" s="193"/>
      <c r="BC57" s="193"/>
      <c r="BD57" s="193"/>
      <c r="BE57" s="193"/>
      <c r="BF57" s="193"/>
      <c r="BG57" s="193"/>
    </row>
    <row r="58" spans="1:59" ht="27" customHeight="1">
      <c r="A58" s="431" t="s">
        <v>127</v>
      </c>
      <c r="B58" s="431"/>
      <c r="C58" s="431"/>
      <c r="D58" s="431"/>
      <c r="E58" s="431"/>
      <c r="F58" s="431"/>
      <c r="G58" s="431"/>
      <c r="H58" s="432" t="s">
        <v>128</v>
      </c>
      <c r="I58" s="433"/>
      <c r="J58" s="433"/>
      <c r="K58" s="433"/>
      <c r="L58" s="433"/>
      <c r="M58" s="433"/>
      <c r="N58" s="434"/>
      <c r="O58" s="73"/>
      <c r="P58" s="73"/>
      <c r="Q58" s="70"/>
      <c r="R58" s="70"/>
      <c r="S58" s="70"/>
      <c r="T58" s="70"/>
      <c r="U58" s="70"/>
      <c r="V58" s="70"/>
      <c r="W58" s="70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74"/>
      <c r="AK58" s="74"/>
      <c r="AL58" s="70"/>
      <c r="BA58" s="193"/>
      <c r="BB58" s="193"/>
      <c r="BC58" s="193"/>
      <c r="BD58" s="193"/>
      <c r="BE58" s="193"/>
      <c r="BF58" s="193"/>
      <c r="BG58" s="193"/>
    </row>
    <row r="59" spans="53:59" ht="15" customHeight="1">
      <c r="BA59" s="193"/>
      <c r="BB59" s="193"/>
      <c r="BC59" s="193"/>
      <c r="BD59" s="193"/>
      <c r="BE59" s="193"/>
      <c r="BF59" s="193"/>
      <c r="BG59" s="193"/>
    </row>
    <row r="60" spans="2:59" ht="14.25">
      <c r="B60" s="1" t="s">
        <v>47</v>
      </c>
      <c r="BA60" s="193"/>
      <c r="BB60" s="193"/>
      <c r="BC60" s="193"/>
      <c r="BD60" s="193"/>
      <c r="BE60" s="193"/>
      <c r="BF60" s="193"/>
      <c r="BG60" s="193"/>
    </row>
    <row r="61" spans="2:59" ht="14.25">
      <c r="B61" s="1" t="s">
        <v>48</v>
      </c>
      <c r="BA61" s="193"/>
      <c r="BB61" s="193"/>
      <c r="BC61" s="193"/>
      <c r="BD61" s="193"/>
      <c r="BE61" s="193"/>
      <c r="BF61" s="193"/>
      <c r="BG61" s="193"/>
    </row>
    <row r="62" spans="2:59" ht="13.5" customHeight="1">
      <c r="B62" s="369" t="s">
        <v>49</v>
      </c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BA62" s="193"/>
      <c r="BB62" s="193"/>
      <c r="BC62" s="193"/>
      <c r="BD62" s="193"/>
      <c r="BE62" s="193"/>
      <c r="BF62" s="193"/>
      <c r="BG62" s="193"/>
    </row>
    <row r="63" spans="53:59" ht="14.25">
      <c r="BA63" s="193"/>
      <c r="BB63" s="193"/>
      <c r="BC63" s="193"/>
      <c r="BD63" s="193"/>
      <c r="BE63" s="193"/>
      <c r="BF63" s="193"/>
      <c r="BG63" s="193"/>
    </row>
    <row r="64" spans="53:59" ht="14.25">
      <c r="BA64" s="193"/>
      <c r="BB64" s="193"/>
      <c r="BC64" s="193"/>
      <c r="BD64" s="193"/>
      <c r="BE64" s="193"/>
      <c r="BF64" s="193"/>
      <c r="BG64" s="193"/>
    </row>
    <row r="65" spans="53:59" ht="14.25">
      <c r="BA65" s="193"/>
      <c r="BB65" s="193"/>
      <c r="BC65" s="193"/>
      <c r="BD65" s="193"/>
      <c r="BE65" s="193"/>
      <c r="BF65" s="193"/>
      <c r="BG65" s="193"/>
    </row>
    <row r="66" spans="53:59" ht="14.25">
      <c r="BA66" s="193"/>
      <c r="BB66" s="193"/>
      <c r="BC66" s="193"/>
      <c r="BD66" s="193"/>
      <c r="BE66" s="193"/>
      <c r="BF66" s="193"/>
      <c r="BG66" s="193"/>
    </row>
    <row r="67" spans="53:59" ht="14.25">
      <c r="BA67" s="193"/>
      <c r="BB67" s="193"/>
      <c r="BC67" s="193"/>
      <c r="BD67" s="193"/>
      <c r="BE67" s="193"/>
      <c r="BF67" s="193"/>
      <c r="BG67" s="193"/>
    </row>
    <row r="68" spans="53:59" ht="14.25">
      <c r="BA68" s="193"/>
      <c r="BB68" s="193"/>
      <c r="BC68" s="193"/>
      <c r="BD68" s="193"/>
      <c r="BE68" s="193"/>
      <c r="BF68" s="193"/>
      <c r="BG68" s="193"/>
    </row>
    <row r="69" spans="53:59" ht="14.25">
      <c r="BA69" s="193"/>
      <c r="BB69" s="193"/>
      <c r="BC69" s="193"/>
      <c r="BD69" s="193"/>
      <c r="BE69" s="193"/>
      <c r="BF69" s="193"/>
      <c r="BG69" s="193"/>
    </row>
    <row r="70" spans="53:59" ht="14.25">
      <c r="BA70" s="193"/>
      <c r="BB70" s="193"/>
      <c r="BC70" s="193"/>
      <c r="BD70" s="193"/>
      <c r="BE70" s="193"/>
      <c r="BF70" s="193"/>
      <c r="BG70" s="193"/>
    </row>
    <row r="71" spans="53:59" ht="14.25">
      <c r="BA71" s="193"/>
      <c r="BB71" s="193"/>
      <c r="BC71" s="193"/>
      <c r="BD71" s="193"/>
      <c r="BE71" s="193"/>
      <c r="BF71" s="193"/>
      <c r="BG71" s="193"/>
    </row>
    <row r="72" spans="53:59" ht="14.25">
      <c r="BA72" s="193"/>
      <c r="BB72" s="193"/>
      <c r="BC72" s="193"/>
      <c r="BD72" s="193"/>
      <c r="BE72" s="193"/>
      <c r="BF72" s="193"/>
      <c r="BG72" s="193"/>
    </row>
    <row r="73" spans="53:59" ht="14.25">
      <c r="BA73" s="193"/>
      <c r="BB73" s="193"/>
      <c r="BC73" s="193"/>
      <c r="BD73" s="193"/>
      <c r="BE73" s="193"/>
      <c r="BF73" s="193"/>
      <c r="BG73" s="193"/>
    </row>
    <row r="74" spans="53:59" ht="14.25">
      <c r="BA74" s="193"/>
      <c r="BB74" s="193"/>
      <c r="BC74" s="193"/>
      <c r="BD74" s="193"/>
      <c r="BE74" s="193"/>
      <c r="BF74" s="193"/>
      <c r="BG74" s="193"/>
    </row>
    <row r="75" spans="53:59" ht="14.25">
      <c r="BA75" s="193"/>
      <c r="BB75" s="193"/>
      <c r="BC75" s="193"/>
      <c r="BD75" s="193"/>
      <c r="BE75" s="193"/>
      <c r="BF75" s="193"/>
      <c r="BG75" s="193"/>
    </row>
    <row r="76" spans="53:59" ht="14.25">
      <c r="BA76" s="193"/>
      <c r="BB76" s="193"/>
      <c r="BC76" s="193"/>
      <c r="BD76" s="193"/>
      <c r="BE76" s="193"/>
      <c r="BF76" s="193"/>
      <c r="BG76" s="193"/>
    </row>
    <row r="77" spans="53:59" ht="14.25">
      <c r="BA77" s="193"/>
      <c r="BB77" s="193"/>
      <c r="BC77" s="193"/>
      <c r="BD77" s="193"/>
      <c r="BE77" s="193"/>
      <c r="BF77" s="193"/>
      <c r="BG77" s="193"/>
    </row>
    <row r="78" spans="53:59" ht="14.25">
      <c r="BA78" s="193"/>
      <c r="BB78" s="193"/>
      <c r="BC78" s="193"/>
      <c r="BD78" s="193"/>
      <c r="BE78" s="193"/>
      <c r="BF78" s="193"/>
      <c r="BG78" s="193"/>
    </row>
    <row r="79" spans="53:59" ht="14.25">
      <c r="BA79" s="193"/>
      <c r="BB79" s="193"/>
      <c r="BC79" s="193"/>
      <c r="BD79" s="193"/>
      <c r="BE79" s="193"/>
      <c r="BF79" s="193"/>
      <c r="BG79" s="193"/>
    </row>
    <row r="80" spans="53:59" ht="14.25">
      <c r="BA80" s="193"/>
      <c r="BB80" s="193"/>
      <c r="BC80" s="193"/>
      <c r="BD80" s="193"/>
      <c r="BE80" s="193"/>
      <c r="BF80" s="193"/>
      <c r="BG80" s="193"/>
    </row>
    <row r="81" spans="53:59" ht="14.25">
      <c r="BA81" s="193"/>
      <c r="BB81" s="193"/>
      <c r="BC81" s="193"/>
      <c r="BD81" s="193"/>
      <c r="BE81" s="193"/>
      <c r="BF81" s="193"/>
      <c r="BG81" s="193"/>
    </row>
    <row r="82" spans="53:59" ht="14.25">
      <c r="BA82" s="193"/>
      <c r="BB82" s="193"/>
      <c r="BC82" s="193"/>
      <c r="BD82" s="193"/>
      <c r="BE82" s="193"/>
      <c r="BF82" s="193"/>
      <c r="BG82" s="193"/>
    </row>
    <row r="83" spans="53:59" ht="14.25">
      <c r="BA83" s="193"/>
      <c r="BB83" s="193"/>
      <c r="BC83" s="193"/>
      <c r="BD83" s="193"/>
      <c r="BE83" s="193"/>
      <c r="BF83" s="193"/>
      <c r="BG83" s="193"/>
    </row>
    <row r="84" spans="53:59" ht="14.25">
      <c r="BA84" s="193"/>
      <c r="BB84" s="193"/>
      <c r="BC84" s="193"/>
      <c r="BD84" s="193"/>
      <c r="BE84" s="193"/>
      <c r="BF84" s="193"/>
      <c r="BG84" s="193"/>
    </row>
    <row r="85" spans="53:59" ht="15.75" customHeight="1">
      <c r="BA85" s="193"/>
      <c r="BB85" s="193"/>
      <c r="BC85" s="193"/>
      <c r="BD85" s="193"/>
      <c r="BE85" s="193"/>
      <c r="BF85" s="193"/>
      <c r="BG85" s="193"/>
    </row>
    <row r="86" spans="53:59" ht="15.75" customHeight="1">
      <c r="BA86" s="193"/>
      <c r="BB86" s="193"/>
      <c r="BC86" s="193"/>
      <c r="BD86" s="193"/>
      <c r="BE86" s="193"/>
      <c r="BF86" s="193"/>
      <c r="BG86" s="193"/>
    </row>
    <row r="87" spans="53:59" ht="14.25">
      <c r="BA87" s="193"/>
      <c r="BB87" s="193"/>
      <c r="BC87" s="193"/>
      <c r="BD87" s="193"/>
      <c r="BE87" s="193"/>
      <c r="BF87" s="193"/>
      <c r="BG87" s="193"/>
    </row>
    <row r="88" spans="53:59" ht="14.25">
      <c r="BA88" s="193"/>
      <c r="BB88" s="193"/>
      <c r="BC88" s="193"/>
      <c r="BD88" s="193"/>
      <c r="BE88" s="193"/>
      <c r="BF88" s="193"/>
      <c r="BG88" s="193"/>
    </row>
    <row r="89" spans="53:59" ht="14.25">
      <c r="BA89" s="193"/>
      <c r="BB89" s="193"/>
      <c r="BC89" s="193"/>
      <c r="BD89" s="193"/>
      <c r="BE89" s="193"/>
      <c r="BF89" s="193"/>
      <c r="BG89" s="193"/>
    </row>
    <row r="90" spans="53:59" ht="14.25">
      <c r="BA90" s="193"/>
      <c r="BB90" s="193"/>
      <c r="BC90" s="193"/>
      <c r="BD90" s="193"/>
      <c r="BE90" s="193"/>
      <c r="BF90" s="193"/>
      <c r="BG90" s="193"/>
    </row>
    <row r="91" spans="53:59" ht="26.25" customHeight="1">
      <c r="BA91" s="193"/>
      <c r="BB91" s="193"/>
      <c r="BC91" s="193"/>
      <c r="BD91" s="193"/>
      <c r="BE91" s="193"/>
      <c r="BF91" s="193"/>
      <c r="BG91" s="193"/>
    </row>
    <row r="92" spans="53:59" ht="14.25">
      <c r="BA92" s="193"/>
      <c r="BB92" s="193"/>
      <c r="BC92" s="193"/>
      <c r="BD92" s="193"/>
      <c r="BE92" s="193"/>
      <c r="BF92" s="193"/>
      <c r="BG92" s="193"/>
    </row>
    <row r="93" spans="53:59" ht="14.25">
      <c r="BA93" s="193"/>
      <c r="BB93" s="193"/>
      <c r="BC93" s="193"/>
      <c r="BD93" s="193"/>
      <c r="BE93" s="193"/>
      <c r="BF93" s="193"/>
      <c r="BG93" s="193"/>
    </row>
    <row r="94" spans="53:59" ht="14.25">
      <c r="BA94" s="193"/>
      <c r="BB94" s="193"/>
      <c r="BC94" s="193"/>
      <c r="BD94" s="193"/>
      <c r="BE94" s="193"/>
      <c r="BF94" s="193"/>
      <c r="BG94" s="193"/>
    </row>
    <row r="95" spans="53:59" ht="14.25">
      <c r="BA95" s="193"/>
      <c r="BB95" s="193"/>
      <c r="BC95" s="193"/>
      <c r="BD95" s="193"/>
      <c r="BE95" s="193"/>
      <c r="BF95" s="193"/>
      <c r="BG95" s="193"/>
    </row>
    <row r="96" spans="53:59" ht="14.25">
      <c r="BA96" s="193"/>
      <c r="BB96" s="193"/>
      <c r="BC96" s="193"/>
      <c r="BD96" s="193"/>
      <c r="BE96" s="193"/>
      <c r="BF96" s="193"/>
      <c r="BG96" s="193"/>
    </row>
    <row r="97" spans="53:59" ht="14.25">
      <c r="BA97" s="193"/>
      <c r="BB97" s="193"/>
      <c r="BC97" s="193"/>
      <c r="BD97" s="193"/>
      <c r="BE97" s="193"/>
      <c r="BF97" s="193"/>
      <c r="BG97" s="193"/>
    </row>
    <row r="98" spans="53:59" ht="14.25">
      <c r="BA98" s="193"/>
      <c r="BB98" s="193"/>
      <c r="BC98" s="193"/>
      <c r="BD98" s="193"/>
      <c r="BE98" s="193"/>
      <c r="BF98" s="193"/>
      <c r="BG98" s="193"/>
    </row>
    <row r="99" spans="53:59" ht="14.25">
      <c r="BA99" s="193"/>
      <c r="BB99" s="193"/>
      <c r="BC99" s="193"/>
      <c r="BD99" s="193"/>
      <c r="BE99" s="193"/>
      <c r="BF99" s="193"/>
      <c r="BG99" s="193"/>
    </row>
    <row r="100" spans="53:59" ht="14.25">
      <c r="BA100" s="193"/>
      <c r="BB100" s="193"/>
      <c r="BC100" s="193"/>
      <c r="BD100" s="193"/>
      <c r="BE100" s="193"/>
      <c r="BF100" s="193"/>
      <c r="BG100" s="193"/>
    </row>
    <row r="101" spans="53:59" ht="14.25">
      <c r="BA101" s="193"/>
      <c r="BB101" s="193"/>
      <c r="BC101" s="193"/>
      <c r="BD101" s="193"/>
      <c r="BE101" s="193"/>
      <c r="BF101" s="193"/>
      <c r="BG101" s="193"/>
    </row>
    <row r="102" spans="53:59" ht="14.25">
      <c r="BA102" s="193"/>
      <c r="BB102" s="193"/>
      <c r="BC102" s="193"/>
      <c r="BD102" s="193"/>
      <c r="BE102" s="193"/>
      <c r="BF102" s="193"/>
      <c r="BG102" s="193"/>
    </row>
    <row r="103" spans="53:59" ht="14.25">
      <c r="BA103" s="193"/>
      <c r="BB103" s="193"/>
      <c r="BC103" s="193"/>
      <c r="BD103" s="193"/>
      <c r="BE103" s="193"/>
      <c r="BF103" s="193"/>
      <c r="BG103" s="193"/>
    </row>
    <row r="104" spans="53:59" ht="14.25">
      <c r="BA104" s="193"/>
      <c r="BB104" s="193"/>
      <c r="BC104" s="193"/>
      <c r="BD104" s="193"/>
      <c r="BE104" s="193"/>
      <c r="BF104" s="193"/>
      <c r="BG104" s="193"/>
    </row>
    <row r="105" spans="53:59" ht="14.25">
      <c r="BA105" s="193"/>
      <c r="BB105" s="193"/>
      <c r="BC105" s="193"/>
      <c r="BD105" s="193"/>
      <c r="BE105" s="193"/>
      <c r="BF105" s="193"/>
      <c r="BG105" s="193"/>
    </row>
    <row r="106" spans="53:59" ht="14.25">
      <c r="BA106" s="193"/>
      <c r="BB106" s="193"/>
      <c r="BC106" s="193"/>
      <c r="BD106" s="193"/>
      <c r="BE106" s="193"/>
      <c r="BF106" s="193"/>
      <c r="BG106" s="193"/>
    </row>
    <row r="107" spans="53:59" ht="14.25">
      <c r="BA107" s="193"/>
      <c r="BB107" s="193"/>
      <c r="BC107" s="193"/>
      <c r="BD107" s="193"/>
      <c r="BE107" s="193"/>
      <c r="BF107" s="193"/>
      <c r="BG107" s="193"/>
    </row>
    <row r="108" spans="53:59" ht="14.25">
      <c r="BA108" s="193"/>
      <c r="BB108" s="193"/>
      <c r="BC108" s="193"/>
      <c r="BD108" s="193"/>
      <c r="BE108" s="193"/>
      <c r="BF108" s="193"/>
      <c r="BG108" s="193"/>
    </row>
    <row r="109" spans="53:59" ht="14.25">
      <c r="BA109" s="193"/>
      <c r="BB109" s="193"/>
      <c r="BC109" s="193"/>
      <c r="BD109" s="193"/>
      <c r="BE109" s="193"/>
      <c r="BF109" s="193"/>
      <c r="BG109" s="193"/>
    </row>
    <row r="110" spans="53:59" ht="14.25">
      <c r="BA110" s="193"/>
      <c r="BB110" s="193"/>
      <c r="BC110" s="193"/>
      <c r="BD110" s="193"/>
      <c r="BE110" s="193"/>
      <c r="BF110" s="193"/>
      <c r="BG110" s="193"/>
    </row>
    <row r="111" spans="53:59" ht="14.25">
      <c r="BA111" s="193"/>
      <c r="BB111" s="193"/>
      <c r="BC111" s="193"/>
      <c r="BD111" s="193"/>
      <c r="BE111" s="193"/>
      <c r="BF111" s="193"/>
      <c r="BG111" s="193"/>
    </row>
    <row r="112" spans="53:59" ht="15.75" customHeight="1">
      <c r="BA112" s="193"/>
      <c r="BB112" s="193"/>
      <c r="BC112" s="193"/>
      <c r="BD112" s="193"/>
      <c r="BE112" s="193"/>
      <c r="BF112" s="193"/>
      <c r="BG112" s="193"/>
    </row>
    <row r="113" spans="53:59" ht="15.75" customHeight="1">
      <c r="BA113" s="193"/>
      <c r="BB113" s="193"/>
      <c r="BC113" s="193"/>
      <c r="BD113" s="193"/>
      <c r="BE113" s="193"/>
      <c r="BF113" s="193"/>
      <c r="BG113" s="193"/>
    </row>
    <row r="114" spans="53:59" ht="14.25">
      <c r="BA114" s="193"/>
      <c r="BB114" s="193"/>
      <c r="BC114" s="193"/>
      <c r="BD114" s="193"/>
      <c r="BE114" s="193"/>
      <c r="BF114" s="193"/>
      <c r="BG114" s="193"/>
    </row>
    <row r="115" spans="53:59" ht="14.25">
      <c r="BA115" s="193"/>
      <c r="BB115" s="193"/>
      <c r="BC115" s="193"/>
      <c r="BD115" s="193"/>
      <c r="BE115" s="193"/>
      <c r="BF115" s="193"/>
      <c r="BG115" s="193"/>
    </row>
    <row r="116" spans="53:59" ht="14.25">
      <c r="BA116" s="193"/>
      <c r="BB116" s="193"/>
      <c r="BC116" s="193"/>
      <c r="BD116" s="193"/>
      <c r="BE116" s="193"/>
      <c r="BF116" s="193"/>
      <c r="BG116" s="193"/>
    </row>
    <row r="117" spans="53:59" ht="24.75" customHeight="1">
      <c r="BA117" s="193"/>
      <c r="BB117" s="193"/>
      <c r="BC117" s="193"/>
      <c r="BD117" s="193"/>
      <c r="BE117" s="193"/>
      <c r="BF117" s="193"/>
      <c r="BG117" s="193"/>
    </row>
    <row r="118" spans="53:59" ht="14.25">
      <c r="BA118" s="193"/>
      <c r="BB118" s="193"/>
      <c r="BC118" s="193"/>
      <c r="BD118" s="193"/>
      <c r="BE118" s="193"/>
      <c r="BF118" s="193"/>
      <c r="BG118" s="193"/>
    </row>
    <row r="119" spans="53:59" ht="14.25">
      <c r="BA119" s="193"/>
      <c r="BB119" s="193"/>
      <c r="BC119" s="193"/>
      <c r="BD119" s="193"/>
      <c r="BE119" s="193"/>
      <c r="BF119" s="193"/>
      <c r="BG119" s="193"/>
    </row>
    <row r="120" spans="53:59" ht="14.25">
      <c r="BA120" s="193"/>
      <c r="BB120" s="193"/>
      <c r="BC120" s="193"/>
      <c r="BD120" s="193"/>
      <c r="BE120" s="193"/>
      <c r="BF120" s="193"/>
      <c r="BG120" s="193"/>
    </row>
    <row r="121" spans="53:59" ht="14.25">
      <c r="BA121" s="193"/>
      <c r="BB121" s="193"/>
      <c r="BC121" s="193"/>
      <c r="BD121" s="193"/>
      <c r="BE121" s="193"/>
      <c r="BF121" s="193"/>
      <c r="BG121" s="193"/>
    </row>
    <row r="122" spans="53:59" ht="14.25">
      <c r="BA122" s="193"/>
      <c r="BB122" s="193"/>
      <c r="BC122" s="193"/>
      <c r="BD122" s="193"/>
      <c r="BE122" s="193"/>
      <c r="BF122" s="193"/>
      <c r="BG122" s="193"/>
    </row>
    <row r="123" spans="53:59" ht="14.25">
      <c r="BA123" s="193"/>
      <c r="BB123" s="193"/>
      <c r="BC123" s="193"/>
      <c r="BD123" s="193"/>
      <c r="BE123" s="193"/>
      <c r="BF123" s="193"/>
      <c r="BG123" s="193"/>
    </row>
    <row r="124" spans="53:59" ht="14.25">
      <c r="BA124" s="193"/>
      <c r="BB124" s="193"/>
      <c r="BC124" s="193"/>
      <c r="BD124" s="193"/>
      <c r="BE124" s="193"/>
      <c r="BF124" s="193"/>
      <c r="BG124" s="193"/>
    </row>
    <row r="125" spans="53:59" ht="14.25">
      <c r="BA125" s="193"/>
      <c r="BB125" s="193"/>
      <c r="BC125" s="193"/>
      <c r="BD125" s="193"/>
      <c r="BE125" s="193"/>
      <c r="BF125" s="193"/>
      <c r="BG125" s="193"/>
    </row>
    <row r="126" spans="53:59" ht="14.25">
      <c r="BA126" s="193"/>
      <c r="BB126" s="193"/>
      <c r="BC126" s="193"/>
      <c r="BD126" s="193"/>
      <c r="BE126" s="193"/>
      <c r="BF126" s="193"/>
      <c r="BG126" s="193"/>
    </row>
    <row r="127" spans="53:59" ht="14.25">
      <c r="BA127" s="193"/>
      <c r="BB127" s="193"/>
      <c r="BC127" s="193"/>
      <c r="BD127" s="193"/>
      <c r="BE127" s="193"/>
      <c r="BF127" s="193"/>
      <c r="BG127" s="193"/>
    </row>
    <row r="128" spans="53:59" ht="14.25">
      <c r="BA128" s="193"/>
      <c r="BB128" s="193"/>
      <c r="BC128" s="193"/>
      <c r="BD128" s="193"/>
      <c r="BE128" s="193"/>
      <c r="BF128" s="193"/>
      <c r="BG128" s="193"/>
    </row>
    <row r="129" spans="53:59" ht="14.25">
      <c r="BA129" s="193"/>
      <c r="BB129" s="193"/>
      <c r="BC129" s="193"/>
      <c r="BD129" s="193"/>
      <c r="BE129" s="193"/>
      <c r="BF129" s="193"/>
      <c r="BG129" s="193"/>
    </row>
    <row r="130" spans="53:59" ht="14.25">
      <c r="BA130" s="193"/>
      <c r="BB130" s="193"/>
      <c r="BC130" s="193"/>
      <c r="BD130" s="193"/>
      <c r="BE130" s="193"/>
      <c r="BF130" s="193"/>
      <c r="BG130" s="193"/>
    </row>
    <row r="131" spans="53:59" ht="14.25">
      <c r="BA131" s="193"/>
      <c r="BB131" s="193"/>
      <c r="BC131" s="193"/>
      <c r="BD131" s="193"/>
      <c r="BE131" s="193"/>
      <c r="BF131" s="193"/>
      <c r="BG131" s="193"/>
    </row>
    <row r="132" spans="53:59" ht="14.25">
      <c r="BA132" s="193"/>
      <c r="BB132" s="193"/>
      <c r="BC132" s="193"/>
      <c r="BD132" s="193"/>
      <c r="BE132" s="193"/>
      <c r="BF132" s="193"/>
      <c r="BG132" s="193"/>
    </row>
    <row r="133" spans="53:59" ht="14.25">
      <c r="BA133" s="193"/>
      <c r="BB133" s="193"/>
      <c r="BC133" s="193"/>
      <c r="BD133" s="193"/>
      <c r="BE133" s="193"/>
      <c r="BF133" s="193"/>
      <c r="BG133" s="193"/>
    </row>
    <row r="134" spans="53:59" ht="14.25">
      <c r="BA134" s="193"/>
      <c r="BB134" s="193"/>
      <c r="BC134" s="193"/>
      <c r="BD134" s="193"/>
      <c r="BE134" s="193"/>
      <c r="BF134" s="193"/>
      <c r="BG134" s="193"/>
    </row>
    <row r="135" spans="53:59" ht="14.25">
      <c r="BA135" s="193"/>
      <c r="BB135" s="193"/>
      <c r="BC135" s="193"/>
      <c r="BD135" s="193"/>
      <c r="BE135" s="193"/>
      <c r="BF135" s="193"/>
      <c r="BG135" s="193"/>
    </row>
    <row r="136" spans="53:59" ht="14.25">
      <c r="BA136" s="193"/>
      <c r="BB136" s="193"/>
      <c r="BC136" s="193"/>
      <c r="BD136" s="193"/>
      <c r="BE136" s="193"/>
      <c r="BF136" s="193"/>
      <c r="BG136" s="193"/>
    </row>
    <row r="137" spans="53:59" ht="13.5" customHeight="1">
      <c r="BA137" s="193"/>
      <c r="BB137" s="193"/>
      <c r="BC137" s="193"/>
      <c r="BD137" s="193"/>
      <c r="BE137" s="193"/>
      <c r="BF137" s="193"/>
      <c r="BG137" s="193"/>
    </row>
    <row r="138" spans="53:59" ht="13.5" customHeight="1">
      <c r="BA138" s="193"/>
      <c r="BB138" s="193"/>
      <c r="BC138" s="193"/>
      <c r="BD138" s="193"/>
      <c r="BE138" s="193"/>
      <c r="BF138" s="193"/>
      <c r="BG138" s="193"/>
    </row>
    <row r="139" spans="53:59" ht="14.25">
      <c r="BA139" s="193"/>
      <c r="BB139" s="193"/>
      <c r="BC139" s="193"/>
      <c r="BD139" s="193"/>
      <c r="BE139" s="193"/>
      <c r="BF139" s="193"/>
      <c r="BG139" s="193"/>
    </row>
    <row r="140" spans="53:59" ht="14.25">
      <c r="BA140" s="193"/>
      <c r="BB140" s="193"/>
      <c r="BC140" s="193"/>
      <c r="BD140" s="193"/>
      <c r="BE140" s="193"/>
      <c r="BF140" s="193"/>
      <c r="BG140" s="193"/>
    </row>
    <row r="141" spans="53:59" ht="14.25">
      <c r="BA141" s="193"/>
      <c r="BB141" s="193"/>
      <c r="BC141" s="193"/>
      <c r="BD141" s="193"/>
      <c r="BE141" s="193"/>
      <c r="BF141" s="193"/>
      <c r="BG141" s="193"/>
    </row>
    <row r="142" spans="53:59" ht="26.25" customHeight="1">
      <c r="BA142" s="193"/>
      <c r="BB142" s="193"/>
      <c r="BC142" s="193"/>
      <c r="BD142" s="193"/>
      <c r="BE142" s="193"/>
      <c r="BF142" s="193"/>
      <c r="BG142" s="193"/>
    </row>
    <row r="143" spans="53:59" ht="21.75" customHeight="1">
      <c r="BA143" s="193"/>
      <c r="BB143" s="193"/>
      <c r="BC143" s="193"/>
      <c r="BD143" s="193"/>
      <c r="BE143" s="193"/>
      <c r="BF143" s="193"/>
      <c r="BG143" s="193"/>
    </row>
    <row r="144" spans="53:59" ht="14.25">
      <c r="BA144" s="193"/>
      <c r="BB144" s="193"/>
      <c r="BC144" s="193"/>
      <c r="BD144" s="193"/>
      <c r="BE144" s="193"/>
      <c r="BF144" s="193"/>
      <c r="BG144" s="193"/>
    </row>
    <row r="145" spans="53:59" ht="14.25">
      <c r="BA145" s="193"/>
      <c r="BB145" s="193"/>
      <c r="BC145" s="193"/>
      <c r="BD145" s="193"/>
      <c r="BE145" s="193"/>
      <c r="BF145" s="193"/>
      <c r="BG145" s="193"/>
    </row>
    <row r="146" spans="53:59" ht="14.25">
      <c r="BA146" s="193"/>
      <c r="BB146" s="193"/>
      <c r="BC146" s="193"/>
      <c r="BD146" s="193"/>
      <c r="BE146" s="193"/>
      <c r="BF146" s="193"/>
      <c r="BG146" s="193"/>
    </row>
    <row r="147" spans="53:59" ht="14.25">
      <c r="BA147" s="193"/>
      <c r="BB147" s="193"/>
      <c r="BC147" s="193"/>
      <c r="BD147" s="193"/>
      <c r="BE147" s="193"/>
      <c r="BF147" s="193"/>
      <c r="BG147" s="193"/>
    </row>
    <row r="148" spans="53:59" ht="14.25">
      <c r="BA148" s="193"/>
      <c r="BB148" s="193"/>
      <c r="BC148" s="193"/>
      <c r="BD148" s="193"/>
      <c r="BE148" s="193"/>
      <c r="BF148" s="193"/>
      <c r="BG148" s="193"/>
    </row>
    <row r="149" spans="53:59" ht="14.25">
      <c r="BA149" s="193"/>
      <c r="BB149" s="193"/>
      <c r="BC149" s="193"/>
      <c r="BD149" s="193"/>
      <c r="BE149" s="193"/>
      <c r="BF149" s="193"/>
      <c r="BG149" s="193"/>
    </row>
    <row r="150" spans="53:59" ht="14.25">
      <c r="BA150" s="193"/>
      <c r="BB150" s="193"/>
      <c r="BC150" s="193"/>
      <c r="BD150" s="193"/>
      <c r="BE150" s="193"/>
      <c r="BF150" s="193"/>
      <c r="BG150" s="193"/>
    </row>
    <row r="151" spans="53:59" ht="14.25">
      <c r="BA151" s="193"/>
      <c r="BB151" s="193"/>
      <c r="BC151" s="193"/>
      <c r="BD151" s="193"/>
      <c r="BE151" s="193"/>
      <c r="BF151" s="193"/>
      <c r="BG151" s="193"/>
    </row>
    <row r="152" spans="53:59" ht="13.5" customHeight="1">
      <c r="BA152" s="193"/>
      <c r="BB152" s="193"/>
      <c r="BC152" s="193"/>
      <c r="BD152" s="193"/>
      <c r="BE152" s="193"/>
      <c r="BF152" s="193"/>
      <c r="BG152" s="193"/>
    </row>
  </sheetData>
  <sheetProtection/>
  <mergeCells count="88">
    <mergeCell ref="AS50:AY50"/>
    <mergeCell ref="B62:AY62"/>
    <mergeCell ref="A51:B51"/>
    <mergeCell ref="A57:N57"/>
    <mergeCell ref="X57:AI57"/>
    <mergeCell ref="A58:G58"/>
    <mergeCell ref="H58:N58"/>
    <mergeCell ref="X58:AI58"/>
    <mergeCell ref="A50:I50"/>
    <mergeCell ref="J50:P50"/>
    <mergeCell ref="Q50:W50"/>
    <mergeCell ref="X50:AD50"/>
    <mergeCell ref="AE50:AK50"/>
    <mergeCell ref="AL50:AR50"/>
    <mergeCell ref="AL48:AR48"/>
    <mergeCell ref="AS48:AY48"/>
    <mergeCell ref="D47:I47"/>
    <mergeCell ref="A49:B49"/>
    <mergeCell ref="D49:AR49"/>
    <mergeCell ref="AS49:AY49"/>
    <mergeCell ref="A48:B48"/>
    <mergeCell ref="D48:I48"/>
    <mergeCell ref="J48:P48"/>
    <mergeCell ref="Q48:W48"/>
    <mergeCell ref="X48:AD48"/>
    <mergeCell ref="AE48:AK48"/>
    <mergeCell ref="K47:P47"/>
    <mergeCell ref="R47:W47"/>
    <mergeCell ref="Y47:AD47"/>
    <mergeCell ref="AF47:AK47"/>
    <mergeCell ref="AM47:AR47"/>
    <mergeCell ref="AT45:AY45"/>
    <mergeCell ref="AT46:AY46"/>
    <mergeCell ref="AT47:AY47"/>
    <mergeCell ref="D46:I46"/>
    <mergeCell ref="K46:P46"/>
    <mergeCell ref="R46:W46"/>
    <mergeCell ref="Y46:AD46"/>
    <mergeCell ref="AF46:AK46"/>
    <mergeCell ref="AM46:AR46"/>
    <mergeCell ref="D45:I45"/>
    <mergeCell ref="K45:P45"/>
    <mergeCell ref="R45:W45"/>
    <mergeCell ref="Y45:AD45"/>
    <mergeCell ref="AF45:AK45"/>
    <mergeCell ref="AM45:AR45"/>
    <mergeCell ref="AS43:AY43"/>
    <mergeCell ref="D44:I44"/>
    <mergeCell ref="K44:P44"/>
    <mergeCell ref="R44:W44"/>
    <mergeCell ref="Y44:AD44"/>
    <mergeCell ref="AF44:AK44"/>
    <mergeCell ref="AM44:AR44"/>
    <mergeCell ref="AT44:AY44"/>
    <mergeCell ref="A43:I43"/>
    <mergeCell ref="J43:P43"/>
    <mergeCell ref="Q43:W43"/>
    <mergeCell ref="X43:AD43"/>
    <mergeCell ref="AE43:AK43"/>
    <mergeCell ref="AL43:AR43"/>
    <mergeCell ref="AS10:AY10"/>
    <mergeCell ref="A12:AY12"/>
    <mergeCell ref="A36:B36"/>
    <mergeCell ref="A37:AY37"/>
    <mergeCell ref="A41:B41"/>
    <mergeCell ref="A42:B42"/>
    <mergeCell ref="E10:I10"/>
    <mergeCell ref="J10:P10"/>
    <mergeCell ref="Q10:W10"/>
    <mergeCell ref="X10:AB10"/>
    <mergeCell ref="AE10:AK10"/>
    <mergeCell ref="AL10:AR10"/>
    <mergeCell ref="C7:X7"/>
    <mergeCell ref="AL7:AY7"/>
    <mergeCell ref="A9:A11"/>
    <mergeCell ref="B9:B11"/>
    <mergeCell ref="C9:C11"/>
    <mergeCell ref="D9:I9"/>
    <mergeCell ref="J9:W9"/>
    <mergeCell ref="X9:AK9"/>
    <mergeCell ref="AL9:AY9"/>
    <mergeCell ref="D10:D11"/>
    <mergeCell ref="B1:U1"/>
    <mergeCell ref="C3:AE3"/>
    <mergeCell ref="C4:AE4"/>
    <mergeCell ref="C5:Q5"/>
    <mergeCell ref="C6:Q6"/>
    <mergeCell ref="AI2:AZ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MajZofia</dc:creator>
  <cp:keywords/>
  <dc:description/>
  <cp:lastModifiedBy>Użytkownik systemu Windows</cp:lastModifiedBy>
  <cp:lastPrinted>2019-07-03T10:28:16Z</cp:lastPrinted>
  <dcterms:created xsi:type="dcterms:W3CDTF">2014-06-13T12:20:07Z</dcterms:created>
  <dcterms:modified xsi:type="dcterms:W3CDTF">2019-07-03T10:28:51Z</dcterms:modified>
  <cp:category/>
  <cp:version/>
  <cp:contentType/>
  <cp:contentStatus/>
</cp:coreProperties>
</file>