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7155" tabRatio="545" activeTab="0"/>
  </bookViews>
  <sheets>
    <sheet name="CR" sheetId="1" r:id="rId1"/>
    <sheet name="Arkusz2" sheetId="2" state="hidden" r:id="rId2"/>
    <sheet name="Arkusz3" sheetId="3" state="hidden" r:id="rId3"/>
  </sheets>
  <definedNames>
    <definedName name="_xlnm.Print_Area" localSheetId="0">'CR'!$B$2:$CE$83</definedName>
  </definedNames>
  <calcPr fullCalcOnLoad="1"/>
</workbook>
</file>

<file path=xl/sharedStrings.xml><?xml version="1.0" encoding="utf-8"?>
<sst xmlns="http://schemas.openxmlformats.org/spreadsheetml/2006/main" count="318" uniqueCount="159">
  <si>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</si>
  <si>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</si>
  <si>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</si>
  <si>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</si>
  <si>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</si>
  <si>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</si>
  <si>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</si>
  <si>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</si>
  <si>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</si>
  <si>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</si>
  <si>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</si>
  <si>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KIERUNEK: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</si>
  <si>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</si>
  <si>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</si>
  <si>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</si>
  <si>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</si>
  <si>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</si>
  <si>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</si>
  <si>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</si>
  <si>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Wymiar godzin (łączny)</t>
  </si>
  <si>
    <t>ogólnoakademicki</t>
  </si>
  <si>
    <t>stacjonarne</t>
  </si>
  <si>
    <t>Rodzaj zajęć</t>
  </si>
  <si>
    <t>Kod</t>
  </si>
  <si>
    <t>Blok</t>
  </si>
  <si>
    <t>A1</t>
  </si>
  <si>
    <t>blok modułów (przedmiotów) wybieralnych oraz fakultatywnych  - B</t>
  </si>
  <si>
    <t>blok modułów (przedmiotów) obowiązkowych - A</t>
  </si>
  <si>
    <t>jednolite magisterskie</t>
  </si>
  <si>
    <t>Rok IV</t>
  </si>
  <si>
    <t>Razem A1</t>
  </si>
  <si>
    <t>Razem A2</t>
  </si>
  <si>
    <t>BN</t>
  </si>
  <si>
    <t>Historia i teoria sztuki</t>
  </si>
  <si>
    <t>Analiza sztuki współczesnej</t>
  </si>
  <si>
    <t>Estetyka</t>
  </si>
  <si>
    <t>(60)</t>
  </si>
  <si>
    <t>Marketing i rynek sztuki</t>
  </si>
  <si>
    <t>Animacja kultury</t>
  </si>
  <si>
    <t>Psychologia twórczości</t>
  </si>
  <si>
    <t>Podstawy percepcji wizualnej</t>
  </si>
  <si>
    <t>Struktury wizualne</t>
  </si>
  <si>
    <t>Podstawy rysunku</t>
  </si>
  <si>
    <t>Rysunek</t>
  </si>
  <si>
    <t>Malarstwo</t>
  </si>
  <si>
    <t>Rzeźba</t>
  </si>
  <si>
    <t>Fotografia</t>
  </si>
  <si>
    <t>Multimedia</t>
  </si>
  <si>
    <t>Ochrona własności intelektualnej</t>
  </si>
  <si>
    <t>Wychowanie fizyczne</t>
  </si>
  <si>
    <t>Seminarium magisterskie</t>
  </si>
  <si>
    <t>Język obcy</t>
  </si>
  <si>
    <t>Punkty ECTS sumowane w semestrach / godziny w semestrach</t>
  </si>
  <si>
    <t>A3</t>
  </si>
  <si>
    <t>Razem A3</t>
  </si>
  <si>
    <t>B2</t>
  </si>
  <si>
    <t>Razem B2</t>
  </si>
  <si>
    <t>Razem B1</t>
  </si>
  <si>
    <t>1.</t>
  </si>
  <si>
    <t>2.</t>
  </si>
  <si>
    <t>3.</t>
  </si>
  <si>
    <t>4.</t>
  </si>
  <si>
    <t>5.</t>
  </si>
  <si>
    <t>Punkty ECTS w roku/ godziny w roku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</si>
  <si>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</si>
  <si>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</si>
  <si>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</si>
  <si>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</si>
  <si>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</si>
  <si>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</si>
  <si>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</si>
  <si>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</si>
  <si>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</si>
  <si>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</si>
  <si>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M01</t>
  </si>
  <si>
    <t>Historia malarstwa</t>
  </si>
  <si>
    <t>M02</t>
  </si>
  <si>
    <t>M03</t>
  </si>
  <si>
    <t>M04</t>
  </si>
  <si>
    <t>M05</t>
  </si>
  <si>
    <t>M06</t>
  </si>
  <si>
    <t>M08</t>
  </si>
  <si>
    <t>M07</t>
  </si>
  <si>
    <t>Ceramika</t>
  </si>
  <si>
    <t>M09</t>
  </si>
  <si>
    <t>M10</t>
  </si>
  <si>
    <t>M11</t>
  </si>
  <si>
    <t>M12</t>
  </si>
  <si>
    <t>M13</t>
  </si>
  <si>
    <t>Grafika</t>
  </si>
  <si>
    <t>Intermedia</t>
  </si>
  <si>
    <t>M14</t>
  </si>
  <si>
    <t>M15</t>
  </si>
  <si>
    <t>M16</t>
  </si>
  <si>
    <t>M17</t>
  </si>
  <si>
    <t>M18</t>
  </si>
  <si>
    <t>Sztuka w przestrzeni publicznej</t>
  </si>
  <si>
    <t>Technologia malarstwa</t>
  </si>
  <si>
    <t>M19</t>
  </si>
  <si>
    <t>M20</t>
  </si>
  <si>
    <t>Eko-art</t>
  </si>
  <si>
    <t>M21</t>
  </si>
  <si>
    <t>M22</t>
  </si>
  <si>
    <t>M23</t>
  </si>
  <si>
    <t>M25</t>
  </si>
  <si>
    <t>M26</t>
  </si>
  <si>
    <t>M27</t>
  </si>
  <si>
    <t>M28</t>
  </si>
  <si>
    <t>Plener malarski</t>
  </si>
  <si>
    <t>M30</t>
  </si>
  <si>
    <t>M31</t>
  </si>
  <si>
    <t>M32</t>
  </si>
  <si>
    <t>ECTS</t>
  </si>
  <si>
    <t>Rok V</t>
  </si>
  <si>
    <t>Rodzaj zajęć: WY - wykład, CA - ćwiczenia, LB - laboratorium, KW - konwersatorium, SM - seminarium. Forma zaliczenia: E - egzamin, Z - zaliczenie z oceną.</t>
  </si>
  <si>
    <t>E</t>
  </si>
  <si>
    <t>z</t>
  </si>
  <si>
    <t>Malarstwo cyfrowe</t>
  </si>
  <si>
    <t>Magisterska pracownia dyplomowa</t>
  </si>
  <si>
    <t>Plan studiów obowiązujący od roku akademickiego 2019/2020</t>
  </si>
  <si>
    <t>M33</t>
  </si>
  <si>
    <t>M34</t>
  </si>
  <si>
    <t>M35</t>
  </si>
  <si>
    <t>M36</t>
  </si>
  <si>
    <t>M37</t>
  </si>
  <si>
    <t>Filozofia</t>
  </si>
  <si>
    <t>(zajęcia ogólnouniwersyteckie)</t>
  </si>
  <si>
    <t>Rysunek anatomiczny</t>
  </si>
  <si>
    <t xml:space="preserve">na III roku: wybór 4 przedmiotów spośród 6 </t>
  </si>
  <si>
    <t>na IV roku: wybór 2 przedmiotów spośród 4 wybranych wcześniej na III roku</t>
  </si>
  <si>
    <t>A - blok modułów (przedmiotów) obowiązujących wszystkich studentów kierunku.: A1 - moduły z zakresu dyscyplin naukowych;  A2 - moduły z zakresu dyscypliny sztuk plastycznych;  A3 - moduły kierunkowe z zakresu malarstwa ;  A4 - inne moduły obowiązkowe.</t>
  </si>
  <si>
    <t>B - blok modułów (przedmiotów) wybieralnych oraz fakultatywnych: B1 - moduły do wyboru - inne;  B2 - moduły do wyboru kierunkowe</t>
  </si>
  <si>
    <t>Malarstwo cyfrowe III</t>
  </si>
  <si>
    <t xml:space="preserve">Malarstwo użytkowe III </t>
  </si>
  <si>
    <t>Mural III</t>
  </si>
  <si>
    <t>Działania intermedialne III</t>
  </si>
  <si>
    <t>Scenografia III</t>
  </si>
  <si>
    <t>Malarstwo cyfrowe IV</t>
  </si>
  <si>
    <t>Mural IV</t>
  </si>
  <si>
    <t>Działania intermedialne IV</t>
  </si>
  <si>
    <t>Scenografia IV</t>
  </si>
  <si>
    <t>Eko-art III</t>
  </si>
  <si>
    <t>Eko-art IV</t>
  </si>
  <si>
    <t>Malarstwo użytkowe IV</t>
  </si>
  <si>
    <t xml:space="preserve">BN - punkty ECTS uzyskane na zajęciach związanych z prowadzoną w uczelni działalnością naukową lub artystyczną </t>
  </si>
  <si>
    <t>malarstwo</t>
  </si>
  <si>
    <t>M24</t>
  </si>
  <si>
    <t>M29</t>
  </si>
  <si>
    <t>Program studiów umożliwia wybór modułów zajęć za 122 punkty ECTS, co stanowi 41% ogólnej liczby punktów ECTS.</t>
  </si>
  <si>
    <t>w dyscyplinach, do których przyporzadkowany jest kierunek studiów: 202 punktów ECTS, co stanowi 67% ogólnej liczby punktów ECTS.</t>
  </si>
  <si>
    <t>M38</t>
  </si>
  <si>
    <t>M39</t>
  </si>
  <si>
    <t>M40</t>
  </si>
  <si>
    <t>M41</t>
  </si>
  <si>
    <t>M42</t>
  </si>
  <si>
    <t>M43</t>
  </si>
  <si>
    <t>Załącznik nr 4 do Uchwały Senatu Nr XXIV-28.27/19 z dnia 26 czerwca 2019 r.</t>
  </si>
  <si>
    <t>Zatwierdzono na posiedzeniu Senatu UMCS w dniu:</t>
  </si>
  <si>
    <t>26 czerwca 2019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</si>
</sst>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2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8"/>
      <color indexed="8"/>
      <name val="Czcionka tekstu podstawowego"/>
      <family val="0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6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zcionka tekstu podstawowego"/>
      <family val="2"/>
    </font>
    <font>
      <sz val="14"/>
      <name val="Arial"/>
      <family val="2"/>
    </font>
    <font>
      <sz val="14"/>
      <name val="Arial CE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2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2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9" fontId="29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28" xfId="0" applyFont="1" applyFill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34" borderId="42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1" fillId="7" borderId="51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37" fillId="7" borderId="32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textRotation="90" wrapText="1"/>
    </xf>
    <xf numFmtId="0" fontId="18" fillId="36" borderId="53" xfId="0" applyFont="1" applyFill="1" applyBorder="1" applyAlignment="1">
      <alignment horizontal="center" vertical="center" textRotation="90" wrapText="1"/>
    </xf>
    <xf numFmtId="0" fontId="21" fillId="36" borderId="48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49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55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5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0" fontId="21" fillId="36" borderId="52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21" fillId="36" borderId="39" xfId="0" applyFont="1" applyFill="1" applyBorder="1" applyAlignment="1">
      <alignment horizontal="center" vertical="center" wrapText="1"/>
    </xf>
    <xf numFmtId="0" fontId="21" fillId="36" borderId="57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7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1" fontId="24" fillId="36" borderId="21" xfId="0" applyNumberFormat="1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1" fillId="36" borderId="42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right" vertical="center" wrapText="1"/>
    </xf>
    <xf numFmtId="0" fontId="25" fillId="36" borderId="21" xfId="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49" fontId="20" fillId="7" borderId="58" xfId="0" applyNumberFormat="1" applyFont="1" applyFill="1" applyBorder="1" applyAlignment="1">
      <alignment horizontal="center" vertical="center" wrapText="1"/>
    </xf>
    <xf numFmtId="49" fontId="20" fillId="7" borderId="15" xfId="0" applyNumberFormat="1" applyFont="1" applyFill="1" applyBorder="1" applyAlignment="1">
      <alignment horizontal="center" vertical="center" wrapText="1"/>
    </xf>
    <xf numFmtId="49" fontId="20" fillId="7" borderId="16" xfId="0" applyNumberFormat="1" applyFont="1" applyFill="1" applyBorder="1" applyAlignment="1">
      <alignment horizontal="center" vertical="center" wrapText="1"/>
    </xf>
    <xf numFmtId="49" fontId="20" fillId="7" borderId="49" xfId="0" applyNumberFormat="1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24" fillId="7" borderId="53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5" fillId="36" borderId="53" xfId="0" applyFont="1" applyFill="1" applyBorder="1" applyAlignment="1">
      <alignment horizontal="right" vertical="center" wrapText="1"/>
    </xf>
    <xf numFmtId="0" fontId="21" fillId="36" borderId="53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60" xfId="0" applyBorder="1" applyAlignment="1">
      <alignment/>
    </xf>
    <xf numFmtId="0" fontId="21" fillId="0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49" fontId="19" fillId="0" borderId="44" xfId="0" applyNumberFormat="1" applyFont="1" applyBorder="1" applyAlignment="1">
      <alignment horizontal="center" vertical="center"/>
    </xf>
    <xf numFmtId="49" fontId="19" fillId="0" borderId="6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35" borderId="30" xfId="0" applyFont="1" applyFill="1" applyBorder="1" applyAlignment="1">
      <alignment horizontal="left" vertical="center"/>
    </xf>
    <xf numFmtId="0" fontId="21" fillId="35" borderId="25" xfId="0" applyFont="1" applyFill="1" applyBorder="1" applyAlignment="1">
      <alignment horizontal="left" vertical="center"/>
    </xf>
    <xf numFmtId="0" fontId="21" fillId="7" borderId="28" xfId="0" applyFont="1" applyFill="1" applyBorder="1" applyAlignment="1">
      <alignment horizontal="center" vertical="center" wrapText="1"/>
    </xf>
    <xf numFmtId="0" fontId="21" fillId="7" borderId="62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0" fontId="21" fillId="7" borderId="54" xfId="0" applyFont="1" applyFill="1" applyBorder="1" applyAlignment="1">
      <alignment horizontal="center" vertical="center" wrapText="1"/>
    </xf>
    <xf numFmtId="0" fontId="21" fillId="7" borderId="64" xfId="0" applyFont="1" applyFill="1" applyBorder="1" applyAlignment="1">
      <alignment horizontal="center" vertical="center" wrapText="1"/>
    </xf>
    <xf numFmtId="0" fontId="21" fillId="7" borderId="6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1" fillId="7" borderId="57" xfId="0" applyFont="1" applyFill="1" applyBorder="1" applyAlignment="1">
      <alignment horizontal="center" vertical="center" wrapText="1"/>
    </xf>
    <xf numFmtId="1" fontId="21" fillId="36" borderId="54" xfId="0" applyNumberFormat="1" applyFont="1" applyFill="1" applyBorder="1" applyAlignment="1">
      <alignment horizontal="center" vertical="center" wrapText="1"/>
    </xf>
    <xf numFmtId="1" fontId="21" fillId="36" borderId="64" xfId="0" applyNumberFormat="1" applyFont="1" applyFill="1" applyBorder="1" applyAlignment="1">
      <alignment horizontal="center" vertical="center" wrapText="1"/>
    </xf>
    <xf numFmtId="1" fontId="21" fillId="36" borderId="65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1" fillId="7" borderId="67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1" fillId="7" borderId="60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17" fillId="7" borderId="62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1" fillId="36" borderId="66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center" wrapText="1"/>
    </xf>
    <xf numFmtId="0" fontId="21" fillId="36" borderId="57" xfId="0" applyFont="1" applyFill="1" applyBorder="1" applyAlignment="1">
      <alignment horizontal="center" vertical="center" wrapText="1"/>
    </xf>
    <xf numFmtId="0" fontId="21" fillId="36" borderId="62" xfId="0" applyFont="1" applyFill="1" applyBorder="1" applyAlignment="1">
      <alignment horizontal="center" vertical="center" wrapText="1"/>
    </xf>
    <xf numFmtId="0" fontId="21" fillId="36" borderId="63" xfId="0" applyFont="1" applyFill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0" fontId="12" fillId="36" borderId="64" xfId="0" applyFont="1" applyFill="1" applyBorder="1" applyAlignment="1">
      <alignment horizontal="center" vertical="center" wrapText="1"/>
    </xf>
    <xf numFmtId="0" fontId="12" fillId="36" borderId="65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" fontId="21" fillId="36" borderId="66" xfId="0" applyNumberFormat="1" applyFont="1" applyFill="1" applyBorder="1" applyAlignment="1">
      <alignment horizontal="center" vertical="center" wrapText="1"/>
    </xf>
    <xf numFmtId="1" fontId="21" fillId="36" borderId="57" xfId="0" applyNumberFormat="1" applyFont="1" applyFill="1" applyBorder="1" applyAlignment="1">
      <alignment horizontal="center" vertical="center" wrapText="1"/>
    </xf>
    <xf numFmtId="0" fontId="21" fillId="7" borderId="59" xfId="0" applyFont="1" applyFill="1" applyBorder="1" applyAlignment="1">
      <alignment horizontal="center" vertical="center" wrapText="1"/>
    </xf>
    <xf numFmtId="0" fontId="21" fillId="7" borderId="51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0" fontId="21" fillId="36" borderId="69" xfId="0" applyFont="1" applyFill="1" applyBorder="1" applyAlignment="1">
      <alignment horizontal="center" vertical="center" wrapText="1"/>
    </xf>
    <xf numFmtId="0" fontId="21" fillId="36" borderId="47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6" borderId="56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7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68" xfId="0" applyFont="1" applyFill="1" applyBorder="1" applyAlignment="1">
      <alignment horizontal="center" vertical="center" wrapText="1"/>
    </xf>
    <xf numFmtId="49" fontId="19" fillId="0" borderId="68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/>
    </xf>
    <xf numFmtId="0" fontId="20" fillId="0" borderId="71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right" vertical="center" wrapText="1"/>
    </xf>
    <xf numFmtId="0" fontId="24" fillId="36" borderId="35" xfId="0" applyFont="1" applyFill="1" applyBorder="1" applyAlignment="1">
      <alignment horizontal="right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5" fillId="7" borderId="42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7" borderId="53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right" vertical="center" wrapText="1"/>
    </xf>
    <xf numFmtId="49" fontId="29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49" fontId="29" fillId="0" borderId="0" xfId="0" applyNumberFormat="1" applyFont="1" applyAlignment="1">
      <alignment horizontal="right" wrapText="1"/>
    </xf>
    <xf numFmtId="49" fontId="38" fillId="0" borderId="0" xfId="0" applyNumberFormat="1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right" vertical="center" wrapText="1"/>
    </xf>
    <xf numFmtId="0" fontId="26" fillId="36" borderId="53" xfId="0" applyFont="1" applyFill="1" applyBorder="1" applyAlignment="1">
      <alignment/>
    </xf>
    <xf numFmtId="0" fontId="24" fillId="7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40" xfId="0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7" borderId="7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4" fillId="7" borderId="42" xfId="0" applyFont="1" applyFill="1" applyBorder="1" applyAlignment="1">
      <alignment horizontal="center" vertical="center" wrapText="1"/>
    </xf>
    <xf numFmtId="0" fontId="17" fillId="32" borderId="73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7" borderId="33" xfId="0" applyFont="1" applyFill="1" applyBorder="1" applyAlignment="1">
      <alignment horizontal="center" vertical="center" wrapText="1" readingOrder="1"/>
    </xf>
    <xf numFmtId="0" fontId="21" fillId="7" borderId="62" xfId="0" applyFont="1" applyFill="1" applyBorder="1" applyAlignment="1">
      <alignment horizontal="center" vertical="center" wrapText="1" readingOrder="1"/>
    </xf>
    <xf numFmtId="0" fontId="21" fillId="7" borderId="63" xfId="0" applyFont="1" applyFill="1" applyBorder="1" applyAlignment="1">
      <alignment horizontal="center" vertical="center" wrapText="1" readingOrder="1"/>
    </xf>
    <xf numFmtId="0" fontId="21" fillId="7" borderId="74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2" fillId="7" borderId="59" xfId="0" applyFont="1" applyFill="1" applyBorder="1" applyAlignment="1">
      <alignment horizontal="center" vertical="center" textRotation="90" wrapText="1"/>
    </xf>
    <xf numFmtId="0" fontId="12" fillId="7" borderId="45" xfId="0" applyFont="1" applyFill="1" applyBorder="1" applyAlignment="1">
      <alignment horizontal="center" vertical="center" textRotation="90" wrapText="1"/>
    </xf>
    <xf numFmtId="0" fontId="12" fillId="7" borderId="60" xfId="0" applyFont="1" applyFill="1" applyBorder="1" applyAlignment="1">
      <alignment horizontal="center" vertical="center" textRotation="90" wrapText="1"/>
    </xf>
    <xf numFmtId="0" fontId="18" fillId="0" borderId="60" xfId="0" applyFont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69" xfId="0" applyFont="1" applyFill="1" applyBorder="1" applyAlignment="1">
      <alignment horizontal="center" vertical="center" wrapText="1"/>
    </xf>
    <xf numFmtId="0" fontId="21" fillId="7" borderId="59" xfId="0" applyFont="1" applyFill="1" applyBorder="1" applyAlignment="1">
      <alignment horizontal="center" vertical="center" textRotation="90" wrapText="1"/>
    </xf>
    <xf numFmtId="0" fontId="23" fillId="7" borderId="60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center" wrapText="1"/>
    </xf>
    <xf numFmtId="49" fontId="29" fillId="0" borderId="40" xfId="0" applyNumberFormat="1" applyFont="1" applyBorder="1" applyAlignment="1">
      <alignment horizontal="right" vertical="center" wrapText="1"/>
    </xf>
    <xf numFmtId="0" fontId="21" fillId="36" borderId="14" xfId="0" applyFont="1" applyFill="1" applyBorder="1" applyAlignment="1">
      <alignment horizontal="center" vertical="center" textRotation="90" wrapText="1"/>
    </xf>
    <xf numFmtId="0" fontId="21" fillId="36" borderId="48" xfId="0" applyFont="1" applyFill="1" applyBorder="1" applyAlignment="1">
      <alignment horizontal="center" vertical="center" textRotation="90" wrapText="1"/>
    </xf>
    <xf numFmtId="0" fontId="21" fillId="36" borderId="76" xfId="0" applyFont="1" applyFill="1" applyBorder="1" applyAlignment="1">
      <alignment horizontal="center" vertical="center" textRotation="90" wrapText="1"/>
    </xf>
    <xf numFmtId="0" fontId="21" fillId="7" borderId="56" xfId="0" applyFont="1" applyFill="1" applyBorder="1" applyAlignment="1">
      <alignment horizontal="center" vertical="center" wrapText="1"/>
    </xf>
    <xf numFmtId="0" fontId="21" fillId="7" borderId="71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2"/>
  <sheetViews>
    <sheetView tabSelected="1" zoomScale="60" zoomScaleNormal="60" zoomScaleSheetLayoutView="68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G83" sqref="AG83"/>
    </sheetView>
  </sheetViews>
  <sheetFormatPr defaultColWidth="8.796875" defaultRowHeight="14.25"/>
  <cols>
    <col min="1" max="1" width="1.69921875" style="1" customWidth="1"/>
    <col min="2" max="2" width="4.8984375" style="5" customWidth="1"/>
    <col min="3" max="3" width="6.8984375" style="22" customWidth="1"/>
    <col min="4" max="4" width="35.5" style="80" customWidth="1"/>
    <col min="5" max="5" width="16.19921875" style="80" customWidth="1"/>
    <col min="6" max="6" width="7.3984375" style="30" customWidth="1"/>
    <col min="7" max="7" width="6.09765625" style="75" customWidth="1"/>
    <col min="8" max="8" width="8.59765625" style="30" customWidth="1"/>
    <col min="9" max="9" width="6" style="30" customWidth="1"/>
    <col min="10" max="10" width="6.19921875" style="30" customWidth="1"/>
    <col min="11" max="11" width="7.5" style="30" customWidth="1"/>
    <col min="12" max="12" width="6.09765625" style="30" customWidth="1"/>
    <col min="13" max="13" width="5.09765625" style="30" customWidth="1"/>
    <col min="14" max="14" width="3.8984375" style="30" customWidth="1"/>
    <col min="15" max="15" width="3" style="30" customWidth="1"/>
    <col min="16" max="16" width="5.19921875" style="30" customWidth="1"/>
    <col min="17" max="17" width="3.3984375" style="30" customWidth="1"/>
    <col min="18" max="19" width="3" style="30" customWidth="1"/>
    <col min="20" max="22" width="3.8984375" style="30" customWidth="1"/>
    <col min="23" max="23" width="5.19921875" style="30" customWidth="1"/>
    <col min="24" max="24" width="4" style="30" customWidth="1"/>
    <col min="25" max="26" width="3" style="30" customWidth="1"/>
    <col min="27" max="29" width="3.8984375" style="30" customWidth="1"/>
    <col min="30" max="30" width="5.19921875" style="30" customWidth="1"/>
    <col min="31" max="31" width="3.8984375" style="30" customWidth="1"/>
    <col min="32" max="33" width="3" style="30" customWidth="1"/>
    <col min="34" max="36" width="3.8984375" style="30" customWidth="1"/>
    <col min="37" max="37" width="5.19921875" style="30" customWidth="1"/>
    <col min="38" max="38" width="4.09765625" style="30" customWidth="1"/>
    <col min="39" max="40" width="3" style="30" customWidth="1"/>
    <col min="41" max="43" width="3.8984375" style="30" customWidth="1"/>
    <col min="44" max="44" width="5.09765625" style="30" customWidth="1"/>
    <col min="45" max="45" width="3.8984375" style="30" customWidth="1"/>
    <col min="46" max="47" width="3" style="30" customWidth="1"/>
    <col min="48" max="50" width="3.8984375" style="30" customWidth="1"/>
    <col min="51" max="51" width="5.09765625" style="30" customWidth="1"/>
    <col min="52" max="52" width="3.59765625" style="30" customWidth="1"/>
    <col min="53" max="54" width="3" style="30" customWidth="1"/>
    <col min="55" max="57" width="3.8984375" style="30" customWidth="1"/>
    <col min="58" max="58" width="5.3984375" style="30" customWidth="1"/>
    <col min="59" max="59" width="3.8984375" style="30" customWidth="1"/>
    <col min="60" max="61" width="3" style="30" customWidth="1"/>
    <col min="62" max="63" width="3.8984375" style="30" customWidth="1"/>
    <col min="64" max="64" width="4" style="30" customWidth="1"/>
    <col min="65" max="65" width="5.59765625" style="30" customWidth="1"/>
    <col min="66" max="67" width="3.8984375" style="30" customWidth="1"/>
    <col min="68" max="68" width="3" style="30" customWidth="1"/>
    <col min="69" max="70" width="3.8984375" style="30" customWidth="1"/>
    <col min="71" max="71" width="3" style="30" customWidth="1"/>
    <col min="72" max="72" width="5.3984375" style="30" customWidth="1"/>
    <col min="73" max="74" width="3.8984375" style="30" customWidth="1"/>
    <col min="75" max="75" width="3" style="30" customWidth="1"/>
    <col min="76" max="76" width="3.8984375" style="30" customWidth="1"/>
    <col min="77" max="77" width="4" style="30" customWidth="1"/>
    <col min="78" max="78" width="3" style="30" customWidth="1"/>
    <col min="79" max="79" width="5" style="30" customWidth="1"/>
    <col min="80" max="80" width="3.59765625" style="30" customWidth="1"/>
    <col min="81" max="81" width="3.8984375" style="30" customWidth="1"/>
    <col min="82" max="82" width="3" style="30" customWidth="1"/>
    <col min="83" max="83" width="3.8984375" style="30" customWidth="1"/>
    <col min="84" max="84" width="2.5" style="9" customWidth="1"/>
    <col min="85" max="89" width="9" style="5" customWidth="1"/>
    <col min="90" max="16384" width="9" style="1" customWidth="1"/>
  </cols>
  <sheetData>
    <row r="1" spans="2:84" ht="21" hidden="1" thickBot="1">
      <c r="B1" s="2"/>
      <c r="C1" s="23"/>
      <c r="D1" s="336" t="s">
        <v>14</v>
      </c>
      <c r="E1" s="336"/>
      <c r="F1" s="336"/>
      <c r="G1" s="337" t="s">
        <v>21</v>
      </c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70"/>
      <c r="W1" s="370"/>
      <c r="X1" s="370"/>
      <c r="Y1" s="370"/>
      <c r="Z1" s="370"/>
      <c r="AA1" s="370"/>
      <c r="AB1" s="370"/>
      <c r="AC1" s="76"/>
      <c r="AD1" s="76"/>
      <c r="AE1" s="76"/>
      <c r="AF1" s="76"/>
      <c r="AG1" s="76"/>
      <c r="AH1" s="76"/>
      <c r="AI1" s="76"/>
      <c r="AJ1" s="77"/>
      <c r="AK1" s="77"/>
      <c r="AL1" s="77"/>
      <c r="AM1" s="77"/>
      <c r="AN1" s="77"/>
      <c r="AO1" s="77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77"/>
      <c r="BE1" s="76"/>
      <c r="BF1" s="76"/>
      <c r="BG1" s="76"/>
      <c r="BH1" s="76"/>
      <c r="BI1" s="76"/>
      <c r="BJ1" s="76"/>
      <c r="BK1" s="76"/>
      <c r="BL1" s="77"/>
      <c r="BM1" s="77"/>
      <c r="BN1" s="77"/>
      <c r="BO1" s="77"/>
      <c r="BP1" s="77"/>
      <c r="BQ1" s="77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12"/>
    </row>
    <row r="2" spans="2:89" ht="40.5" customHeight="1"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339"/>
      <c r="O2" s="339"/>
      <c r="P2" s="339"/>
      <c r="Q2" s="339"/>
      <c r="R2" s="339"/>
      <c r="S2" s="339"/>
      <c r="T2" s="339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100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5"/>
      <c r="BE2" s="5"/>
      <c r="BF2" s="5"/>
      <c r="BG2" s="5"/>
      <c r="BH2" s="5"/>
      <c r="BI2" s="5"/>
      <c r="BJ2" s="418" t="s">
        <v>156</v>
      </c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5"/>
      <c r="CK2" s="1"/>
    </row>
    <row r="3" spans="2:88" s="102" customFormat="1" ht="24.75" customHeight="1">
      <c r="B3" s="338" t="s">
        <v>119</v>
      </c>
      <c r="C3" s="338"/>
      <c r="D3" s="338"/>
      <c r="E3" s="338"/>
      <c r="F3" s="338"/>
      <c r="G3" s="338"/>
      <c r="H3" s="338"/>
      <c r="I3" s="338"/>
      <c r="J3" s="338"/>
      <c r="K3" s="103"/>
      <c r="L3" s="341" t="s">
        <v>11</v>
      </c>
      <c r="M3" s="341"/>
      <c r="N3" s="341"/>
      <c r="O3" s="341"/>
      <c r="P3" s="341"/>
      <c r="Q3" s="341"/>
      <c r="R3" s="341"/>
      <c r="S3" s="341"/>
      <c r="T3" s="341"/>
      <c r="U3" s="342" t="s">
        <v>145</v>
      </c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104"/>
      <c r="BE3" s="104"/>
      <c r="BF3" s="104"/>
      <c r="BG3" s="104"/>
      <c r="BH3" s="104"/>
      <c r="BI3" s="104"/>
      <c r="BJ3" s="104"/>
      <c r="BK3" s="104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6"/>
      <c r="CG3" s="105"/>
      <c r="CH3" s="105"/>
      <c r="CI3" s="105"/>
      <c r="CJ3" s="105"/>
    </row>
    <row r="4" spans="2:89" ht="20.25" customHeight="1">
      <c r="B4" s="107"/>
      <c r="C4" s="95"/>
      <c r="D4" s="335"/>
      <c r="E4" s="335"/>
      <c r="F4" s="335"/>
      <c r="G4" s="103"/>
      <c r="H4" s="103"/>
      <c r="I4" s="335"/>
      <c r="J4" s="335"/>
      <c r="K4" s="335"/>
      <c r="L4" s="335"/>
      <c r="M4" s="335"/>
      <c r="N4" s="335" t="s">
        <v>12</v>
      </c>
      <c r="O4" s="335"/>
      <c r="P4" s="335"/>
      <c r="Q4" s="335"/>
      <c r="R4" s="335"/>
      <c r="S4" s="335"/>
      <c r="T4" s="335"/>
      <c r="U4" s="369" t="s">
        <v>28</v>
      </c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4"/>
      <c r="BE4" s="108"/>
      <c r="BF4" s="108"/>
      <c r="BG4" s="108"/>
      <c r="BH4" s="108"/>
      <c r="BI4" s="108"/>
      <c r="BJ4" s="108"/>
      <c r="BK4" s="108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1"/>
      <c r="CK4" s="1"/>
    </row>
    <row r="5" spans="2:89" ht="20.25" customHeight="1">
      <c r="B5" s="109"/>
      <c r="C5" s="23"/>
      <c r="D5" s="335"/>
      <c r="E5" s="335"/>
      <c r="F5" s="335"/>
      <c r="G5" s="103"/>
      <c r="H5" s="103"/>
      <c r="I5" s="335"/>
      <c r="J5" s="335"/>
      <c r="K5" s="335"/>
      <c r="L5" s="335"/>
      <c r="M5" s="335"/>
      <c r="N5" s="335" t="s">
        <v>13</v>
      </c>
      <c r="O5" s="335"/>
      <c r="P5" s="335"/>
      <c r="Q5" s="335"/>
      <c r="R5" s="335"/>
      <c r="S5" s="335"/>
      <c r="T5" s="335"/>
      <c r="U5" s="369" t="s">
        <v>20</v>
      </c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4"/>
      <c r="BE5" s="108"/>
      <c r="BF5" s="108"/>
      <c r="BG5" s="108"/>
      <c r="BH5" s="108"/>
      <c r="BI5" s="108"/>
      <c r="BJ5" s="108"/>
      <c r="BK5" s="108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0"/>
      <c r="CK5" s="1"/>
    </row>
    <row r="6" spans="2:89" ht="21" hidden="1" thickBot="1">
      <c r="B6" s="109"/>
      <c r="C6" s="23"/>
      <c r="D6" s="336"/>
      <c r="E6" s="336"/>
      <c r="F6" s="336"/>
      <c r="G6" s="337" t="s">
        <v>21</v>
      </c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70"/>
      <c r="W6" s="370"/>
      <c r="X6" s="370"/>
      <c r="Y6" s="370"/>
      <c r="Z6" s="370"/>
      <c r="AA6" s="370"/>
      <c r="AB6" s="370"/>
      <c r="AC6" s="111"/>
      <c r="AD6" s="111"/>
      <c r="AE6" s="111"/>
      <c r="AF6" s="111"/>
      <c r="AG6" s="111"/>
      <c r="AH6" s="111"/>
      <c r="AI6" s="111"/>
      <c r="AJ6" s="112"/>
      <c r="AK6" s="112"/>
      <c r="AL6" s="112"/>
      <c r="AM6" s="112"/>
      <c r="AN6" s="112"/>
      <c r="AO6" s="112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113"/>
      <c r="BE6" s="114"/>
      <c r="BF6" s="114"/>
      <c r="BG6" s="114"/>
      <c r="BH6" s="114"/>
      <c r="BI6" s="114"/>
      <c r="BJ6" s="114"/>
      <c r="BK6" s="114"/>
      <c r="BL6" s="115"/>
      <c r="BM6" s="115"/>
      <c r="BN6" s="115"/>
      <c r="BO6" s="115"/>
      <c r="BP6" s="115"/>
      <c r="BQ6" s="115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12"/>
      <c r="CK6" s="1"/>
    </row>
    <row r="7" spans="2:89" ht="19.5" customHeight="1">
      <c r="B7" s="109"/>
      <c r="C7" s="23"/>
      <c r="D7" s="336"/>
      <c r="E7" s="336"/>
      <c r="F7" s="336"/>
      <c r="G7" s="116"/>
      <c r="H7" s="116"/>
      <c r="I7" s="336"/>
      <c r="J7" s="336"/>
      <c r="K7" s="336"/>
      <c r="L7" s="336"/>
      <c r="M7" s="336"/>
      <c r="N7" s="336" t="s">
        <v>14</v>
      </c>
      <c r="O7" s="336"/>
      <c r="P7" s="336"/>
      <c r="Q7" s="336"/>
      <c r="R7" s="336"/>
      <c r="S7" s="336"/>
      <c r="T7" s="336"/>
      <c r="U7" s="337" t="s">
        <v>21</v>
      </c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3"/>
      <c r="BE7" s="114"/>
      <c r="BF7" s="114"/>
      <c r="BG7" s="114"/>
      <c r="BH7" s="114"/>
      <c r="BI7" s="114"/>
      <c r="BJ7" s="114"/>
      <c r="BK7" s="114"/>
      <c r="BL7" s="115"/>
      <c r="BM7" s="115"/>
      <c r="BN7" s="115"/>
      <c r="BO7" s="115"/>
      <c r="BP7" s="115"/>
      <c r="BQ7" s="115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2"/>
      <c r="CK7" s="1"/>
    </row>
    <row r="8" spans="2:84" ht="4.5" customHeight="1" thickBot="1">
      <c r="B8" s="2"/>
      <c r="C8" s="23"/>
      <c r="D8" s="410"/>
      <c r="E8" s="410"/>
      <c r="F8" s="41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99"/>
      <c r="W8" s="99"/>
      <c r="X8" s="99"/>
      <c r="Y8" s="99"/>
      <c r="Z8" s="99"/>
      <c r="AA8" s="99"/>
      <c r="AB8" s="99"/>
      <c r="AC8" s="76"/>
      <c r="AD8" s="76"/>
      <c r="AE8" s="76"/>
      <c r="AF8" s="76"/>
      <c r="AG8" s="76"/>
      <c r="AH8" s="76"/>
      <c r="AI8" s="76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6"/>
      <c r="BF8" s="76"/>
      <c r="BG8" s="76"/>
      <c r="BH8" s="76"/>
      <c r="BI8" s="76"/>
      <c r="BJ8" s="76"/>
      <c r="BK8" s="76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12"/>
    </row>
    <row r="9" spans="2:84" ht="18.75" customHeight="1" thickBot="1">
      <c r="B9" s="397" t="s">
        <v>24</v>
      </c>
      <c r="C9" s="374" t="s">
        <v>23</v>
      </c>
      <c r="D9" s="414" t="s">
        <v>18</v>
      </c>
      <c r="E9" s="415"/>
      <c r="F9" s="388" t="s">
        <v>32</v>
      </c>
      <c r="G9" s="411" t="s">
        <v>1</v>
      </c>
      <c r="H9" s="392" t="s">
        <v>19</v>
      </c>
      <c r="I9" s="392"/>
      <c r="J9" s="392"/>
      <c r="K9" s="392"/>
      <c r="L9" s="392"/>
      <c r="M9" s="392"/>
      <c r="N9" s="332" t="s">
        <v>2</v>
      </c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4"/>
      <c r="AB9" s="332" t="s">
        <v>3</v>
      </c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4"/>
      <c r="AP9" s="332" t="s">
        <v>4</v>
      </c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4"/>
      <c r="BD9" s="332" t="s">
        <v>29</v>
      </c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4"/>
      <c r="BR9" s="332" t="s">
        <v>113</v>
      </c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4"/>
      <c r="CF9" s="13"/>
    </row>
    <row r="10" spans="2:84" ht="17.25" thickBot="1">
      <c r="B10" s="398"/>
      <c r="C10" s="375"/>
      <c r="D10" s="406"/>
      <c r="E10" s="404"/>
      <c r="F10" s="389"/>
      <c r="G10" s="412"/>
      <c r="H10" s="407" t="s">
        <v>5</v>
      </c>
      <c r="I10" s="332" t="s">
        <v>22</v>
      </c>
      <c r="J10" s="333"/>
      <c r="K10" s="333"/>
      <c r="L10" s="333"/>
      <c r="M10" s="334"/>
      <c r="N10" s="391" t="s">
        <v>64</v>
      </c>
      <c r="O10" s="392"/>
      <c r="P10" s="392"/>
      <c r="Q10" s="392"/>
      <c r="R10" s="392"/>
      <c r="S10" s="392"/>
      <c r="T10" s="393"/>
      <c r="U10" s="391" t="s">
        <v>65</v>
      </c>
      <c r="V10" s="392"/>
      <c r="W10" s="392"/>
      <c r="X10" s="392"/>
      <c r="Y10" s="392"/>
      <c r="Z10" s="392"/>
      <c r="AA10" s="393"/>
      <c r="AB10" s="404" t="s">
        <v>66</v>
      </c>
      <c r="AC10" s="405"/>
      <c r="AD10" s="405"/>
      <c r="AE10" s="405"/>
      <c r="AF10" s="406"/>
      <c r="AG10" s="158"/>
      <c r="AH10" s="158"/>
      <c r="AI10" s="332" t="s">
        <v>67</v>
      </c>
      <c r="AJ10" s="333"/>
      <c r="AK10" s="333"/>
      <c r="AL10" s="333"/>
      <c r="AM10" s="333"/>
      <c r="AN10" s="333"/>
      <c r="AO10" s="334"/>
      <c r="AP10" s="332" t="s">
        <v>68</v>
      </c>
      <c r="AQ10" s="333"/>
      <c r="AR10" s="333"/>
      <c r="AS10" s="333"/>
      <c r="AT10" s="333"/>
      <c r="AU10" s="333"/>
      <c r="AV10" s="334"/>
      <c r="AW10" s="332" t="s">
        <v>69</v>
      </c>
      <c r="AX10" s="333"/>
      <c r="AY10" s="333"/>
      <c r="AZ10" s="333"/>
      <c r="BA10" s="333"/>
      <c r="BB10" s="333"/>
      <c r="BC10" s="334"/>
      <c r="BD10" s="332" t="s">
        <v>70</v>
      </c>
      <c r="BE10" s="333"/>
      <c r="BF10" s="333"/>
      <c r="BG10" s="333"/>
      <c r="BH10" s="333"/>
      <c r="BI10" s="333"/>
      <c r="BJ10" s="334"/>
      <c r="BK10" s="332" t="s">
        <v>71</v>
      </c>
      <c r="BL10" s="333"/>
      <c r="BM10" s="333"/>
      <c r="BN10" s="333"/>
      <c r="BO10" s="333"/>
      <c r="BP10" s="333"/>
      <c r="BQ10" s="334"/>
      <c r="BR10" s="332" t="s">
        <v>72</v>
      </c>
      <c r="BS10" s="333"/>
      <c r="BT10" s="333"/>
      <c r="BU10" s="333"/>
      <c r="BV10" s="333"/>
      <c r="BW10" s="333"/>
      <c r="BX10" s="334"/>
      <c r="BY10" s="332" t="s">
        <v>73</v>
      </c>
      <c r="BZ10" s="333"/>
      <c r="CA10" s="333"/>
      <c r="CB10" s="333"/>
      <c r="CC10" s="333"/>
      <c r="CD10" s="333"/>
      <c r="CE10" s="334"/>
      <c r="CF10" s="13"/>
    </row>
    <row r="11" spans="2:84" ht="66" customHeight="1" thickBot="1">
      <c r="B11" s="399"/>
      <c r="C11" s="376"/>
      <c r="D11" s="416"/>
      <c r="E11" s="417"/>
      <c r="F11" s="390"/>
      <c r="G11" s="413"/>
      <c r="H11" s="408"/>
      <c r="I11" s="149" t="s">
        <v>6</v>
      </c>
      <c r="J11" s="150" t="s">
        <v>7</v>
      </c>
      <c r="K11" s="150" t="s">
        <v>8</v>
      </c>
      <c r="L11" s="150" t="s">
        <v>9</v>
      </c>
      <c r="M11" s="150" t="s">
        <v>10</v>
      </c>
      <c r="N11" s="159" t="s">
        <v>6</v>
      </c>
      <c r="O11" s="160" t="s">
        <v>7</v>
      </c>
      <c r="P11" s="161" t="s">
        <v>8</v>
      </c>
      <c r="Q11" s="161" t="s">
        <v>9</v>
      </c>
      <c r="R11" s="162" t="s">
        <v>10</v>
      </c>
      <c r="S11" s="163" t="s">
        <v>0</v>
      </c>
      <c r="T11" s="164" t="s">
        <v>112</v>
      </c>
      <c r="U11" s="159" t="s">
        <v>6</v>
      </c>
      <c r="V11" s="160" t="s">
        <v>7</v>
      </c>
      <c r="W11" s="161" t="s">
        <v>8</v>
      </c>
      <c r="X11" s="161" t="s">
        <v>9</v>
      </c>
      <c r="Y11" s="162" t="s">
        <v>10</v>
      </c>
      <c r="Z11" s="163" t="s">
        <v>0</v>
      </c>
      <c r="AA11" s="164" t="s">
        <v>112</v>
      </c>
      <c r="AB11" s="159" t="s">
        <v>6</v>
      </c>
      <c r="AC11" s="160" t="s">
        <v>7</v>
      </c>
      <c r="AD11" s="161" t="s">
        <v>8</v>
      </c>
      <c r="AE11" s="161" t="s">
        <v>9</v>
      </c>
      <c r="AF11" s="162" t="s">
        <v>10</v>
      </c>
      <c r="AG11" s="163" t="s">
        <v>0</v>
      </c>
      <c r="AH11" s="164" t="s">
        <v>112</v>
      </c>
      <c r="AI11" s="159" t="s">
        <v>6</v>
      </c>
      <c r="AJ11" s="161" t="s">
        <v>7</v>
      </c>
      <c r="AK11" s="161" t="s">
        <v>8</v>
      </c>
      <c r="AL11" s="161" t="s">
        <v>9</v>
      </c>
      <c r="AM11" s="161" t="s">
        <v>10</v>
      </c>
      <c r="AN11" s="163" t="s">
        <v>0</v>
      </c>
      <c r="AO11" s="164" t="s">
        <v>112</v>
      </c>
      <c r="AP11" s="159" t="s">
        <v>6</v>
      </c>
      <c r="AQ11" s="161" t="s">
        <v>7</v>
      </c>
      <c r="AR11" s="161" t="s">
        <v>8</v>
      </c>
      <c r="AS11" s="161" t="s">
        <v>9</v>
      </c>
      <c r="AT11" s="161" t="s">
        <v>10</v>
      </c>
      <c r="AU11" s="163" t="s">
        <v>0</v>
      </c>
      <c r="AV11" s="164" t="s">
        <v>112</v>
      </c>
      <c r="AW11" s="159" t="s">
        <v>6</v>
      </c>
      <c r="AX11" s="161" t="s">
        <v>7</v>
      </c>
      <c r="AY11" s="161" t="s">
        <v>8</v>
      </c>
      <c r="AZ11" s="161" t="s">
        <v>9</v>
      </c>
      <c r="BA11" s="161" t="s">
        <v>10</v>
      </c>
      <c r="BB11" s="163" t="s">
        <v>0</v>
      </c>
      <c r="BC11" s="164" t="s">
        <v>112</v>
      </c>
      <c r="BD11" s="159" t="s">
        <v>6</v>
      </c>
      <c r="BE11" s="160" t="s">
        <v>7</v>
      </c>
      <c r="BF11" s="161" t="s">
        <v>8</v>
      </c>
      <c r="BG11" s="161" t="s">
        <v>9</v>
      </c>
      <c r="BH11" s="162" t="s">
        <v>10</v>
      </c>
      <c r="BI11" s="163" t="s">
        <v>0</v>
      </c>
      <c r="BJ11" s="164" t="s">
        <v>112</v>
      </c>
      <c r="BK11" s="159" t="s">
        <v>6</v>
      </c>
      <c r="BL11" s="161" t="s">
        <v>7</v>
      </c>
      <c r="BM11" s="161" t="s">
        <v>8</v>
      </c>
      <c r="BN11" s="161" t="s">
        <v>9</v>
      </c>
      <c r="BO11" s="161" t="s">
        <v>10</v>
      </c>
      <c r="BP11" s="163" t="s">
        <v>0</v>
      </c>
      <c r="BQ11" s="164" t="s">
        <v>112</v>
      </c>
      <c r="BR11" s="159" t="s">
        <v>6</v>
      </c>
      <c r="BS11" s="161" t="s">
        <v>7</v>
      </c>
      <c r="BT11" s="161" t="s">
        <v>8</v>
      </c>
      <c r="BU11" s="161" t="s">
        <v>9</v>
      </c>
      <c r="BV11" s="161" t="s">
        <v>10</v>
      </c>
      <c r="BW11" s="163" t="s">
        <v>0</v>
      </c>
      <c r="BX11" s="164" t="s">
        <v>112</v>
      </c>
      <c r="BY11" s="159" t="s">
        <v>6</v>
      </c>
      <c r="BZ11" s="161" t="s">
        <v>7</v>
      </c>
      <c r="CA11" s="161" t="s">
        <v>8</v>
      </c>
      <c r="CB11" s="161" t="s">
        <v>9</v>
      </c>
      <c r="CC11" s="161" t="s">
        <v>10</v>
      </c>
      <c r="CD11" s="163" t="s">
        <v>0</v>
      </c>
      <c r="CE11" s="164" t="s">
        <v>112</v>
      </c>
      <c r="CF11" s="14"/>
    </row>
    <row r="12" spans="2:84" ht="25.5" customHeight="1">
      <c r="B12" s="381" t="s">
        <v>27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3"/>
      <c r="CF12" s="13"/>
    </row>
    <row r="13" spans="2:84" ht="15.75" customHeight="1">
      <c r="B13" s="383" t="s">
        <v>25</v>
      </c>
      <c r="C13" s="365" t="s">
        <v>74</v>
      </c>
      <c r="D13" s="384" t="s">
        <v>33</v>
      </c>
      <c r="E13" s="385"/>
      <c r="F13" s="127"/>
      <c r="G13" s="165">
        <f aca="true" t="shared" si="0" ref="G13:G20">SUM(T13,AA13,AH13,AO13,AV13,BC13,BJ13,BQ13,BX13,CE13)</f>
        <v>12</v>
      </c>
      <c r="H13" s="151">
        <f aca="true" t="shared" si="1" ref="H13:H21">SUM(I13:M13)</f>
        <v>180</v>
      </c>
      <c r="I13" s="152">
        <f aca="true" t="shared" si="2" ref="I13:I20">SUM(N13,U13,AB13,AI13,AP13,AW13,BD13,BK13,BR13,BY13)</f>
        <v>180</v>
      </c>
      <c r="J13" s="152">
        <f aca="true" t="shared" si="3" ref="J13:J20">SUM(O13,V13,AC13,AJ13,AQ13,AX13,BE13,BL13,BS13,BZ13)</f>
        <v>0</v>
      </c>
      <c r="K13" s="152">
        <f aca="true" t="shared" si="4" ref="K13:K20">SUM(P13,W13,AD13,AK13,AR13,AY13,BF13,BM13,BT13,CA13)</f>
        <v>0</v>
      </c>
      <c r="L13" s="152">
        <f aca="true" t="shared" si="5" ref="L13:L23">SUM(Q13,X13,AE13,AL13,AS13,AZ13,BG13,BN13,BU13,CB13)</f>
        <v>0</v>
      </c>
      <c r="M13" s="153">
        <f aca="true" t="shared" si="6" ref="M13:M20">SUM(R13,Y13,AF13,AM13,AT13,BA13,BH13,BO13,BV13,CC13)</f>
        <v>0</v>
      </c>
      <c r="N13" s="34">
        <v>30</v>
      </c>
      <c r="O13" s="35"/>
      <c r="P13" s="35"/>
      <c r="Q13" s="35"/>
      <c r="R13" s="35"/>
      <c r="S13" s="166" t="s">
        <v>115</v>
      </c>
      <c r="T13" s="167">
        <v>2</v>
      </c>
      <c r="U13" s="34">
        <v>30</v>
      </c>
      <c r="V13" s="35"/>
      <c r="W13" s="35"/>
      <c r="X13" s="35"/>
      <c r="Y13" s="35"/>
      <c r="Z13" s="166" t="s">
        <v>115</v>
      </c>
      <c r="AA13" s="167">
        <v>2</v>
      </c>
      <c r="AB13" s="34">
        <v>30</v>
      </c>
      <c r="AC13" s="35"/>
      <c r="AD13" s="35"/>
      <c r="AE13" s="35"/>
      <c r="AF13" s="35"/>
      <c r="AG13" s="166" t="s">
        <v>115</v>
      </c>
      <c r="AH13" s="167">
        <v>2</v>
      </c>
      <c r="AI13" s="34">
        <v>30</v>
      </c>
      <c r="AJ13" s="35"/>
      <c r="AK13" s="35"/>
      <c r="AL13" s="35"/>
      <c r="AM13" s="35"/>
      <c r="AN13" s="166" t="s">
        <v>115</v>
      </c>
      <c r="AO13" s="167">
        <v>2</v>
      </c>
      <c r="AP13" s="34">
        <v>30</v>
      </c>
      <c r="AQ13" s="35"/>
      <c r="AR13" s="35"/>
      <c r="AS13" s="35"/>
      <c r="AT13" s="35"/>
      <c r="AU13" s="166" t="s">
        <v>115</v>
      </c>
      <c r="AV13" s="167">
        <v>2</v>
      </c>
      <c r="AW13" s="34">
        <v>30</v>
      </c>
      <c r="AX13" s="35"/>
      <c r="AY13" s="35"/>
      <c r="AZ13" s="35"/>
      <c r="BA13" s="35"/>
      <c r="BB13" s="166" t="s">
        <v>115</v>
      </c>
      <c r="BC13" s="167">
        <v>2</v>
      </c>
      <c r="BD13" s="36"/>
      <c r="BE13" s="37"/>
      <c r="BF13" s="37"/>
      <c r="BG13" s="37"/>
      <c r="BH13" s="37"/>
      <c r="BI13" s="166"/>
      <c r="BJ13" s="167"/>
      <c r="BK13" s="36"/>
      <c r="BL13" s="37"/>
      <c r="BM13" s="37"/>
      <c r="BN13" s="37"/>
      <c r="BO13" s="37"/>
      <c r="BP13" s="166"/>
      <c r="BQ13" s="167"/>
      <c r="BR13" s="38"/>
      <c r="BS13" s="37"/>
      <c r="BT13" s="37"/>
      <c r="BU13" s="37"/>
      <c r="BV13" s="37"/>
      <c r="BW13" s="166"/>
      <c r="BX13" s="167"/>
      <c r="BY13" s="39"/>
      <c r="BZ13" s="37"/>
      <c r="CA13" s="37"/>
      <c r="CB13" s="37"/>
      <c r="CC13" s="37"/>
      <c r="CD13" s="166"/>
      <c r="CE13" s="187"/>
      <c r="CF13" s="15"/>
    </row>
    <row r="14" spans="2:84" ht="15.75" customHeight="1">
      <c r="B14" s="368"/>
      <c r="C14" s="366"/>
      <c r="D14" s="386"/>
      <c r="E14" s="387"/>
      <c r="F14" s="127"/>
      <c r="G14" s="165">
        <f t="shared" si="0"/>
        <v>3</v>
      </c>
      <c r="H14" s="151">
        <f t="shared" si="1"/>
        <v>45</v>
      </c>
      <c r="I14" s="152">
        <f t="shared" si="2"/>
        <v>0</v>
      </c>
      <c r="J14" s="152">
        <f t="shared" si="3"/>
        <v>0</v>
      </c>
      <c r="K14" s="152">
        <f t="shared" si="4"/>
        <v>0</v>
      </c>
      <c r="L14" s="152">
        <f t="shared" si="5"/>
        <v>45</v>
      </c>
      <c r="M14" s="153">
        <f t="shared" si="6"/>
        <v>0</v>
      </c>
      <c r="N14" s="39"/>
      <c r="O14" s="37"/>
      <c r="P14" s="37"/>
      <c r="Q14" s="37"/>
      <c r="R14" s="37"/>
      <c r="S14" s="166"/>
      <c r="T14" s="167"/>
      <c r="U14" s="40"/>
      <c r="V14" s="41"/>
      <c r="W14" s="41"/>
      <c r="X14" s="41"/>
      <c r="Y14" s="37"/>
      <c r="Z14" s="177"/>
      <c r="AA14" s="165"/>
      <c r="AB14" s="42"/>
      <c r="AC14" s="35"/>
      <c r="AD14" s="35"/>
      <c r="AE14" s="35">
        <v>15</v>
      </c>
      <c r="AF14" s="35"/>
      <c r="AG14" s="166" t="s">
        <v>116</v>
      </c>
      <c r="AH14" s="167">
        <v>1</v>
      </c>
      <c r="AI14" s="42"/>
      <c r="AJ14" s="35"/>
      <c r="AK14" s="35"/>
      <c r="AL14" s="35">
        <v>15</v>
      </c>
      <c r="AM14" s="35"/>
      <c r="AN14" s="166" t="s">
        <v>116</v>
      </c>
      <c r="AO14" s="167">
        <v>1</v>
      </c>
      <c r="AP14" s="42"/>
      <c r="AQ14" s="35"/>
      <c r="AR14" s="35"/>
      <c r="AS14" s="35">
        <v>15</v>
      </c>
      <c r="AT14" s="35"/>
      <c r="AU14" s="166" t="s">
        <v>116</v>
      </c>
      <c r="AV14" s="167">
        <v>1</v>
      </c>
      <c r="AW14" s="39"/>
      <c r="AX14" s="37"/>
      <c r="AY14" s="37"/>
      <c r="AZ14" s="37"/>
      <c r="BA14" s="37"/>
      <c r="BB14" s="166"/>
      <c r="BC14" s="167"/>
      <c r="BD14" s="36"/>
      <c r="BE14" s="37"/>
      <c r="BF14" s="37"/>
      <c r="BG14" s="37"/>
      <c r="BH14" s="37"/>
      <c r="BI14" s="166"/>
      <c r="BJ14" s="167"/>
      <c r="BK14" s="36"/>
      <c r="BL14" s="37"/>
      <c r="BM14" s="37"/>
      <c r="BN14" s="37"/>
      <c r="BO14" s="37"/>
      <c r="BP14" s="166"/>
      <c r="BQ14" s="167"/>
      <c r="BR14" s="38"/>
      <c r="BS14" s="37"/>
      <c r="BT14" s="37"/>
      <c r="BU14" s="37"/>
      <c r="BV14" s="37"/>
      <c r="BW14" s="166"/>
      <c r="BX14" s="167"/>
      <c r="BY14" s="39"/>
      <c r="BZ14" s="37"/>
      <c r="CA14" s="37"/>
      <c r="CB14" s="37"/>
      <c r="CC14" s="37"/>
      <c r="CD14" s="166"/>
      <c r="CE14" s="187"/>
      <c r="CF14" s="15"/>
    </row>
    <row r="15" spans="2:84" ht="15.75" customHeight="1">
      <c r="B15" s="368"/>
      <c r="C15" s="25" t="s">
        <v>76</v>
      </c>
      <c r="D15" s="81" t="s">
        <v>75</v>
      </c>
      <c r="E15" s="82"/>
      <c r="F15" s="127"/>
      <c r="G15" s="165">
        <f>SUM(T15,AA15,AH15,AO15,AV15,BC15,BJ15,BQ15,BX15,CE15)</f>
        <v>4</v>
      </c>
      <c r="H15" s="151">
        <f t="shared" si="1"/>
        <v>60</v>
      </c>
      <c r="I15" s="152">
        <f>SUM(N15,U15,AB15,AI15,AP15,AW15,BD15,BK15,BR15,BY15)</f>
        <v>60</v>
      </c>
      <c r="J15" s="152">
        <f>SUM(O15,V15,AC15,AJ15,AQ15,AX15,BE15,BL15,BS15,BZ15)</f>
        <v>0</v>
      </c>
      <c r="K15" s="152">
        <f>SUM(P15,W15,AD15,AK15,AR15,AY15,BF15,BM15,BT15,CA15)</f>
        <v>0</v>
      </c>
      <c r="L15" s="152">
        <f>SUM(Q15,X15,AE15,AL15,AS15,AZ15,BG15,BN15,BU15,CB15)</f>
        <v>0</v>
      </c>
      <c r="M15" s="153">
        <f>SUM(R15,Y15,AF15,AM15,AT15,BA15,BH15,BO15,BV15,CC15)</f>
        <v>0</v>
      </c>
      <c r="N15" s="39"/>
      <c r="O15" s="37"/>
      <c r="P15" s="37"/>
      <c r="Q15" s="37"/>
      <c r="R15" s="37"/>
      <c r="S15" s="166"/>
      <c r="T15" s="167"/>
      <c r="U15" s="40"/>
      <c r="V15" s="41"/>
      <c r="W15" s="41"/>
      <c r="X15" s="41"/>
      <c r="Y15" s="37"/>
      <c r="Z15" s="177"/>
      <c r="AA15" s="165"/>
      <c r="AB15" s="43"/>
      <c r="AC15" s="41"/>
      <c r="AD15" s="41"/>
      <c r="AE15" s="41"/>
      <c r="AF15" s="37"/>
      <c r="AG15" s="166"/>
      <c r="AH15" s="175"/>
      <c r="AI15" s="40"/>
      <c r="AJ15" s="41"/>
      <c r="AK15" s="41"/>
      <c r="AL15" s="41"/>
      <c r="AM15" s="37"/>
      <c r="AN15" s="166"/>
      <c r="AO15" s="175"/>
      <c r="AP15" s="40"/>
      <c r="AQ15" s="41"/>
      <c r="AR15" s="41"/>
      <c r="AS15" s="41"/>
      <c r="AT15" s="37"/>
      <c r="AU15" s="177"/>
      <c r="AV15" s="165"/>
      <c r="AW15" s="43"/>
      <c r="AX15" s="41"/>
      <c r="AY15" s="41"/>
      <c r="AZ15" s="41"/>
      <c r="BA15" s="41"/>
      <c r="BB15" s="168"/>
      <c r="BC15" s="167"/>
      <c r="BD15" s="34">
        <v>30</v>
      </c>
      <c r="BE15" s="35"/>
      <c r="BF15" s="35"/>
      <c r="BG15" s="35"/>
      <c r="BH15" s="35"/>
      <c r="BI15" s="166" t="s">
        <v>115</v>
      </c>
      <c r="BJ15" s="167">
        <v>2</v>
      </c>
      <c r="BK15" s="34">
        <v>30</v>
      </c>
      <c r="BL15" s="35"/>
      <c r="BM15" s="35"/>
      <c r="BN15" s="35"/>
      <c r="BO15" s="35"/>
      <c r="BP15" s="166" t="s">
        <v>115</v>
      </c>
      <c r="BQ15" s="167">
        <v>2</v>
      </c>
      <c r="BR15" s="44"/>
      <c r="BS15" s="41"/>
      <c r="BT15" s="41"/>
      <c r="BU15" s="41"/>
      <c r="BV15" s="37"/>
      <c r="BW15" s="166"/>
      <c r="BX15" s="175"/>
      <c r="BY15" s="40"/>
      <c r="BZ15" s="41"/>
      <c r="CA15" s="41"/>
      <c r="CB15" s="41"/>
      <c r="CC15" s="41"/>
      <c r="CD15" s="168"/>
      <c r="CE15" s="187"/>
      <c r="CF15" s="15"/>
    </row>
    <row r="16" spans="2:84" ht="15.75" customHeight="1">
      <c r="B16" s="368"/>
      <c r="C16" s="26" t="s">
        <v>77</v>
      </c>
      <c r="D16" s="221" t="s">
        <v>34</v>
      </c>
      <c r="E16" s="222"/>
      <c r="F16" s="127"/>
      <c r="G16" s="165">
        <f t="shared" si="0"/>
        <v>4</v>
      </c>
      <c r="H16" s="151">
        <f t="shared" si="1"/>
        <v>60</v>
      </c>
      <c r="I16" s="152">
        <f t="shared" si="2"/>
        <v>60</v>
      </c>
      <c r="J16" s="152">
        <f t="shared" si="3"/>
        <v>0</v>
      </c>
      <c r="K16" s="152">
        <f t="shared" si="4"/>
        <v>0</v>
      </c>
      <c r="L16" s="152">
        <f t="shared" si="5"/>
        <v>0</v>
      </c>
      <c r="M16" s="153">
        <f t="shared" si="6"/>
        <v>0</v>
      </c>
      <c r="N16" s="39"/>
      <c r="O16" s="37"/>
      <c r="P16" s="37"/>
      <c r="Q16" s="37"/>
      <c r="R16" s="37"/>
      <c r="S16" s="166"/>
      <c r="T16" s="167"/>
      <c r="U16" s="40"/>
      <c r="V16" s="41"/>
      <c r="W16" s="41"/>
      <c r="X16" s="41"/>
      <c r="Y16" s="37"/>
      <c r="Z16" s="177"/>
      <c r="AA16" s="165"/>
      <c r="AB16" s="43"/>
      <c r="AC16" s="41"/>
      <c r="AD16" s="41"/>
      <c r="AE16" s="41"/>
      <c r="AF16" s="37"/>
      <c r="AG16" s="166"/>
      <c r="AH16" s="175"/>
      <c r="AI16" s="40"/>
      <c r="AJ16" s="41"/>
      <c r="AK16" s="41"/>
      <c r="AL16" s="41"/>
      <c r="AM16" s="37"/>
      <c r="AN16" s="177"/>
      <c r="AO16" s="165"/>
      <c r="AP16" s="43"/>
      <c r="AQ16" s="41"/>
      <c r="AR16" s="41"/>
      <c r="AS16" s="41"/>
      <c r="AT16" s="37"/>
      <c r="AU16" s="166"/>
      <c r="AV16" s="175"/>
      <c r="AW16" s="40"/>
      <c r="AX16" s="41"/>
      <c r="AY16" s="41"/>
      <c r="AZ16" s="41"/>
      <c r="BA16" s="41"/>
      <c r="BB16" s="168"/>
      <c r="BC16" s="167"/>
      <c r="BD16" s="34">
        <v>30</v>
      </c>
      <c r="BE16" s="35"/>
      <c r="BF16" s="35"/>
      <c r="BG16" s="35"/>
      <c r="BH16" s="35"/>
      <c r="BI16" s="166" t="s">
        <v>115</v>
      </c>
      <c r="BJ16" s="167">
        <v>2</v>
      </c>
      <c r="BK16" s="34">
        <v>30</v>
      </c>
      <c r="BL16" s="35"/>
      <c r="BM16" s="35"/>
      <c r="BN16" s="35"/>
      <c r="BO16" s="35"/>
      <c r="BP16" s="166" t="s">
        <v>115</v>
      </c>
      <c r="BQ16" s="167">
        <v>2</v>
      </c>
      <c r="BR16" s="44"/>
      <c r="BS16" s="41"/>
      <c r="BT16" s="41"/>
      <c r="BU16" s="41"/>
      <c r="BV16" s="37"/>
      <c r="BW16" s="166"/>
      <c r="BX16" s="175"/>
      <c r="BY16" s="40"/>
      <c r="BZ16" s="41"/>
      <c r="CA16" s="41"/>
      <c r="CB16" s="41"/>
      <c r="CC16" s="41"/>
      <c r="CD16" s="168"/>
      <c r="CE16" s="187"/>
      <c r="CF16" s="15"/>
    </row>
    <row r="17" spans="2:84" ht="15.75" customHeight="1">
      <c r="B17" s="368"/>
      <c r="C17" s="26" t="s">
        <v>78</v>
      </c>
      <c r="D17" s="83" t="s">
        <v>125</v>
      </c>
      <c r="E17" s="85"/>
      <c r="F17" s="127"/>
      <c r="G17" s="165">
        <f t="shared" si="0"/>
        <v>2</v>
      </c>
      <c r="H17" s="151">
        <f t="shared" si="1"/>
        <v>30</v>
      </c>
      <c r="I17" s="152">
        <f t="shared" si="2"/>
        <v>30</v>
      </c>
      <c r="J17" s="152">
        <f t="shared" si="3"/>
        <v>0</v>
      </c>
      <c r="K17" s="152">
        <f t="shared" si="4"/>
        <v>0</v>
      </c>
      <c r="L17" s="152">
        <f t="shared" si="5"/>
        <v>0</v>
      </c>
      <c r="M17" s="153">
        <f t="shared" si="6"/>
        <v>0</v>
      </c>
      <c r="N17" s="39"/>
      <c r="O17" s="37"/>
      <c r="P17" s="37"/>
      <c r="Q17" s="37"/>
      <c r="R17" s="37"/>
      <c r="S17" s="166"/>
      <c r="T17" s="167"/>
      <c r="U17" s="39"/>
      <c r="V17" s="37"/>
      <c r="W17" s="37"/>
      <c r="X17" s="37"/>
      <c r="Y17" s="37"/>
      <c r="Z17" s="166"/>
      <c r="AA17" s="167"/>
      <c r="AB17" s="34">
        <v>30</v>
      </c>
      <c r="AC17" s="35"/>
      <c r="AD17" s="35"/>
      <c r="AE17" s="35"/>
      <c r="AF17" s="35"/>
      <c r="AG17" s="166" t="s">
        <v>115</v>
      </c>
      <c r="AH17" s="167">
        <v>2</v>
      </c>
      <c r="AI17" s="40"/>
      <c r="AJ17" s="41"/>
      <c r="AK17" s="41"/>
      <c r="AL17" s="41"/>
      <c r="AM17" s="37"/>
      <c r="AN17" s="177"/>
      <c r="AO17" s="165"/>
      <c r="AP17" s="36"/>
      <c r="AQ17" s="37"/>
      <c r="AR17" s="37"/>
      <c r="AS17" s="37"/>
      <c r="AT17" s="37"/>
      <c r="AU17" s="166"/>
      <c r="AV17" s="167"/>
      <c r="AW17" s="39"/>
      <c r="AX17" s="37"/>
      <c r="AY17" s="37"/>
      <c r="AZ17" s="37"/>
      <c r="BA17" s="37"/>
      <c r="BB17" s="166"/>
      <c r="BC17" s="167"/>
      <c r="BD17" s="36"/>
      <c r="BE17" s="37"/>
      <c r="BF17" s="37"/>
      <c r="BG17" s="37"/>
      <c r="BH17" s="37"/>
      <c r="BI17" s="166"/>
      <c r="BJ17" s="167"/>
      <c r="BK17" s="36"/>
      <c r="BL17" s="37"/>
      <c r="BM17" s="37"/>
      <c r="BN17" s="37"/>
      <c r="BO17" s="37"/>
      <c r="BP17" s="166"/>
      <c r="BQ17" s="167"/>
      <c r="BR17" s="38"/>
      <c r="BS17" s="37"/>
      <c r="BT17" s="37"/>
      <c r="BU17" s="37"/>
      <c r="BV17" s="37"/>
      <c r="BW17" s="166"/>
      <c r="BX17" s="167"/>
      <c r="BY17" s="39"/>
      <c r="BZ17" s="37"/>
      <c r="CA17" s="37"/>
      <c r="CB17" s="37"/>
      <c r="CC17" s="37"/>
      <c r="CD17" s="166"/>
      <c r="CE17" s="187"/>
      <c r="CF17" s="15"/>
    </row>
    <row r="18" spans="2:84" ht="15.75" customHeight="1">
      <c r="B18" s="368"/>
      <c r="C18" s="26" t="s">
        <v>79</v>
      </c>
      <c r="D18" s="141" t="s">
        <v>35</v>
      </c>
      <c r="E18" s="142"/>
      <c r="F18" s="128"/>
      <c r="G18" s="165">
        <f t="shared" si="0"/>
        <v>2</v>
      </c>
      <c r="H18" s="154">
        <f t="shared" si="1"/>
        <v>30</v>
      </c>
      <c r="I18" s="152">
        <f t="shared" si="2"/>
        <v>30</v>
      </c>
      <c r="J18" s="152">
        <f t="shared" si="3"/>
        <v>0</v>
      </c>
      <c r="K18" s="152">
        <f t="shared" si="4"/>
        <v>0</v>
      </c>
      <c r="L18" s="152">
        <f t="shared" si="5"/>
        <v>0</v>
      </c>
      <c r="M18" s="153">
        <f t="shared" si="6"/>
        <v>0</v>
      </c>
      <c r="N18" s="36"/>
      <c r="O18" s="37"/>
      <c r="P18" s="37"/>
      <c r="Q18" s="37"/>
      <c r="R18" s="37"/>
      <c r="S18" s="166"/>
      <c r="T18" s="167"/>
      <c r="U18" s="40"/>
      <c r="V18" s="41"/>
      <c r="W18" s="41"/>
      <c r="X18" s="41"/>
      <c r="Y18" s="37"/>
      <c r="Z18" s="177"/>
      <c r="AA18" s="165"/>
      <c r="AB18" s="43"/>
      <c r="AC18" s="41"/>
      <c r="AD18" s="41"/>
      <c r="AE18" s="41"/>
      <c r="AF18" s="37"/>
      <c r="AG18" s="166"/>
      <c r="AH18" s="165"/>
      <c r="AI18" s="34">
        <v>30</v>
      </c>
      <c r="AJ18" s="35"/>
      <c r="AK18" s="35"/>
      <c r="AL18" s="35"/>
      <c r="AM18" s="35"/>
      <c r="AN18" s="166" t="s">
        <v>115</v>
      </c>
      <c r="AO18" s="167">
        <v>2</v>
      </c>
      <c r="AP18" s="43"/>
      <c r="AQ18" s="41"/>
      <c r="AR18" s="41"/>
      <c r="AS18" s="41"/>
      <c r="AT18" s="37"/>
      <c r="AU18" s="166"/>
      <c r="AV18" s="175"/>
      <c r="AW18" s="40"/>
      <c r="AX18" s="41"/>
      <c r="AY18" s="41"/>
      <c r="AZ18" s="41"/>
      <c r="BA18" s="41"/>
      <c r="BB18" s="168"/>
      <c r="BC18" s="167"/>
      <c r="BD18" s="43"/>
      <c r="BE18" s="41"/>
      <c r="BF18" s="41"/>
      <c r="BG18" s="41"/>
      <c r="BH18" s="37"/>
      <c r="BI18" s="166"/>
      <c r="BJ18" s="175"/>
      <c r="BK18" s="40"/>
      <c r="BL18" s="41"/>
      <c r="BM18" s="41"/>
      <c r="BN18" s="41"/>
      <c r="BO18" s="37"/>
      <c r="BP18" s="177"/>
      <c r="BQ18" s="165"/>
      <c r="BR18" s="44"/>
      <c r="BS18" s="41"/>
      <c r="BT18" s="41"/>
      <c r="BU18" s="41"/>
      <c r="BV18" s="37"/>
      <c r="BW18" s="166"/>
      <c r="BX18" s="175"/>
      <c r="BY18" s="40"/>
      <c r="BZ18" s="41"/>
      <c r="CA18" s="41"/>
      <c r="CB18" s="41"/>
      <c r="CC18" s="41"/>
      <c r="CD18" s="168"/>
      <c r="CE18" s="187"/>
      <c r="CF18" s="15"/>
    </row>
    <row r="19" spans="2:84" ht="15.75" customHeight="1">
      <c r="B19" s="368"/>
      <c r="C19" s="27" t="s">
        <v>80</v>
      </c>
      <c r="D19" s="221" t="s">
        <v>40</v>
      </c>
      <c r="E19" s="222"/>
      <c r="F19" s="146"/>
      <c r="G19" s="165">
        <f t="shared" si="0"/>
        <v>1</v>
      </c>
      <c r="H19" s="155">
        <f t="shared" si="1"/>
        <v>15</v>
      </c>
      <c r="I19" s="152">
        <f t="shared" si="2"/>
        <v>15</v>
      </c>
      <c r="J19" s="152">
        <f t="shared" si="3"/>
        <v>0</v>
      </c>
      <c r="K19" s="152">
        <f t="shared" si="4"/>
        <v>0</v>
      </c>
      <c r="L19" s="152">
        <f t="shared" si="5"/>
        <v>0</v>
      </c>
      <c r="M19" s="156">
        <f t="shared" si="6"/>
        <v>0</v>
      </c>
      <c r="N19" s="140">
        <v>15</v>
      </c>
      <c r="O19" s="46"/>
      <c r="P19" s="46"/>
      <c r="Q19" s="46"/>
      <c r="R19" s="46"/>
      <c r="S19" s="168" t="s">
        <v>115</v>
      </c>
      <c r="T19" s="167">
        <v>1</v>
      </c>
      <c r="U19" s="50"/>
      <c r="V19" s="51"/>
      <c r="W19" s="51"/>
      <c r="X19" s="51"/>
      <c r="Y19" s="51"/>
      <c r="Z19" s="178"/>
      <c r="AA19" s="174"/>
      <c r="AB19" s="50"/>
      <c r="AC19" s="52"/>
      <c r="AD19" s="52"/>
      <c r="AE19" s="52"/>
      <c r="AF19" s="51"/>
      <c r="AG19" s="173"/>
      <c r="AH19" s="183"/>
      <c r="AI19" s="50"/>
      <c r="AJ19" s="52"/>
      <c r="AK19" s="52"/>
      <c r="AL19" s="52"/>
      <c r="AM19" s="51"/>
      <c r="AN19" s="178"/>
      <c r="AO19" s="174"/>
      <c r="AP19" s="50"/>
      <c r="AQ19" s="52"/>
      <c r="AR19" s="52"/>
      <c r="AS19" s="52"/>
      <c r="AT19" s="51"/>
      <c r="AU19" s="173"/>
      <c r="AV19" s="185"/>
      <c r="AW19" s="53"/>
      <c r="AX19" s="52"/>
      <c r="AY19" s="52"/>
      <c r="AZ19" s="52"/>
      <c r="BA19" s="52"/>
      <c r="BB19" s="186"/>
      <c r="BC19" s="183"/>
      <c r="BD19" s="50"/>
      <c r="BE19" s="52"/>
      <c r="BF19" s="52"/>
      <c r="BG19" s="52"/>
      <c r="BH19" s="51"/>
      <c r="BI19" s="173"/>
      <c r="BJ19" s="183"/>
      <c r="BK19" s="50"/>
      <c r="BL19" s="52"/>
      <c r="BM19" s="52"/>
      <c r="BN19" s="52"/>
      <c r="BO19" s="51"/>
      <c r="BP19" s="178"/>
      <c r="BQ19" s="174"/>
      <c r="BR19" s="54"/>
      <c r="BS19" s="52"/>
      <c r="BT19" s="52"/>
      <c r="BU19" s="52"/>
      <c r="BV19" s="51"/>
      <c r="BW19" s="173"/>
      <c r="BX19" s="185"/>
      <c r="BY19" s="53"/>
      <c r="BZ19" s="52"/>
      <c r="CA19" s="52"/>
      <c r="CB19" s="52"/>
      <c r="CC19" s="52"/>
      <c r="CD19" s="186"/>
      <c r="CE19" s="188"/>
      <c r="CF19" s="15"/>
    </row>
    <row r="20" spans="2:84" ht="15.75" customHeight="1">
      <c r="B20" s="368"/>
      <c r="C20" s="131" t="s">
        <v>82</v>
      </c>
      <c r="D20" s="363" t="s">
        <v>39</v>
      </c>
      <c r="E20" s="364"/>
      <c r="F20" s="128"/>
      <c r="G20" s="165">
        <f t="shared" si="0"/>
        <v>2</v>
      </c>
      <c r="H20" s="151">
        <f t="shared" si="1"/>
        <v>30</v>
      </c>
      <c r="I20" s="152">
        <f t="shared" si="2"/>
        <v>30</v>
      </c>
      <c r="J20" s="152">
        <f t="shared" si="3"/>
        <v>0</v>
      </c>
      <c r="K20" s="152">
        <f t="shared" si="4"/>
        <v>0</v>
      </c>
      <c r="L20" s="152">
        <f t="shared" si="5"/>
        <v>0</v>
      </c>
      <c r="M20" s="153">
        <f t="shared" si="6"/>
        <v>0</v>
      </c>
      <c r="N20" s="39"/>
      <c r="O20" s="37"/>
      <c r="P20" s="37"/>
      <c r="Q20" s="37"/>
      <c r="R20" s="37"/>
      <c r="S20" s="166"/>
      <c r="T20" s="167"/>
      <c r="U20" s="43"/>
      <c r="V20" s="41"/>
      <c r="W20" s="41"/>
      <c r="X20" s="41"/>
      <c r="Y20" s="37"/>
      <c r="Z20" s="177"/>
      <c r="AA20" s="165"/>
      <c r="AB20" s="43"/>
      <c r="AC20" s="41"/>
      <c r="AD20" s="41"/>
      <c r="AE20" s="41"/>
      <c r="AF20" s="37"/>
      <c r="AG20" s="166"/>
      <c r="AH20" s="165"/>
      <c r="AI20" s="39"/>
      <c r="AJ20" s="37"/>
      <c r="AK20" s="37"/>
      <c r="AL20" s="37"/>
      <c r="AM20" s="37"/>
      <c r="AN20" s="166"/>
      <c r="AO20" s="167"/>
      <c r="AP20" s="34">
        <v>30</v>
      </c>
      <c r="AQ20" s="35"/>
      <c r="AR20" s="35"/>
      <c r="AS20" s="35"/>
      <c r="AT20" s="35"/>
      <c r="AU20" s="166" t="s">
        <v>115</v>
      </c>
      <c r="AV20" s="167">
        <v>2</v>
      </c>
      <c r="AW20" s="43"/>
      <c r="AX20" s="41"/>
      <c r="AY20" s="41"/>
      <c r="AZ20" s="41"/>
      <c r="BA20" s="41"/>
      <c r="BB20" s="168"/>
      <c r="BC20" s="167"/>
      <c r="BD20" s="43"/>
      <c r="BE20" s="41"/>
      <c r="BF20" s="41"/>
      <c r="BG20" s="41"/>
      <c r="BH20" s="37"/>
      <c r="BI20" s="166"/>
      <c r="BJ20" s="175"/>
      <c r="BK20" s="40"/>
      <c r="BL20" s="41"/>
      <c r="BM20" s="41"/>
      <c r="BN20" s="41"/>
      <c r="BO20" s="37"/>
      <c r="BP20" s="177"/>
      <c r="BQ20" s="165"/>
      <c r="BR20" s="44"/>
      <c r="BS20" s="41"/>
      <c r="BT20" s="41"/>
      <c r="BU20" s="41"/>
      <c r="BV20" s="37"/>
      <c r="BW20" s="166"/>
      <c r="BX20" s="167"/>
      <c r="BY20" s="43"/>
      <c r="BZ20" s="41"/>
      <c r="CA20" s="41"/>
      <c r="CB20" s="41"/>
      <c r="CC20" s="41"/>
      <c r="CD20" s="168"/>
      <c r="CE20" s="187"/>
      <c r="CF20" s="15"/>
    </row>
    <row r="21" spans="2:84" ht="15.75" customHeight="1">
      <c r="B21" s="368"/>
      <c r="C21" s="27" t="s">
        <v>81</v>
      </c>
      <c r="D21" s="89" t="s">
        <v>37</v>
      </c>
      <c r="E21" s="84"/>
      <c r="F21" s="128"/>
      <c r="G21" s="165">
        <f>SUM(T21,AA21,AH21,AO21,AV21,BC21,BJ21,BQ21,BX21,CE21)</f>
        <v>1</v>
      </c>
      <c r="H21" s="151">
        <f t="shared" si="1"/>
        <v>15</v>
      </c>
      <c r="I21" s="152">
        <f>SUM(N21,U21,AB21,AI21,AP21,AW21,BD21,BK21,BR21,BY21)</f>
        <v>15</v>
      </c>
      <c r="J21" s="152">
        <f>SUM(O21,V21,AC21,AJ21,AQ21,AX21,BE21,BL21,BS21,BZ21)</f>
        <v>0</v>
      </c>
      <c r="K21" s="152">
        <f>SUM(P21,W21,AD21,AK21,AR21,AY21,BF21,BM21,BT21,CA21)</f>
        <v>0</v>
      </c>
      <c r="L21" s="152">
        <f>SUM(Q21,X21,AE21,AL21,AS21,AZ21,BG21,BN21,BU21,CB21)</f>
        <v>0</v>
      </c>
      <c r="M21" s="153">
        <f>SUM(R21,Y21,AF21,AM21,AT21,BA21,BH21,BO21,BV21,CC21)</f>
        <v>0</v>
      </c>
      <c r="N21" s="39"/>
      <c r="O21" s="37"/>
      <c r="P21" s="37"/>
      <c r="Q21" s="37"/>
      <c r="R21" s="37"/>
      <c r="S21" s="166"/>
      <c r="T21" s="167"/>
      <c r="U21" s="43"/>
      <c r="V21" s="41"/>
      <c r="W21" s="41"/>
      <c r="X21" s="41"/>
      <c r="Y21" s="37"/>
      <c r="Z21" s="177"/>
      <c r="AA21" s="165"/>
      <c r="AB21" s="43"/>
      <c r="AC21" s="41"/>
      <c r="AD21" s="41"/>
      <c r="AE21" s="41"/>
      <c r="AF21" s="37"/>
      <c r="AG21" s="166"/>
      <c r="AH21" s="165"/>
      <c r="AI21" s="39"/>
      <c r="AJ21" s="37"/>
      <c r="AK21" s="37"/>
      <c r="AL21" s="37"/>
      <c r="AM21" s="37"/>
      <c r="AN21" s="166"/>
      <c r="AO21" s="167"/>
      <c r="AP21" s="43"/>
      <c r="AQ21" s="41"/>
      <c r="AR21" s="41"/>
      <c r="AS21" s="41"/>
      <c r="AT21" s="37"/>
      <c r="AU21" s="166"/>
      <c r="AV21" s="167"/>
      <c r="AW21" s="43"/>
      <c r="AX21" s="41"/>
      <c r="AY21" s="41"/>
      <c r="AZ21" s="41"/>
      <c r="BA21" s="37"/>
      <c r="BB21" s="166"/>
      <c r="BC21" s="167"/>
      <c r="BD21" s="43"/>
      <c r="BE21" s="41"/>
      <c r="BF21" s="41"/>
      <c r="BG21" s="41"/>
      <c r="BH21" s="37"/>
      <c r="BI21" s="166"/>
      <c r="BJ21" s="167"/>
      <c r="BK21" s="45">
        <v>15</v>
      </c>
      <c r="BL21" s="46"/>
      <c r="BM21" s="46"/>
      <c r="BN21" s="46"/>
      <c r="BO21" s="46"/>
      <c r="BP21" s="168" t="s">
        <v>115</v>
      </c>
      <c r="BQ21" s="167">
        <v>1</v>
      </c>
      <c r="BR21" s="44"/>
      <c r="BS21" s="41"/>
      <c r="BT21" s="41"/>
      <c r="BU21" s="41"/>
      <c r="BV21" s="37"/>
      <c r="BW21" s="166"/>
      <c r="BX21" s="167"/>
      <c r="BY21" s="43"/>
      <c r="BZ21" s="41"/>
      <c r="CA21" s="41"/>
      <c r="CB21" s="41"/>
      <c r="CC21" s="41"/>
      <c r="CD21" s="168"/>
      <c r="CE21" s="187"/>
      <c r="CF21" s="15"/>
    </row>
    <row r="22" spans="2:84" ht="15.75" customHeight="1">
      <c r="B22" s="368"/>
      <c r="C22" s="27" t="s">
        <v>84</v>
      </c>
      <c r="D22" s="126" t="s">
        <v>38</v>
      </c>
      <c r="E22" s="88"/>
      <c r="F22" s="128"/>
      <c r="G22" s="165">
        <f>SUM(T22,AA22,AH22,AO22,AV22,BC22,BJ22,BQ22,BX22,CE22)</f>
        <v>2</v>
      </c>
      <c r="H22" s="151">
        <v>30</v>
      </c>
      <c r="I22" s="152">
        <f aca="true" t="shared" si="7" ref="I22:K23">SUM(N22,U22,AB22,AI22,AP22,AW22,BD22,BK22,BR22,BY22)</f>
        <v>0</v>
      </c>
      <c r="J22" s="152">
        <f t="shared" si="7"/>
        <v>0</v>
      </c>
      <c r="K22" s="152">
        <f t="shared" si="7"/>
        <v>0</v>
      </c>
      <c r="L22" s="152">
        <f t="shared" si="5"/>
        <v>30</v>
      </c>
      <c r="M22" s="153">
        <f>SUM(R22,Y22,AF22,AM22,AT22,BA22,BH22,BO22,BV22,CC22)</f>
        <v>0</v>
      </c>
      <c r="N22" s="39"/>
      <c r="O22" s="37"/>
      <c r="P22" s="37"/>
      <c r="Q22" s="37"/>
      <c r="R22" s="37"/>
      <c r="S22" s="166"/>
      <c r="T22" s="167"/>
      <c r="U22" s="43"/>
      <c r="V22" s="41"/>
      <c r="W22" s="41"/>
      <c r="X22" s="41"/>
      <c r="Y22" s="37"/>
      <c r="Z22" s="177"/>
      <c r="AA22" s="165"/>
      <c r="AB22" s="43"/>
      <c r="AC22" s="41"/>
      <c r="AD22" s="41"/>
      <c r="AE22" s="41"/>
      <c r="AF22" s="37"/>
      <c r="AG22" s="166"/>
      <c r="AH22" s="165"/>
      <c r="AI22" s="45"/>
      <c r="AJ22" s="46"/>
      <c r="AK22" s="46"/>
      <c r="AL22" s="46">
        <v>30</v>
      </c>
      <c r="AM22" s="35"/>
      <c r="AN22" s="166" t="s">
        <v>116</v>
      </c>
      <c r="AO22" s="174">
        <v>2</v>
      </c>
      <c r="AP22" s="43"/>
      <c r="AQ22" s="41"/>
      <c r="AR22" s="41"/>
      <c r="AS22" s="41"/>
      <c r="AT22" s="37"/>
      <c r="AU22" s="166"/>
      <c r="AV22" s="167"/>
      <c r="AW22" s="43"/>
      <c r="AX22" s="41"/>
      <c r="AY22" s="41"/>
      <c r="AZ22" s="41"/>
      <c r="BA22" s="41"/>
      <c r="BB22" s="168"/>
      <c r="BC22" s="167"/>
      <c r="BD22" s="43"/>
      <c r="BE22" s="41"/>
      <c r="BF22" s="41"/>
      <c r="BG22" s="41"/>
      <c r="BH22" s="41"/>
      <c r="BI22" s="168"/>
      <c r="BJ22" s="167"/>
      <c r="BK22" s="44"/>
      <c r="BL22" s="41"/>
      <c r="BM22" s="41"/>
      <c r="BN22" s="41"/>
      <c r="BO22" s="37"/>
      <c r="BP22" s="166"/>
      <c r="BQ22" s="167"/>
      <c r="BR22" s="44"/>
      <c r="BS22" s="41"/>
      <c r="BT22" s="41"/>
      <c r="BU22" s="41"/>
      <c r="BV22" s="37"/>
      <c r="BW22" s="166"/>
      <c r="BX22" s="167"/>
      <c r="BY22" s="43"/>
      <c r="BZ22" s="41"/>
      <c r="CA22" s="41"/>
      <c r="CB22" s="41"/>
      <c r="CC22" s="41"/>
      <c r="CD22" s="168"/>
      <c r="CE22" s="187"/>
      <c r="CF22" s="15"/>
    </row>
    <row r="23" spans="2:84" ht="16.5" customHeight="1" thickBot="1">
      <c r="B23" s="143"/>
      <c r="C23" s="27" t="s">
        <v>85</v>
      </c>
      <c r="D23" s="221" t="s">
        <v>48</v>
      </c>
      <c r="E23" s="222"/>
      <c r="F23" s="127"/>
      <c r="G23" s="165">
        <f>SUM(T23,AA23,AH23,AO23,AV23,BC23,BJ23,BQ23,BX23,CE23)</f>
        <v>1</v>
      </c>
      <c r="H23" s="157">
        <f>SUM(I23:M23)</f>
        <v>15</v>
      </c>
      <c r="I23" s="152">
        <f t="shared" si="7"/>
        <v>15</v>
      </c>
      <c r="J23" s="152">
        <f t="shared" si="7"/>
        <v>0</v>
      </c>
      <c r="K23" s="152">
        <f t="shared" si="7"/>
        <v>0</v>
      </c>
      <c r="L23" s="152">
        <f t="shared" si="5"/>
        <v>0</v>
      </c>
      <c r="M23" s="153">
        <f>SUM(R23,Y23,AF23,AM23,AT23,BA23,BH23,BO23,BV23,CC23)</f>
        <v>0</v>
      </c>
      <c r="N23" s="58"/>
      <c r="O23" s="59"/>
      <c r="P23" s="59"/>
      <c r="Q23" s="59"/>
      <c r="R23" s="59"/>
      <c r="S23" s="169"/>
      <c r="T23" s="170"/>
      <c r="U23" s="60"/>
      <c r="V23" s="61"/>
      <c r="W23" s="61"/>
      <c r="X23" s="61"/>
      <c r="Y23" s="59"/>
      <c r="Z23" s="179"/>
      <c r="AA23" s="180"/>
      <c r="AB23" s="60"/>
      <c r="AC23" s="61"/>
      <c r="AD23" s="61"/>
      <c r="AE23" s="61"/>
      <c r="AF23" s="59"/>
      <c r="AG23" s="169"/>
      <c r="AH23" s="184"/>
      <c r="AI23" s="62"/>
      <c r="AJ23" s="61"/>
      <c r="AK23" s="61"/>
      <c r="AL23" s="61"/>
      <c r="AM23" s="59"/>
      <c r="AN23" s="179"/>
      <c r="AO23" s="180"/>
      <c r="AP23" s="62"/>
      <c r="AQ23" s="61"/>
      <c r="AR23" s="61"/>
      <c r="AS23" s="61"/>
      <c r="AT23" s="59"/>
      <c r="AU23" s="179"/>
      <c r="AV23" s="180"/>
      <c r="AW23" s="62"/>
      <c r="AX23" s="61"/>
      <c r="AY23" s="61"/>
      <c r="AZ23" s="61"/>
      <c r="BA23" s="59"/>
      <c r="BB23" s="179"/>
      <c r="BC23" s="180"/>
      <c r="BD23" s="62"/>
      <c r="BE23" s="61"/>
      <c r="BF23" s="61"/>
      <c r="BG23" s="61"/>
      <c r="BH23" s="59"/>
      <c r="BI23" s="179"/>
      <c r="BJ23" s="180"/>
      <c r="BK23" s="62"/>
      <c r="BL23" s="61"/>
      <c r="BM23" s="61"/>
      <c r="BN23" s="61"/>
      <c r="BO23" s="59"/>
      <c r="BP23" s="179"/>
      <c r="BQ23" s="180"/>
      <c r="BR23" s="66">
        <v>15</v>
      </c>
      <c r="BS23" s="46"/>
      <c r="BT23" s="46"/>
      <c r="BU23" s="46"/>
      <c r="BV23" s="35"/>
      <c r="BW23" s="177" t="s">
        <v>115</v>
      </c>
      <c r="BX23" s="165">
        <v>1</v>
      </c>
      <c r="BY23" s="60"/>
      <c r="BZ23" s="61"/>
      <c r="CA23" s="61"/>
      <c r="CB23" s="61"/>
      <c r="CC23" s="61"/>
      <c r="CD23" s="189"/>
      <c r="CE23" s="190"/>
      <c r="CF23" s="15"/>
    </row>
    <row r="24" spans="2:84" ht="18.75" customHeight="1" thickBot="1">
      <c r="B24" s="360" t="s">
        <v>30</v>
      </c>
      <c r="C24" s="361"/>
      <c r="D24" s="361"/>
      <c r="E24" s="362"/>
      <c r="F24" s="47"/>
      <c r="G24" s="63">
        <f aca="true" t="shared" si="8" ref="G24:M24">SUM(G12:G23)</f>
        <v>34</v>
      </c>
      <c r="H24" s="63">
        <f t="shared" si="8"/>
        <v>510</v>
      </c>
      <c r="I24" s="63">
        <f t="shared" si="8"/>
        <v>435</v>
      </c>
      <c r="J24" s="63">
        <f t="shared" si="8"/>
        <v>0</v>
      </c>
      <c r="K24" s="63">
        <f t="shared" si="8"/>
        <v>0</v>
      </c>
      <c r="L24" s="63">
        <f t="shared" si="8"/>
        <v>75</v>
      </c>
      <c r="M24" s="63">
        <f t="shared" si="8"/>
        <v>0</v>
      </c>
      <c r="N24" s="124"/>
      <c r="O24" s="63"/>
      <c r="P24" s="63"/>
      <c r="Q24" s="63"/>
      <c r="R24" s="63"/>
      <c r="S24" s="171"/>
      <c r="T24" s="172"/>
      <c r="U24" s="124"/>
      <c r="V24" s="63"/>
      <c r="W24" s="63"/>
      <c r="X24" s="63"/>
      <c r="Y24" s="63"/>
      <c r="Z24" s="171"/>
      <c r="AA24" s="171"/>
      <c r="AB24" s="49"/>
      <c r="AC24" s="63"/>
      <c r="AD24" s="63"/>
      <c r="AE24" s="63"/>
      <c r="AF24" s="63"/>
      <c r="AG24" s="171"/>
      <c r="AH24" s="171"/>
      <c r="AI24" s="49"/>
      <c r="AJ24" s="63"/>
      <c r="AK24" s="63"/>
      <c r="AL24" s="63"/>
      <c r="AM24" s="63"/>
      <c r="AN24" s="171"/>
      <c r="AO24" s="171"/>
      <c r="AP24" s="49"/>
      <c r="AQ24" s="63"/>
      <c r="AR24" s="57"/>
      <c r="AS24" s="63"/>
      <c r="AT24" s="63"/>
      <c r="AU24" s="171"/>
      <c r="AV24" s="171"/>
      <c r="AW24" s="49"/>
      <c r="AX24" s="63"/>
      <c r="AY24" s="63"/>
      <c r="AZ24" s="63"/>
      <c r="BA24" s="63"/>
      <c r="BB24" s="171"/>
      <c r="BC24" s="172"/>
      <c r="BD24" s="49"/>
      <c r="BE24" s="63"/>
      <c r="BF24" s="63"/>
      <c r="BG24" s="63"/>
      <c r="BH24" s="63"/>
      <c r="BI24" s="171"/>
      <c r="BJ24" s="171"/>
      <c r="BK24" s="49"/>
      <c r="BL24" s="63"/>
      <c r="BM24" s="63"/>
      <c r="BN24" s="63"/>
      <c r="BO24" s="63"/>
      <c r="BP24" s="171"/>
      <c r="BQ24" s="171"/>
      <c r="BR24" s="49"/>
      <c r="BS24" s="63"/>
      <c r="BT24" s="63"/>
      <c r="BU24" s="63"/>
      <c r="BV24" s="63"/>
      <c r="BW24" s="171"/>
      <c r="BX24" s="171"/>
      <c r="BY24" s="49"/>
      <c r="BZ24" s="63"/>
      <c r="CA24" s="63"/>
      <c r="CB24" s="63"/>
      <c r="CC24" s="63"/>
      <c r="CD24" s="171"/>
      <c r="CE24" s="172"/>
      <c r="CF24" s="13"/>
    </row>
    <row r="25" spans="2:84" ht="15.75" customHeight="1">
      <c r="B25" s="368"/>
      <c r="C25" s="27" t="s">
        <v>86</v>
      </c>
      <c r="D25" s="86" t="s">
        <v>41</v>
      </c>
      <c r="E25" s="87"/>
      <c r="F25" s="71"/>
      <c r="G25" s="165">
        <f aca="true" t="shared" si="9" ref="G25:G35">SUM(T25,AA25,AH25,AO25,AV25,BC25,BJ25,BQ25,BX25,CE25)</f>
        <v>4</v>
      </c>
      <c r="H25" s="151">
        <v>60</v>
      </c>
      <c r="I25" s="152">
        <f aca="true" t="shared" si="10" ref="I25:I35">SUM(N25,U25,AB25,AI25,AP25,AW25,BD25,BK25,BR25,BY25)</f>
        <v>0</v>
      </c>
      <c r="J25" s="152">
        <f aca="true" t="shared" si="11" ref="J25:J35">SUM(O25,V25,AC25,AJ25,AQ25,AX25,BE25,BL25,BS25,BZ25)</f>
        <v>0</v>
      </c>
      <c r="K25" s="152">
        <f aca="true" t="shared" si="12" ref="K25:K35">SUM(P25,W25,AD25,AK25,AR25,AY25,BF25,BM25,BT25,CA25)</f>
        <v>60</v>
      </c>
      <c r="L25" s="152">
        <f aca="true" t="shared" si="13" ref="L25:L35">SUM(Q25,X25,AE25,AL25,AS25,AZ25,BG25,BN25,BU25,CB25)</f>
        <v>0</v>
      </c>
      <c r="M25" s="156">
        <f aca="true" t="shared" si="14" ref="M25:M35">SUM(R25,Y25,AF25,AM25,AT25,BA25,BH25,BO25,BV25,CC25)</f>
        <v>0</v>
      </c>
      <c r="N25" s="42"/>
      <c r="O25" s="55"/>
      <c r="P25" s="55">
        <v>30</v>
      </c>
      <c r="Q25" s="55"/>
      <c r="R25" s="125"/>
      <c r="S25" s="173" t="s">
        <v>116</v>
      </c>
      <c r="T25" s="174">
        <v>2</v>
      </c>
      <c r="U25" s="56"/>
      <c r="V25" s="55"/>
      <c r="W25" s="55">
        <v>30</v>
      </c>
      <c r="X25" s="55"/>
      <c r="Y25" s="125"/>
      <c r="Z25" s="173" t="s">
        <v>116</v>
      </c>
      <c r="AA25" s="174">
        <v>2</v>
      </c>
      <c r="AB25" s="36"/>
      <c r="AC25" s="37"/>
      <c r="AD25" s="37"/>
      <c r="AE25" s="37"/>
      <c r="AF25" s="37"/>
      <c r="AG25" s="166"/>
      <c r="AH25" s="167"/>
      <c r="AI25" s="50"/>
      <c r="AJ25" s="52"/>
      <c r="AK25" s="52"/>
      <c r="AL25" s="52"/>
      <c r="AM25" s="51"/>
      <c r="AN25" s="178"/>
      <c r="AO25" s="183"/>
      <c r="AP25" s="50"/>
      <c r="AQ25" s="52"/>
      <c r="AR25" s="52"/>
      <c r="AS25" s="52"/>
      <c r="AT25" s="51"/>
      <c r="AU25" s="173"/>
      <c r="AV25" s="185"/>
      <c r="AW25" s="53"/>
      <c r="AX25" s="52"/>
      <c r="AY25" s="52"/>
      <c r="AZ25" s="52"/>
      <c r="BA25" s="52"/>
      <c r="BB25" s="186"/>
      <c r="BC25" s="183"/>
      <c r="BD25" s="50"/>
      <c r="BE25" s="52"/>
      <c r="BF25" s="52"/>
      <c r="BG25" s="52"/>
      <c r="BH25" s="51"/>
      <c r="BI25" s="173"/>
      <c r="BJ25" s="183"/>
      <c r="BK25" s="50"/>
      <c r="BL25" s="52"/>
      <c r="BM25" s="52"/>
      <c r="BN25" s="52"/>
      <c r="BO25" s="51"/>
      <c r="BP25" s="178"/>
      <c r="BQ25" s="183"/>
      <c r="BR25" s="54"/>
      <c r="BS25" s="52"/>
      <c r="BT25" s="52"/>
      <c r="BU25" s="52"/>
      <c r="BV25" s="51"/>
      <c r="BW25" s="173"/>
      <c r="BX25" s="185"/>
      <c r="BY25" s="53"/>
      <c r="BZ25" s="52"/>
      <c r="CA25" s="52"/>
      <c r="CB25" s="52"/>
      <c r="CC25" s="52"/>
      <c r="CD25" s="186"/>
      <c r="CE25" s="188"/>
      <c r="CF25" s="15"/>
    </row>
    <row r="26" spans="2:84" ht="15.75" customHeight="1">
      <c r="B26" s="368"/>
      <c r="C26" s="27" t="s">
        <v>87</v>
      </c>
      <c r="D26" s="83" t="s">
        <v>45</v>
      </c>
      <c r="E26" s="84"/>
      <c r="F26" s="127">
        <v>6</v>
      </c>
      <c r="G26" s="165">
        <f t="shared" si="9"/>
        <v>6</v>
      </c>
      <c r="H26" s="151">
        <v>90</v>
      </c>
      <c r="I26" s="152">
        <f t="shared" si="10"/>
        <v>0</v>
      </c>
      <c r="J26" s="152">
        <f t="shared" si="11"/>
        <v>0</v>
      </c>
      <c r="K26" s="152">
        <f t="shared" si="12"/>
        <v>90</v>
      </c>
      <c r="L26" s="152">
        <f t="shared" si="13"/>
        <v>0</v>
      </c>
      <c r="M26" s="153">
        <f t="shared" si="14"/>
        <v>0</v>
      </c>
      <c r="N26" s="34"/>
      <c r="O26" s="35"/>
      <c r="P26" s="55">
        <v>45</v>
      </c>
      <c r="Q26" s="55"/>
      <c r="R26" s="125"/>
      <c r="S26" s="173" t="s">
        <v>116</v>
      </c>
      <c r="T26" s="174">
        <v>3</v>
      </c>
      <c r="U26" s="56"/>
      <c r="V26" s="55"/>
      <c r="W26" s="55">
        <v>45</v>
      </c>
      <c r="X26" s="55"/>
      <c r="Y26" s="125"/>
      <c r="Z26" s="173" t="s">
        <v>116</v>
      </c>
      <c r="AA26" s="174">
        <v>3</v>
      </c>
      <c r="AB26" s="43"/>
      <c r="AC26" s="41"/>
      <c r="AD26" s="41"/>
      <c r="AE26" s="41"/>
      <c r="AF26" s="37"/>
      <c r="AG26" s="166"/>
      <c r="AH26" s="175"/>
      <c r="AI26" s="40"/>
      <c r="AJ26" s="41"/>
      <c r="AK26" s="41"/>
      <c r="AL26" s="41"/>
      <c r="AM26" s="37"/>
      <c r="AN26" s="177"/>
      <c r="AO26" s="165"/>
      <c r="AP26" s="43"/>
      <c r="AQ26" s="41"/>
      <c r="AR26" s="52"/>
      <c r="AS26" s="52"/>
      <c r="AT26" s="51"/>
      <c r="AU26" s="173"/>
      <c r="AV26" s="167"/>
      <c r="AW26" s="50"/>
      <c r="AX26" s="52"/>
      <c r="AY26" s="52"/>
      <c r="AZ26" s="52"/>
      <c r="BA26" s="52"/>
      <c r="BB26" s="166"/>
      <c r="BC26" s="174"/>
      <c r="BD26" s="43"/>
      <c r="BE26" s="41"/>
      <c r="BF26" s="52"/>
      <c r="BG26" s="52"/>
      <c r="BH26" s="51"/>
      <c r="BI26" s="173"/>
      <c r="BJ26" s="167"/>
      <c r="BK26" s="50"/>
      <c r="BL26" s="52"/>
      <c r="BM26" s="52"/>
      <c r="BN26" s="52"/>
      <c r="BO26" s="51"/>
      <c r="BP26" s="178"/>
      <c r="BQ26" s="174"/>
      <c r="BR26" s="44"/>
      <c r="BS26" s="41"/>
      <c r="BT26" s="41"/>
      <c r="BU26" s="41"/>
      <c r="BV26" s="37"/>
      <c r="BW26" s="166"/>
      <c r="BX26" s="167"/>
      <c r="BY26" s="43"/>
      <c r="BZ26" s="41"/>
      <c r="CA26" s="41"/>
      <c r="CB26" s="41"/>
      <c r="CC26" s="41"/>
      <c r="CD26" s="168"/>
      <c r="CE26" s="187"/>
      <c r="CF26" s="15"/>
    </row>
    <row r="27" spans="2:84" ht="15.75" customHeight="1">
      <c r="B27" s="368"/>
      <c r="C27" s="27" t="s">
        <v>88</v>
      </c>
      <c r="D27" s="86" t="s">
        <v>83</v>
      </c>
      <c r="E27" s="90"/>
      <c r="F27" s="127">
        <f aca="true" t="shared" si="15" ref="F27:F33">G27</f>
        <v>6</v>
      </c>
      <c r="G27" s="165">
        <f t="shared" si="9"/>
        <v>6</v>
      </c>
      <c r="H27" s="151">
        <f>SUM(I27:M27)</f>
        <v>120</v>
      </c>
      <c r="I27" s="152">
        <f t="shared" si="10"/>
        <v>0</v>
      </c>
      <c r="J27" s="152">
        <f t="shared" si="11"/>
        <v>0</v>
      </c>
      <c r="K27" s="152">
        <f t="shared" si="12"/>
        <v>120</v>
      </c>
      <c r="L27" s="152">
        <f t="shared" si="13"/>
        <v>0</v>
      </c>
      <c r="M27" s="153">
        <f t="shared" si="14"/>
        <v>0</v>
      </c>
      <c r="N27" s="39"/>
      <c r="O27" s="37"/>
      <c r="P27" s="37"/>
      <c r="Q27" s="37"/>
      <c r="R27" s="37"/>
      <c r="S27" s="166"/>
      <c r="T27" s="167"/>
      <c r="U27" s="39"/>
      <c r="V27" s="37"/>
      <c r="W27" s="37"/>
      <c r="X27" s="37"/>
      <c r="Y27" s="37"/>
      <c r="Z27" s="166"/>
      <c r="AA27" s="167"/>
      <c r="AB27" s="42"/>
      <c r="AC27" s="35"/>
      <c r="AD27" s="55">
        <v>60</v>
      </c>
      <c r="AE27" s="55"/>
      <c r="AF27" s="125"/>
      <c r="AG27" s="173" t="s">
        <v>116</v>
      </c>
      <c r="AH27" s="174">
        <v>3</v>
      </c>
      <c r="AI27" s="56"/>
      <c r="AJ27" s="55"/>
      <c r="AK27" s="55">
        <v>60</v>
      </c>
      <c r="AL27" s="55"/>
      <c r="AM27" s="125"/>
      <c r="AN27" s="173" t="s">
        <v>116</v>
      </c>
      <c r="AO27" s="174">
        <v>3</v>
      </c>
      <c r="AP27" s="36"/>
      <c r="AQ27" s="37"/>
      <c r="AR27" s="37"/>
      <c r="AS27" s="37"/>
      <c r="AT27" s="37"/>
      <c r="AU27" s="166"/>
      <c r="AV27" s="167"/>
      <c r="AW27" s="39"/>
      <c r="AX27" s="37"/>
      <c r="AY27" s="37"/>
      <c r="AZ27" s="37"/>
      <c r="BA27" s="37"/>
      <c r="BB27" s="166"/>
      <c r="BC27" s="167"/>
      <c r="BD27" s="36"/>
      <c r="BE27" s="37"/>
      <c r="BF27" s="37"/>
      <c r="BG27" s="37"/>
      <c r="BH27" s="37"/>
      <c r="BI27" s="166"/>
      <c r="BJ27" s="167"/>
      <c r="BK27" s="36"/>
      <c r="BL27" s="37"/>
      <c r="BM27" s="37"/>
      <c r="BN27" s="37"/>
      <c r="BO27" s="37"/>
      <c r="BP27" s="166"/>
      <c r="BQ27" s="167"/>
      <c r="BR27" s="38"/>
      <c r="BS27" s="37"/>
      <c r="BT27" s="37"/>
      <c r="BU27" s="37"/>
      <c r="BV27" s="37"/>
      <c r="BW27" s="166"/>
      <c r="BX27" s="167"/>
      <c r="BY27" s="39"/>
      <c r="BZ27" s="37"/>
      <c r="CA27" s="37"/>
      <c r="CB27" s="37"/>
      <c r="CC27" s="37"/>
      <c r="CD27" s="166"/>
      <c r="CE27" s="187"/>
      <c r="CF27" s="15"/>
    </row>
    <row r="28" spans="2:84" ht="15.75" customHeight="1">
      <c r="B28" s="368"/>
      <c r="C28" s="27" t="s">
        <v>91</v>
      </c>
      <c r="D28" s="83" t="s">
        <v>89</v>
      </c>
      <c r="E28" s="84"/>
      <c r="F28" s="127">
        <f t="shared" si="15"/>
        <v>6</v>
      </c>
      <c r="G28" s="165">
        <f>SUM(T28,AA28,AH28,AO28,AV28,BC28,BJ28,BQ28,BX28,CE28)</f>
        <v>6</v>
      </c>
      <c r="H28" s="151">
        <f>SUM(I28:M28)</f>
        <v>90</v>
      </c>
      <c r="I28" s="152">
        <f>SUM(N28,U28,AB28,AI28,AP28,AW28,BD28,BK28,BR28,BY28)</f>
        <v>0</v>
      </c>
      <c r="J28" s="152">
        <f>SUM(O28,V28,AC28,AJ28,AQ28,AX28,BE28,BL28,BS28,BZ28)</f>
        <v>0</v>
      </c>
      <c r="K28" s="152">
        <f>SUM(P28,W28,AD28,AK28,AR28,AY28,BF28,BM28,BT28,CA28)</f>
        <v>90</v>
      </c>
      <c r="L28" s="152">
        <f>SUM(Q28,X28,AE28,AL28,AS28,AZ28,BG28,BN28,BU28,CB28)</f>
        <v>0</v>
      </c>
      <c r="M28" s="153">
        <f>SUM(R28,Y28,AF28,AM28,AT28,BA28,BH28,BO28,BV28,CC28)</f>
        <v>0</v>
      </c>
      <c r="N28" s="34"/>
      <c r="O28" s="35"/>
      <c r="P28" s="55">
        <v>45</v>
      </c>
      <c r="Q28" s="55"/>
      <c r="R28" s="125"/>
      <c r="S28" s="173" t="s">
        <v>116</v>
      </c>
      <c r="T28" s="174">
        <v>3</v>
      </c>
      <c r="U28" s="56"/>
      <c r="V28" s="55"/>
      <c r="W28" s="55">
        <v>45</v>
      </c>
      <c r="X28" s="55"/>
      <c r="Y28" s="125"/>
      <c r="Z28" s="173" t="s">
        <v>116</v>
      </c>
      <c r="AA28" s="174">
        <v>3</v>
      </c>
      <c r="AB28" s="43"/>
      <c r="AC28" s="41"/>
      <c r="AD28" s="41"/>
      <c r="AE28" s="41"/>
      <c r="AF28" s="37"/>
      <c r="AG28" s="166"/>
      <c r="AH28" s="175"/>
      <c r="AI28" s="40"/>
      <c r="AJ28" s="41"/>
      <c r="AK28" s="41"/>
      <c r="AL28" s="41"/>
      <c r="AM28" s="37"/>
      <c r="AN28" s="177"/>
      <c r="AO28" s="165"/>
      <c r="AP28" s="43"/>
      <c r="AQ28" s="41"/>
      <c r="AR28" s="52"/>
      <c r="AS28" s="52"/>
      <c r="AT28" s="51"/>
      <c r="AU28" s="173"/>
      <c r="AV28" s="167"/>
      <c r="AW28" s="50"/>
      <c r="AX28" s="52"/>
      <c r="AY28" s="52"/>
      <c r="AZ28" s="52"/>
      <c r="BA28" s="52"/>
      <c r="BB28" s="166"/>
      <c r="BC28" s="174"/>
      <c r="BD28" s="43"/>
      <c r="BE28" s="41"/>
      <c r="BF28" s="52"/>
      <c r="BG28" s="52"/>
      <c r="BH28" s="51"/>
      <c r="BI28" s="173"/>
      <c r="BJ28" s="167"/>
      <c r="BK28" s="50"/>
      <c r="BL28" s="52"/>
      <c r="BM28" s="52"/>
      <c r="BN28" s="52"/>
      <c r="BO28" s="51"/>
      <c r="BP28" s="178"/>
      <c r="BQ28" s="174"/>
      <c r="BR28" s="44"/>
      <c r="BS28" s="41"/>
      <c r="BT28" s="41"/>
      <c r="BU28" s="41"/>
      <c r="BV28" s="37"/>
      <c r="BW28" s="166"/>
      <c r="BX28" s="167"/>
      <c r="BY28" s="43"/>
      <c r="BZ28" s="41"/>
      <c r="CA28" s="41"/>
      <c r="CB28" s="41"/>
      <c r="CC28" s="41"/>
      <c r="CD28" s="168"/>
      <c r="CE28" s="187"/>
      <c r="CF28" s="15"/>
    </row>
    <row r="29" spans="2:84" ht="15.75" customHeight="1">
      <c r="B29" s="368"/>
      <c r="C29" s="27" t="s">
        <v>92</v>
      </c>
      <c r="D29" s="83" t="s">
        <v>46</v>
      </c>
      <c r="E29" s="85"/>
      <c r="F29" s="127">
        <f t="shared" si="15"/>
        <v>4</v>
      </c>
      <c r="G29" s="165">
        <f t="shared" si="9"/>
        <v>4</v>
      </c>
      <c r="H29" s="151">
        <v>60</v>
      </c>
      <c r="I29" s="152">
        <f t="shared" si="10"/>
        <v>0</v>
      </c>
      <c r="J29" s="152">
        <f t="shared" si="11"/>
        <v>0</v>
      </c>
      <c r="K29" s="152">
        <f t="shared" si="12"/>
        <v>60</v>
      </c>
      <c r="L29" s="152">
        <f t="shared" si="13"/>
        <v>0</v>
      </c>
      <c r="M29" s="153">
        <f t="shared" si="14"/>
        <v>0</v>
      </c>
      <c r="N29" s="56"/>
      <c r="O29" s="55"/>
      <c r="P29" s="55">
        <v>30</v>
      </c>
      <c r="Q29" s="55"/>
      <c r="R29" s="125"/>
      <c r="S29" s="173" t="s">
        <v>116</v>
      </c>
      <c r="T29" s="174">
        <v>2</v>
      </c>
      <c r="U29" s="56"/>
      <c r="V29" s="55"/>
      <c r="W29" s="55">
        <v>30</v>
      </c>
      <c r="X29" s="55"/>
      <c r="Y29" s="125"/>
      <c r="Z29" s="173" t="s">
        <v>116</v>
      </c>
      <c r="AA29" s="174">
        <v>2</v>
      </c>
      <c r="AB29" s="43"/>
      <c r="AC29" s="41"/>
      <c r="AD29" s="41"/>
      <c r="AE29" s="41"/>
      <c r="AF29" s="37"/>
      <c r="AG29" s="166"/>
      <c r="AH29" s="175"/>
      <c r="AI29" s="40"/>
      <c r="AJ29" s="41"/>
      <c r="AK29" s="41"/>
      <c r="AL29" s="41"/>
      <c r="AM29" s="37"/>
      <c r="AN29" s="177"/>
      <c r="AO29" s="165"/>
      <c r="AP29" s="43"/>
      <c r="AQ29" s="41"/>
      <c r="AR29" s="52"/>
      <c r="AS29" s="52"/>
      <c r="AT29" s="51"/>
      <c r="AU29" s="173"/>
      <c r="AV29" s="183"/>
      <c r="AW29" s="50"/>
      <c r="AX29" s="52"/>
      <c r="AY29" s="52"/>
      <c r="AZ29" s="52"/>
      <c r="BA29" s="52"/>
      <c r="BB29" s="173"/>
      <c r="BC29" s="174"/>
      <c r="BD29" s="43"/>
      <c r="BE29" s="41"/>
      <c r="BF29" s="52"/>
      <c r="BG29" s="52"/>
      <c r="BH29" s="51"/>
      <c r="BI29" s="173"/>
      <c r="BJ29" s="183"/>
      <c r="BK29" s="50"/>
      <c r="BL29" s="52"/>
      <c r="BM29" s="52"/>
      <c r="BN29" s="52"/>
      <c r="BO29" s="51"/>
      <c r="BP29" s="178"/>
      <c r="BQ29" s="174"/>
      <c r="BR29" s="44"/>
      <c r="BS29" s="41"/>
      <c r="BT29" s="41"/>
      <c r="BU29" s="41"/>
      <c r="BV29" s="37"/>
      <c r="BW29" s="166"/>
      <c r="BX29" s="167"/>
      <c r="BY29" s="43"/>
      <c r="BZ29" s="41"/>
      <c r="CA29" s="41"/>
      <c r="CB29" s="41"/>
      <c r="CC29" s="41"/>
      <c r="CD29" s="168"/>
      <c r="CE29" s="187"/>
      <c r="CF29" s="15"/>
    </row>
    <row r="30" spans="2:84" ht="15.75" customHeight="1">
      <c r="B30" s="368"/>
      <c r="C30" s="27" t="s">
        <v>93</v>
      </c>
      <c r="D30" s="86" t="s">
        <v>47</v>
      </c>
      <c r="E30" s="90"/>
      <c r="F30" s="127">
        <f t="shared" si="15"/>
        <v>4</v>
      </c>
      <c r="G30" s="165">
        <f t="shared" si="9"/>
        <v>4</v>
      </c>
      <c r="H30" s="151">
        <f aca="true" t="shared" si="16" ref="H30:H35">SUM(I30:M30)</f>
        <v>60</v>
      </c>
      <c r="I30" s="152">
        <f t="shared" si="10"/>
        <v>0</v>
      </c>
      <c r="J30" s="152">
        <f t="shared" si="11"/>
        <v>0</v>
      </c>
      <c r="K30" s="152">
        <f t="shared" si="12"/>
        <v>60</v>
      </c>
      <c r="L30" s="152">
        <f t="shared" si="13"/>
        <v>0</v>
      </c>
      <c r="M30" s="153">
        <f t="shared" si="14"/>
        <v>0</v>
      </c>
      <c r="N30" s="39"/>
      <c r="O30" s="37"/>
      <c r="P30" s="52"/>
      <c r="Q30" s="52"/>
      <c r="R30" s="51"/>
      <c r="S30" s="173"/>
      <c r="T30" s="174"/>
      <c r="U30" s="50"/>
      <c r="V30" s="52"/>
      <c r="W30" s="52"/>
      <c r="X30" s="52"/>
      <c r="Y30" s="51"/>
      <c r="Z30" s="173"/>
      <c r="AA30" s="174"/>
      <c r="AB30" s="43"/>
      <c r="AC30" s="41"/>
      <c r="AD30" s="41"/>
      <c r="AE30" s="41"/>
      <c r="AF30" s="37"/>
      <c r="AG30" s="173"/>
      <c r="AH30" s="174"/>
      <c r="AI30" s="43"/>
      <c r="AJ30" s="52"/>
      <c r="AK30" s="52"/>
      <c r="AL30" s="52"/>
      <c r="AM30" s="52"/>
      <c r="AN30" s="173"/>
      <c r="AO30" s="174"/>
      <c r="AP30" s="43"/>
      <c r="AQ30" s="41"/>
      <c r="AR30" s="52"/>
      <c r="AS30" s="52"/>
      <c r="AT30" s="51"/>
      <c r="AU30" s="173"/>
      <c r="AV30" s="183"/>
      <c r="AW30" s="56"/>
      <c r="AX30" s="55"/>
      <c r="AY30" s="55">
        <v>30</v>
      </c>
      <c r="AZ30" s="55"/>
      <c r="BA30" s="125"/>
      <c r="BB30" s="173" t="s">
        <v>116</v>
      </c>
      <c r="BC30" s="174">
        <v>2</v>
      </c>
      <c r="BD30" s="56"/>
      <c r="BE30" s="55"/>
      <c r="BF30" s="55">
        <v>30</v>
      </c>
      <c r="BG30" s="55"/>
      <c r="BH30" s="125"/>
      <c r="BI30" s="173" t="s">
        <v>116</v>
      </c>
      <c r="BJ30" s="183">
        <v>2</v>
      </c>
      <c r="BK30" s="50"/>
      <c r="BL30" s="52"/>
      <c r="BM30" s="52"/>
      <c r="BN30" s="52"/>
      <c r="BO30" s="51"/>
      <c r="BP30" s="178"/>
      <c r="BQ30" s="174"/>
      <c r="BR30" s="44"/>
      <c r="BS30" s="41"/>
      <c r="BT30" s="41"/>
      <c r="BU30" s="41"/>
      <c r="BV30" s="37"/>
      <c r="BW30" s="166"/>
      <c r="BX30" s="167"/>
      <c r="BY30" s="43"/>
      <c r="BZ30" s="41"/>
      <c r="CA30" s="41"/>
      <c r="CB30" s="41"/>
      <c r="CC30" s="41"/>
      <c r="CD30" s="168"/>
      <c r="CE30" s="187"/>
      <c r="CF30" s="15"/>
    </row>
    <row r="31" spans="2:84" ht="15.75" customHeight="1">
      <c r="B31" s="368"/>
      <c r="C31" s="27" t="s">
        <v>94</v>
      </c>
      <c r="D31" s="83" t="s">
        <v>100</v>
      </c>
      <c r="E31" s="84"/>
      <c r="F31" s="127">
        <f t="shared" si="15"/>
        <v>6</v>
      </c>
      <c r="G31" s="165">
        <f>SUM(T31,AA31,AH31,AO31,AV31,BC31,BJ31,BQ31,BX31,CE31)</f>
        <v>6</v>
      </c>
      <c r="H31" s="151">
        <f>SUM(I31:M31)</f>
        <v>120</v>
      </c>
      <c r="I31" s="152">
        <f>SUM(N31,U31,AB31,AI31,AP31,AW31,BD31,BK31,BR31,BY31)</f>
        <v>0</v>
      </c>
      <c r="J31" s="152">
        <f>SUM(O31,V31,AC31,AJ31,AQ31,AX31,BE31,BL31,BS31,BZ31)</f>
        <v>0</v>
      </c>
      <c r="K31" s="152">
        <f>SUM(P31,W31,AD31,AK31,AR31,AY31,BF31,BM31,BT31,CA31)</f>
        <v>120</v>
      </c>
      <c r="L31" s="152">
        <f>SUM(Q31,X31,AE31,AL31,AS31,AZ31,BG31,BN31,BU31,CB31)</f>
        <v>0</v>
      </c>
      <c r="M31" s="153">
        <f>SUM(R31,Y31,AF31,AM31,AT31,BA31,BH31,BO31,BV31,CC31)</f>
        <v>0</v>
      </c>
      <c r="N31" s="39"/>
      <c r="O31" s="37"/>
      <c r="P31" s="37"/>
      <c r="Q31" s="37"/>
      <c r="R31" s="37"/>
      <c r="S31" s="166"/>
      <c r="T31" s="167"/>
      <c r="U31" s="39"/>
      <c r="V31" s="37"/>
      <c r="W31" s="37"/>
      <c r="X31" s="37"/>
      <c r="Y31" s="37"/>
      <c r="Z31" s="166"/>
      <c r="AA31" s="167"/>
      <c r="AB31" s="56"/>
      <c r="AC31" s="55"/>
      <c r="AD31" s="55">
        <v>60</v>
      </c>
      <c r="AE31" s="55"/>
      <c r="AF31" s="125"/>
      <c r="AG31" s="173" t="s">
        <v>116</v>
      </c>
      <c r="AH31" s="174">
        <v>3</v>
      </c>
      <c r="AI31" s="56"/>
      <c r="AJ31" s="55"/>
      <c r="AK31" s="55">
        <v>60</v>
      </c>
      <c r="AL31" s="55"/>
      <c r="AM31" s="125"/>
      <c r="AN31" s="173" t="s">
        <v>116</v>
      </c>
      <c r="AO31" s="174">
        <v>3</v>
      </c>
      <c r="AP31" s="43"/>
      <c r="AQ31" s="41"/>
      <c r="AR31" s="52"/>
      <c r="AS31" s="52"/>
      <c r="AT31" s="51"/>
      <c r="AU31" s="173"/>
      <c r="AV31" s="183"/>
      <c r="AW31" s="50"/>
      <c r="AX31" s="52"/>
      <c r="AY31" s="52"/>
      <c r="AZ31" s="52"/>
      <c r="BA31" s="52"/>
      <c r="BB31" s="173"/>
      <c r="BC31" s="174"/>
      <c r="BD31" s="50"/>
      <c r="BE31" s="52"/>
      <c r="BF31" s="52"/>
      <c r="BG31" s="52"/>
      <c r="BH31" s="51"/>
      <c r="BI31" s="173"/>
      <c r="BJ31" s="183"/>
      <c r="BK31" s="50"/>
      <c r="BL31" s="52"/>
      <c r="BM31" s="52"/>
      <c r="BN31" s="52"/>
      <c r="BO31" s="51"/>
      <c r="BP31" s="178"/>
      <c r="BQ31" s="174"/>
      <c r="BR31" s="44"/>
      <c r="BS31" s="41"/>
      <c r="BT31" s="41"/>
      <c r="BU31" s="41"/>
      <c r="BV31" s="37"/>
      <c r="BW31" s="166"/>
      <c r="BX31" s="167"/>
      <c r="BY31" s="43"/>
      <c r="BZ31" s="41"/>
      <c r="CA31" s="41"/>
      <c r="CB31" s="41"/>
      <c r="CC31" s="41"/>
      <c r="CD31" s="168"/>
      <c r="CE31" s="187"/>
      <c r="CF31" s="15"/>
    </row>
    <row r="32" spans="2:84" ht="15.75" customHeight="1">
      <c r="B32" s="368"/>
      <c r="C32" s="377" t="s">
        <v>95</v>
      </c>
      <c r="D32" s="363" t="s">
        <v>90</v>
      </c>
      <c r="E32" s="364"/>
      <c r="F32" s="127">
        <f t="shared" si="15"/>
        <v>1</v>
      </c>
      <c r="G32" s="165">
        <f t="shared" si="9"/>
        <v>1</v>
      </c>
      <c r="H32" s="151">
        <f t="shared" si="16"/>
        <v>15</v>
      </c>
      <c r="I32" s="152">
        <f t="shared" si="10"/>
        <v>15</v>
      </c>
      <c r="J32" s="152">
        <f t="shared" si="11"/>
        <v>0</v>
      </c>
      <c r="K32" s="152">
        <f t="shared" si="12"/>
        <v>0</v>
      </c>
      <c r="L32" s="152">
        <f t="shared" si="13"/>
        <v>0</v>
      </c>
      <c r="M32" s="153">
        <f t="shared" si="14"/>
        <v>0</v>
      </c>
      <c r="N32" s="39"/>
      <c r="O32" s="37"/>
      <c r="P32" s="52"/>
      <c r="Q32" s="52"/>
      <c r="R32" s="51"/>
      <c r="S32" s="173"/>
      <c r="T32" s="174"/>
      <c r="U32" s="50"/>
      <c r="V32" s="52"/>
      <c r="W32" s="52"/>
      <c r="X32" s="52"/>
      <c r="Y32" s="51"/>
      <c r="Z32" s="173"/>
      <c r="AA32" s="174"/>
      <c r="AB32" s="45">
        <v>15</v>
      </c>
      <c r="AC32" s="46"/>
      <c r="AD32" s="46"/>
      <c r="AE32" s="46"/>
      <c r="AF32" s="46"/>
      <c r="AG32" s="168" t="s">
        <v>115</v>
      </c>
      <c r="AH32" s="167">
        <v>1</v>
      </c>
      <c r="AI32" s="40"/>
      <c r="AJ32" s="41"/>
      <c r="AK32" s="41"/>
      <c r="AL32" s="41"/>
      <c r="AM32" s="37"/>
      <c r="AN32" s="177"/>
      <c r="AO32" s="165"/>
      <c r="AP32" s="43"/>
      <c r="AQ32" s="41"/>
      <c r="AR32" s="52"/>
      <c r="AS32" s="52"/>
      <c r="AT32" s="51"/>
      <c r="AU32" s="173"/>
      <c r="AV32" s="183"/>
      <c r="AW32" s="50"/>
      <c r="AX32" s="52"/>
      <c r="AY32" s="52"/>
      <c r="AZ32" s="52"/>
      <c r="BA32" s="52"/>
      <c r="BB32" s="173"/>
      <c r="BC32" s="174"/>
      <c r="BD32" s="43"/>
      <c r="BE32" s="41"/>
      <c r="BF32" s="52"/>
      <c r="BG32" s="52"/>
      <c r="BH32" s="51"/>
      <c r="BI32" s="173"/>
      <c r="BJ32" s="183"/>
      <c r="BK32" s="50"/>
      <c r="BL32" s="52"/>
      <c r="BM32" s="52"/>
      <c r="BN32" s="52"/>
      <c r="BO32" s="51"/>
      <c r="BP32" s="178"/>
      <c r="BQ32" s="174"/>
      <c r="BR32" s="44"/>
      <c r="BS32" s="41"/>
      <c r="BT32" s="41"/>
      <c r="BU32" s="41"/>
      <c r="BV32" s="37"/>
      <c r="BW32" s="166"/>
      <c r="BX32" s="167"/>
      <c r="BY32" s="43"/>
      <c r="BZ32" s="41"/>
      <c r="CA32" s="41"/>
      <c r="CB32" s="41"/>
      <c r="CC32" s="41"/>
      <c r="CD32" s="168"/>
      <c r="CE32" s="187"/>
      <c r="CF32" s="15"/>
    </row>
    <row r="33" spans="2:84" ht="15.75" customHeight="1">
      <c r="B33" s="368"/>
      <c r="C33" s="323"/>
      <c r="D33" s="378"/>
      <c r="E33" s="379"/>
      <c r="F33" s="127">
        <f t="shared" si="15"/>
        <v>4</v>
      </c>
      <c r="G33" s="165">
        <f t="shared" si="9"/>
        <v>4</v>
      </c>
      <c r="H33" s="151">
        <f t="shared" si="16"/>
        <v>60</v>
      </c>
      <c r="I33" s="152">
        <f t="shared" si="10"/>
        <v>0</v>
      </c>
      <c r="J33" s="152">
        <f t="shared" si="11"/>
        <v>0</v>
      </c>
      <c r="K33" s="152">
        <f t="shared" si="12"/>
        <v>60</v>
      </c>
      <c r="L33" s="152">
        <f t="shared" si="13"/>
        <v>0</v>
      </c>
      <c r="M33" s="153">
        <f t="shared" si="14"/>
        <v>0</v>
      </c>
      <c r="N33" s="39"/>
      <c r="O33" s="37"/>
      <c r="P33" s="52"/>
      <c r="Q33" s="52"/>
      <c r="R33" s="51"/>
      <c r="S33" s="173"/>
      <c r="T33" s="174"/>
      <c r="U33" s="50"/>
      <c r="V33" s="52"/>
      <c r="W33" s="52"/>
      <c r="X33" s="52"/>
      <c r="Y33" s="51"/>
      <c r="Z33" s="173"/>
      <c r="AA33" s="174"/>
      <c r="AB33" s="45"/>
      <c r="AC33" s="46"/>
      <c r="AD33" s="55">
        <v>30</v>
      </c>
      <c r="AE33" s="55"/>
      <c r="AF33" s="125"/>
      <c r="AG33" s="173" t="s">
        <v>116</v>
      </c>
      <c r="AH33" s="174">
        <v>2</v>
      </c>
      <c r="AI33" s="56"/>
      <c r="AJ33" s="55"/>
      <c r="AK33" s="55">
        <v>30</v>
      </c>
      <c r="AL33" s="55"/>
      <c r="AM33" s="125"/>
      <c r="AN33" s="173" t="s">
        <v>116</v>
      </c>
      <c r="AO33" s="174">
        <v>2</v>
      </c>
      <c r="AP33" s="43"/>
      <c r="AQ33" s="41"/>
      <c r="AR33" s="52"/>
      <c r="AS33" s="52"/>
      <c r="AT33" s="51"/>
      <c r="AU33" s="173"/>
      <c r="AV33" s="167"/>
      <c r="AW33" s="50"/>
      <c r="AX33" s="52"/>
      <c r="AY33" s="52"/>
      <c r="AZ33" s="52"/>
      <c r="BA33" s="52"/>
      <c r="BB33" s="173"/>
      <c r="BC33" s="174"/>
      <c r="BD33" s="43"/>
      <c r="BE33" s="41"/>
      <c r="BF33" s="52"/>
      <c r="BG33" s="52"/>
      <c r="BH33" s="51"/>
      <c r="BI33" s="173"/>
      <c r="BJ33" s="183"/>
      <c r="BK33" s="50"/>
      <c r="BL33" s="52"/>
      <c r="BM33" s="52"/>
      <c r="BN33" s="52"/>
      <c r="BO33" s="51"/>
      <c r="BP33" s="178"/>
      <c r="BQ33" s="174"/>
      <c r="BR33" s="44"/>
      <c r="BS33" s="41"/>
      <c r="BT33" s="41"/>
      <c r="BU33" s="41"/>
      <c r="BV33" s="37"/>
      <c r="BW33" s="166"/>
      <c r="BX33" s="167"/>
      <c r="BY33" s="43"/>
      <c r="BZ33" s="41"/>
      <c r="CA33" s="41"/>
      <c r="CB33" s="41"/>
      <c r="CC33" s="41"/>
      <c r="CD33" s="168"/>
      <c r="CE33" s="187"/>
      <c r="CF33" s="15"/>
    </row>
    <row r="34" spans="2:84" ht="15.75" customHeight="1">
      <c r="B34" s="368"/>
      <c r="C34" s="225" t="s">
        <v>98</v>
      </c>
      <c r="D34" s="363" t="s">
        <v>96</v>
      </c>
      <c r="E34" s="364"/>
      <c r="F34" s="127"/>
      <c r="G34" s="165">
        <f t="shared" si="9"/>
        <v>1</v>
      </c>
      <c r="H34" s="151">
        <v>15</v>
      </c>
      <c r="I34" s="152">
        <v>15</v>
      </c>
      <c r="J34" s="152">
        <f t="shared" si="11"/>
        <v>0</v>
      </c>
      <c r="K34" s="152">
        <f t="shared" si="12"/>
        <v>0</v>
      </c>
      <c r="L34" s="152">
        <f t="shared" si="13"/>
        <v>0</v>
      </c>
      <c r="M34" s="153">
        <f t="shared" si="14"/>
        <v>0</v>
      </c>
      <c r="N34" s="36"/>
      <c r="O34" s="37"/>
      <c r="P34" s="52"/>
      <c r="Q34" s="52"/>
      <c r="R34" s="51"/>
      <c r="S34" s="173"/>
      <c r="T34" s="174"/>
      <c r="U34" s="50"/>
      <c r="V34" s="52"/>
      <c r="W34" s="52"/>
      <c r="X34" s="52"/>
      <c r="Y34" s="51"/>
      <c r="Z34" s="173"/>
      <c r="AA34" s="174"/>
      <c r="AB34" s="36"/>
      <c r="AC34" s="37"/>
      <c r="AD34" s="52"/>
      <c r="AE34" s="52"/>
      <c r="AF34" s="51"/>
      <c r="AG34" s="173"/>
      <c r="AH34" s="174"/>
      <c r="AI34" s="50"/>
      <c r="AJ34" s="52"/>
      <c r="AK34" s="52"/>
      <c r="AL34" s="52"/>
      <c r="AM34" s="51"/>
      <c r="AN34" s="173"/>
      <c r="AO34" s="174"/>
      <c r="AP34" s="36"/>
      <c r="AQ34" s="37"/>
      <c r="AR34" s="52"/>
      <c r="AS34" s="52"/>
      <c r="AT34" s="51"/>
      <c r="AU34" s="173"/>
      <c r="AV34" s="174"/>
      <c r="AW34" s="50"/>
      <c r="AX34" s="52"/>
      <c r="AY34" s="52"/>
      <c r="AZ34" s="52"/>
      <c r="BA34" s="51"/>
      <c r="BB34" s="173"/>
      <c r="BC34" s="174"/>
      <c r="BD34" s="43"/>
      <c r="BE34" s="41"/>
      <c r="BF34" s="52"/>
      <c r="BG34" s="52"/>
      <c r="BH34" s="51"/>
      <c r="BI34" s="173"/>
      <c r="BJ34" s="183"/>
      <c r="BK34" s="34">
        <v>15</v>
      </c>
      <c r="BL34" s="35"/>
      <c r="BM34" s="35"/>
      <c r="BN34" s="35"/>
      <c r="BO34" s="35"/>
      <c r="BP34" s="166" t="s">
        <v>115</v>
      </c>
      <c r="BQ34" s="167">
        <v>1</v>
      </c>
      <c r="BR34" s="50"/>
      <c r="BS34" s="52"/>
      <c r="BT34" s="52"/>
      <c r="BU34" s="52"/>
      <c r="BV34" s="51"/>
      <c r="BW34" s="173"/>
      <c r="BX34" s="174"/>
      <c r="BY34" s="43"/>
      <c r="BZ34" s="41"/>
      <c r="CA34" s="41"/>
      <c r="CB34" s="41"/>
      <c r="CC34" s="41"/>
      <c r="CD34" s="168"/>
      <c r="CE34" s="187"/>
      <c r="CF34" s="15"/>
    </row>
    <row r="35" spans="2:84" ht="15.75" customHeight="1" thickBot="1">
      <c r="B35" s="400"/>
      <c r="C35" s="226"/>
      <c r="D35" s="401"/>
      <c r="E35" s="402"/>
      <c r="F35" s="129"/>
      <c r="G35" s="165">
        <f t="shared" si="9"/>
        <v>4</v>
      </c>
      <c r="H35" s="151">
        <f t="shared" si="16"/>
        <v>60</v>
      </c>
      <c r="I35" s="152">
        <f t="shared" si="10"/>
        <v>0</v>
      </c>
      <c r="J35" s="152">
        <f t="shared" si="11"/>
        <v>0</v>
      </c>
      <c r="K35" s="152">
        <f t="shared" si="12"/>
        <v>60</v>
      </c>
      <c r="L35" s="152">
        <f t="shared" si="13"/>
        <v>0</v>
      </c>
      <c r="M35" s="153">
        <f t="shared" si="14"/>
        <v>0</v>
      </c>
      <c r="N35" s="43"/>
      <c r="O35" s="41"/>
      <c r="P35" s="52"/>
      <c r="Q35" s="52"/>
      <c r="R35" s="51"/>
      <c r="S35" s="173"/>
      <c r="T35" s="167"/>
      <c r="U35" s="50"/>
      <c r="V35" s="52"/>
      <c r="W35" s="52"/>
      <c r="X35" s="52"/>
      <c r="Y35" s="52"/>
      <c r="Z35" s="166"/>
      <c r="AA35" s="174"/>
      <c r="AB35" s="43"/>
      <c r="AC35" s="41"/>
      <c r="AD35" s="52"/>
      <c r="AE35" s="52"/>
      <c r="AF35" s="51"/>
      <c r="AG35" s="173"/>
      <c r="AH35" s="167"/>
      <c r="AI35" s="50"/>
      <c r="AJ35" s="52"/>
      <c r="AK35" s="52"/>
      <c r="AL35" s="52"/>
      <c r="AM35" s="52"/>
      <c r="AN35" s="166"/>
      <c r="AO35" s="174"/>
      <c r="AP35" s="43"/>
      <c r="AQ35" s="41"/>
      <c r="AR35" s="52"/>
      <c r="AS35" s="52"/>
      <c r="AT35" s="51"/>
      <c r="AU35" s="173"/>
      <c r="AV35" s="167"/>
      <c r="AW35" s="50"/>
      <c r="AX35" s="52"/>
      <c r="AY35" s="52"/>
      <c r="AZ35" s="52"/>
      <c r="BA35" s="52"/>
      <c r="BB35" s="166"/>
      <c r="BC35" s="174"/>
      <c r="BD35" s="43"/>
      <c r="BE35" s="41"/>
      <c r="BF35" s="52"/>
      <c r="BG35" s="52"/>
      <c r="BH35" s="51"/>
      <c r="BI35" s="173"/>
      <c r="BJ35" s="183"/>
      <c r="BK35" s="56"/>
      <c r="BL35" s="55"/>
      <c r="BM35" s="55">
        <v>30</v>
      </c>
      <c r="BN35" s="55"/>
      <c r="BO35" s="125"/>
      <c r="BP35" s="173" t="s">
        <v>116</v>
      </c>
      <c r="BQ35" s="174">
        <v>2</v>
      </c>
      <c r="BR35" s="45"/>
      <c r="BS35" s="46"/>
      <c r="BT35" s="55">
        <v>30</v>
      </c>
      <c r="BU35" s="55"/>
      <c r="BV35" s="125"/>
      <c r="BW35" s="173" t="s">
        <v>116</v>
      </c>
      <c r="BX35" s="174">
        <v>2</v>
      </c>
      <c r="BY35" s="39"/>
      <c r="BZ35" s="37"/>
      <c r="CA35" s="37"/>
      <c r="CB35" s="37"/>
      <c r="CC35" s="37"/>
      <c r="CD35" s="166"/>
      <c r="CE35" s="187"/>
      <c r="CF35" s="15"/>
    </row>
    <row r="36" spans="2:84" ht="16.5" customHeight="1" thickBot="1">
      <c r="B36" s="360" t="s">
        <v>31</v>
      </c>
      <c r="C36" s="361"/>
      <c r="D36" s="361"/>
      <c r="E36" s="362"/>
      <c r="F36" s="47"/>
      <c r="G36" s="57">
        <f aca="true" t="shared" si="17" ref="G36:M36">SUM(G25:G35)</f>
        <v>46</v>
      </c>
      <c r="H36" s="123">
        <f t="shared" si="17"/>
        <v>750</v>
      </c>
      <c r="I36" s="49">
        <f t="shared" si="17"/>
        <v>30</v>
      </c>
      <c r="J36" s="124">
        <f t="shared" si="17"/>
        <v>0</v>
      </c>
      <c r="K36" s="63">
        <f t="shared" si="17"/>
        <v>720</v>
      </c>
      <c r="L36" s="57">
        <f t="shared" si="17"/>
        <v>0</v>
      </c>
      <c r="M36" s="48">
        <f t="shared" si="17"/>
        <v>0</v>
      </c>
      <c r="N36" s="96"/>
      <c r="O36" s="63"/>
      <c r="P36" s="63"/>
      <c r="Q36" s="63"/>
      <c r="R36" s="63"/>
      <c r="S36" s="171"/>
      <c r="T36" s="172"/>
      <c r="U36" s="124"/>
      <c r="V36" s="63"/>
      <c r="W36" s="63"/>
      <c r="X36" s="63"/>
      <c r="Y36" s="63"/>
      <c r="Z36" s="171"/>
      <c r="AA36" s="171"/>
      <c r="AB36" s="49"/>
      <c r="AC36" s="63"/>
      <c r="AD36" s="63"/>
      <c r="AE36" s="63"/>
      <c r="AF36" s="63"/>
      <c r="AG36" s="171"/>
      <c r="AH36" s="171"/>
      <c r="AI36" s="49"/>
      <c r="AJ36" s="63"/>
      <c r="AK36" s="63"/>
      <c r="AL36" s="63"/>
      <c r="AM36" s="63"/>
      <c r="AN36" s="171"/>
      <c r="AO36" s="171"/>
      <c r="AP36" s="49"/>
      <c r="AQ36" s="63"/>
      <c r="AR36" s="57"/>
      <c r="AS36" s="63"/>
      <c r="AT36" s="63"/>
      <c r="AU36" s="171"/>
      <c r="AV36" s="171"/>
      <c r="AW36" s="49"/>
      <c r="AX36" s="63"/>
      <c r="AY36" s="63"/>
      <c r="AZ36" s="63"/>
      <c r="BA36" s="63"/>
      <c r="BB36" s="171"/>
      <c r="BC36" s="172"/>
      <c r="BD36" s="49"/>
      <c r="BE36" s="63"/>
      <c r="BF36" s="63"/>
      <c r="BG36" s="63"/>
      <c r="BH36" s="63"/>
      <c r="BI36" s="171"/>
      <c r="BJ36" s="171"/>
      <c r="BK36" s="49"/>
      <c r="BL36" s="63"/>
      <c r="BM36" s="63"/>
      <c r="BN36" s="63"/>
      <c r="BO36" s="63"/>
      <c r="BP36" s="171"/>
      <c r="BQ36" s="171"/>
      <c r="BR36" s="49"/>
      <c r="BS36" s="63"/>
      <c r="BT36" s="63"/>
      <c r="BU36" s="63"/>
      <c r="BV36" s="63"/>
      <c r="BW36" s="171"/>
      <c r="BX36" s="171"/>
      <c r="BY36" s="49"/>
      <c r="BZ36" s="63"/>
      <c r="CA36" s="63"/>
      <c r="CB36" s="63"/>
      <c r="CC36" s="63"/>
      <c r="CD36" s="171"/>
      <c r="CE36" s="172"/>
      <c r="CF36" s="13"/>
    </row>
    <row r="37" spans="2:84" ht="16.5" customHeight="1">
      <c r="B37" s="367" t="s">
        <v>53</v>
      </c>
      <c r="C37" s="132" t="s">
        <v>99</v>
      </c>
      <c r="D37" s="83" t="s">
        <v>44</v>
      </c>
      <c r="E37" s="85"/>
      <c r="F37" s="127">
        <f>G37</f>
        <v>42</v>
      </c>
      <c r="G37" s="165">
        <f aca="true" t="shared" si="18" ref="G37:G43">SUM(T37,AA37,AH37,AO37,AV37,BC37,BJ37,BQ37,BX37,CE37)</f>
        <v>42</v>
      </c>
      <c r="H37" s="151">
        <f aca="true" t="shared" si="19" ref="H37:H43">SUM(I37:M37)</f>
        <v>720</v>
      </c>
      <c r="I37" s="152">
        <f aca="true" t="shared" si="20" ref="I37:M41">SUM(N37,U37,AB37,AI37,AP37,AW37,BD37,BK37,BR37,BY37)</f>
        <v>0</v>
      </c>
      <c r="J37" s="152">
        <f t="shared" si="20"/>
        <v>0</v>
      </c>
      <c r="K37" s="152">
        <f t="shared" si="20"/>
        <v>720</v>
      </c>
      <c r="L37" s="152">
        <f t="shared" si="20"/>
        <v>0</v>
      </c>
      <c r="M37" s="153">
        <f t="shared" si="20"/>
        <v>0</v>
      </c>
      <c r="N37" s="34"/>
      <c r="O37" s="35"/>
      <c r="P37" s="55">
        <v>90</v>
      </c>
      <c r="Q37" s="55"/>
      <c r="R37" s="125"/>
      <c r="S37" s="173" t="s">
        <v>116</v>
      </c>
      <c r="T37" s="174">
        <v>5</v>
      </c>
      <c r="U37" s="56"/>
      <c r="V37" s="55"/>
      <c r="W37" s="55">
        <v>90</v>
      </c>
      <c r="X37" s="55"/>
      <c r="Y37" s="125"/>
      <c r="Z37" s="173" t="s">
        <v>116</v>
      </c>
      <c r="AA37" s="174">
        <v>5</v>
      </c>
      <c r="AB37" s="45"/>
      <c r="AC37" s="46"/>
      <c r="AD37" s="55">
        <v>90</v>
      </c>
      <c r="AE37" s="55"/>
      <c r="AF37" s="125"/>
      <c r="AG37" s="173" t="s">
        <v>116</v>
      </c>
      <c r="AH37" s="174">
        <v>5</v>
      </c>
      <c r="AI37" s="56"/>
      <c r="AJ37" s="55"/>
      <c r="AK37" s="55">
        <v>90</v>
      </c>
      <c r="AL37" s="55"/>
      <c r="AM37" s="125"/>
      <c r="AN37" s="173" t="s">
        <v>116</v>
      </c>
      <c r="AO37" s="174">
        <v>5</v>
      </c>
      <c r="AP37" s="34"/>
      <c r="AQ37" s="35"/>
      <c r="AR37" s="55">
        <v>90</v>
      </c>
      <c r="AS37" s="55"/>
      <c r="AT37" s="125"/>
      <c r="AU37" s="173" t="s">
        <v>116</v>
      </c>
      <c r="AV37" s="174">
        <v>5</v>
      </c>
      <c r="AW37" s="56"/>
      <c r="AX37" s="55"/>
      <c r="AY37" s="55">
        <v>90</v>
      </c>
      <c r="AZ37" s="55"/>
      <c r="BA37" s="125"/>
      <c r="BB37" s="173" t="s">
        <v>116</v>
      </c>
      <c r="BC37" s="174">
        <v>5</v>
      </c>
      <c r="BD37" s="45"/>
      <c r="BE37" s="46"/>
      <c r="BF37" s="55">
        <v>90</v>
      </c>
      <c r="BG37" s="55"/>
      <c r="BH37" s="125"/>
      <c r="BI37" s="173" t="s">
        <v>116</v>
      </c>
      <c r="BJ37" s="174">
        <v>6</v>
      </c>
      <c r="BK37" s="56"/>
      <c r="BL37" s="55"/>
      <c r="BM37" s="55">
        <v>90</v>
      </c>
      <c r="BN37" s="55"/>
      <c r="BO37" s="125"/>
      <c r="BP37" s="173" t="s">
        <v>116</v>
      </c>
      <c r="BQ37" s="174">
        <v>6</v>
      </c>
      <c r="BR37" s="38"/>
      <c r="BS37" s="37"/>
      <c r="BT37" s="37"/>
      <c r="BU37" s="37"/>
      <c r="BV37" s="37"/>
      <c r="BW37" s="166"/>
      <c r="BX37" s="167"/>
      <c r="BY37" s="39"/>
      <c r="BZ37" s="37"/>
      <c r="CA37" s="37"/>
      <c r="CB37" s="37"/>
      <c r="CC37" s="37"/>
      <c r="CD37" s="166"/>
      <c r="CE37" s="187"/>
      <c r="CF37" s="15"/>
    </row>
    <row r="38" spans="2:84" ht="16.5" customHeight="1">
      <c r="B38" s="368"/>
      <c r="C38" s="225" t="s">
        <v>101</v>
      </c>
      <c r="D38" s="363" t="s">
        <v>97</v>
      </c>
      <c r="E38" s="364"/>
      <c r="F38" s="127"/>
      <c r="G38" s="165">
        <f t="shared" si="18"/>
        <v>2</v>
      </c>
      <c r="H38" s="151">
        <f t="shared" si="19"/>
        <v>30</v>
      </c>
      <c r="I38" s="152">
        <f t="shared" si="20"/>
        <v>30</v>
      </c>
      <c r="J38" s="152">
        <f t="shared" si="20"/>
        <v>0</v>
      </c>
      <c r="K38" s="152">
        <f t="shared" si="20"/>
        <v>0</v>
      </c>
      <c r="L38" s="152">
        <f t="shared" si="20"/>
        <v>0</v>
      </c>
      <c r="M38" s="153">
        <f t="shared" si="20"/>
        <v>0</v>
      </c>
      <c r="N38" s="34">
        <v>15</v>
      </c>
      <c r="O38" s="35"/>
      <c r="P38" s="55"/>
      <c r="Q38" s="55"/>
      <c r="R38" s="125"/>
      <c r="S38" s="173" t="s">
        <v>116</v>
      </c>
      <c r="T38" s="174">
        <v>1</v>
      </c>
      <c r="U38" s="56">
        <v>15</v>
      </c>
      <c r="V38" s="55"/>
      <c r="W38" s="55"/>
      <c r="X38" s="55"/>
      <c r="Y38" s="125"/>
      <c r="Z38" s="173" t="s">
        <v>116</v>
      </c>
      <c r="AA38" s="174">
        <v>1</v>
      </c>
      <c r="AB38" s="43"/>
      <c r="AC38" s="41"/>
      <c r="AD38" s="41"/>
      <c r="AE38" s="41"/>
      <c r="AF38" s="37"/>
      <c r="AG38" s="166"/>
      <c r="AH38" s="174"/>
      <c r="AI38" s="43"/>
      <c r="AJ38" s="41"/>
      <c r="AK38" s="41"/>
      <c r="AL38" s="41"/>
      <c r="AM38" s="37"/>
      <c r="AN38" s="166"/>
      <c r="AO38" s="174"/>
      <c r="AP38" s="43"/>
      <c r="AQ38" s="41"/>
      <c r="AR38" s="52"/>
      <c r="AS38" s="52"/>
      <c r="AT38" s="51"/>
      <c r="AU38" s="173"/>
      <c r="AV38" s="174"/>
      <c r="AW38" s="50"/>
      <c r="AX38" s="52"/>
      <c r="AY38" s="52"/>
      <c r="AZ38" s="52"/>
      <c r="BA38" s="52"/>
      <c r="BB38" s="173"/>
      <c r="BC38" s="174"/>
      <c r="BD38" s="50"/>
      <c r="BE38" s="52"/>
      <c r="BF38" s="52"/>
      <c r="BG38" s="52"/>
      <c r="BH38" s="52"/>
      <c r="BI38" s="173"/>
      <c r="BJ38" s="174"/>
      <c r="BK38" s="50"/>
      <c r="BL38" s="52"/>
      <c r="BM38" s="52"/>
      <c r="BN38" s="52"/>
      <c r="BO38" s="51"/>
      <c r="BP38" s="178"/>
      <c r="BQ38" s="174"/>
      <c r="BR38" s="44"/>
      <c r="BS38" s="41"/>
      <c r="BT38" s="41"/>
      <c r="BU38" s="41"/>
      <c r="BV38" s="37"/>
      <c r="BW38" s="166"/>
      <c r="BX38" s="167"/>
      <c r="BY38" s="43"/>
      <c r="BZ38" s="41"/>
      <c r="CA38" s="41"/>
      <c r="CB38" s="41"/>
      <c r="CC38" s="41"/>
      <c r="CD38" s="168"/>
      <c r="CE38" s="187"/>
      <c r="CF38" s="15"/>
    </row>
    <row r="39" spans="2:84" ht="16.5" customHeight="1">
      <c r="B39" s="368"/>
      <c r="C39" s="323"/>
      <c r="D39" s="378"/>
      <c r="E39" s="379"/>
      <c r="F39" s="127"/>
      <c r="G39" s="165">
        <f t="shared" si="18"/>
        <v>12</v>
      </c>
      <c r="H39" s="151">
        <f t="shared" si="19"/>
        <v>180</v>
      </c>
      <c r="I39" s="152">
        <f t="shared" si="20"/>
        <v>0</v>
      </c>
      <c r="J39" s="152">
        <f t="shared" si="20"/>
        <v>0</v>
      </c>
      <c r="K39" s="152">
        <f t="shared" si="20"/>
        <v>180</v>
      </c>
      <c r="L39" s="152">
        <f t="shared" si="20"/>
        <v>0</v>
      </c>
      <c r="M39" s="153">
        <f t="shared" si="20"/>
        <v>0</v>
      </c>
      <c r="N39" s="34"/>
      <c r="O39" s="35"/>
      <c r="P39" s="55">
        <v>45</v>
      </c>
      <c r="Q39" s="55"/>
      <c r="R39" s="125"/>
      <c r="S39" s="173" t="s">
        <v>116</v>
      </c>
      <c r="T39" s="174">
        <v>3</v>
      </c>
      <c r="U39" s="56"/>
      <c r="V39" s="55"/>
      <c r="W39" s="55">
        <v>45</v>
      </c>
      <c r="X39" s="55"/>
      <c r="Y39" s="125"/>
      <c r="Z39" s="173" t="s">
        <v>116</v>
      </c>
      <c r="AA39" s="174">
        <v>3</v>
      </c>
      <c r="AB39" s="34"/>
      <c r="AC39" s="35"/>
      <c r="AD39" s="55">
        <v>45</v>
      </c>
      <c r="AE39" s="55"/>
      <c r="AF39" s="125"/>
      <c r="AG39" s="173" t="s">
        <v>116</v>
      </c>
      <c r="AH39" s="174">
        <v>3</v>
      </c>
      <c r="AI39" s="56"/>
      <c r="AJ39" s="55"/>
      <c r="AK39" s="55">
        <v>45</v>
      </c>
      <c r="AL39" s="55"/>
      <c r="AM39" s="125"/>
      <c r="AN39" s="173" t="s">
        <v>116</v>
      </c>
      <c r="AO39" s="174">
        <v>3</v>
      </c>
      <c r="AP39" s="43"/>
      <c r="AQ39" s="41"/>
      <c r="AR39" s="41"/>
      <c r="AS39" s="41"/>
      <c r="AT39" s="37"/>
      <c r="AU39" s="166"/>
      <c r="AV39" s="174"/>
      <c r="AW39" s="50"/>
      <c r="AX39" s="52"/>
      <c r="AY39" s="52"/>
      <c r="AZ39" s="52"/>
      <c r="BA39" s="52"/>
      <c r="BB39" s="173"/>
      <c r="BC39" s="174"/>
      <c r="BD39" s="50"/>
      <c r="BE39" s="52"/>
      <c r="BF39" s="52"/>
      <c r="BG39" s="52"/>
      <c r="BH39" s="52"/>
      <c r="BI39" s="173"/>
      <c r="BJ39" s="174"/>
      <c r="BK39" s="50"/>
      <c r="BL39" s="52"/>
      <c r="BM39" s="52"/>
      <c r="BN39" s="52"/>
      <c r="BO39" s="51"/>
      <c r="BP39" s="178"/>
      <c r="BQ39" s="174"/>
      <c r="BR39" s="44"/>
      <c r="BS39" s="41"/>
      <c r="BT39" s="41"/>
      <c r="BU39" s="41"/>
      <c r="BV39" s="37"/>
      <c r="BW39" s="166"/>
      <c r="BX39" s="167"/>
      <c r="BY39" s="43"/>
      <c r="BZ39" s="41"/>
      <c r="CA39" s="41"/>
      <c r="CB39" s="41"/>
      <c r="CC39" s="41"/>
      <c r="CD39" s="168"/>
      <c r="CE39" s="187"/>
      <c r="CF39" s="15"/>
    </row>
    <row r="40" spans="2:84" ht="15.75" customHeight="1">
      <c r="B40" s="368"/>
      <c r="C40" s="27" t="s">
        <v>102</v>
      </c>
      <c r="D40" s="221" t="s">
        <v>117</v>
      </c>
      <c r="E40" s="222"/>
      <c r="F40" s="127"/>
      <c r="G40" s="165">
        <f t="shared" si="18"/>
        <v>7</v>
      </c>
      <c r="H40" s="151">
        <f t="shared" si="19"/>
        <v>90</v>
      </c>
      <c r="I40" s="152">
        <f t="shared" si="20"/>
        <v>0</v>
      </c>
      <c r="J40" s="152">
        <f t="shared" si="20"/>
        <v>0</v>
      </c>
      <c r="K40" s="152">
        <f t="shared" si="20"/>
        <v>90</v>
      </c>
      <c r="L40" s="152">
        <f t="shared" si="20"/>
        <v>0</v>
      </c>
      <c r="M40" s="153">
        <f t="shared" si="20"/>
        <v>0</v>
      </c>
      <c r="N40" s="56"/>
      <c r="O40" s="55"/>
      <c r="P40" s="55">
        <v>30</v>
      </c>
      <c r="Q40" s="55"/>
      <c r="R40" s="125"/>
      <c r="S40" s="216" t="s">
        <v>116</v>
      </c>
      <c r="T40" s="174">
        <v>3</v>
      </c>
      <c r="U40" s="56"/>
      <c r="V40" s="55"/>
      <c r="W40" s="55">
        <v>30</v>
      </c>
      <c r="X40" s="55"/>
      <c r="Y40" s="125"/>
      <c r="Z40" s="173" t="s">
        <v>116</v>
      </c>
      <c r="AA40" s="174">
        <v>2</v>
      </c>
      <c r="AB40" s="56"/>
      <c r="AC40" s="55"/>
      <c r="AD40" s="55">
        <v>30</v>
      </c>
      <c r="AE40" s="55"/>
      <c r="AF40" s="125"/>
      <c r="AG40" s="173" t="s">
        <v>116</v>
      </c>
      <c r="AH40" s="174">
        <v>2</v>
      </c>
      <c r="AI40" s="43"/>
      <c r="AJ40" s="41"/>
      <c r="AK40" s="52"/>
      <c r="AL40" s="52"/>
      <c r="AM40" s="51"/>
      <c r="AN40" s="173"/>
      <c r="AO40" s="183"/>
      <c r="AP40" s="43"/>
      <c r="AQ40" s="41"/>
      <c r="AR40" s="52"/>
      <c r="AS40" s="52"/>
      <c r="AT40" s="51"/>
      <c r="AU40" s="173"/>
      <c r="AV40" s="183"/>
      <c r="AW40" s="50"/>
      <c r="AX40" s="52"/>
      <c r="AY40" s="52"/>
      <c r="AZ40" s="52"/>
      <c r="BA40" s="52"/>
      <c r="BB40" s="173"/>
      <c r="BC40" s="174"/>
      <c r="BD40" s="43"/>
      <c r="BE40" s="41"/>
      <c r="BF40" s="52"/>
      <c r="BG40" s="52"/>
      <c r="BH40" s="51"/>
      <c r="BI40" s="173"/>
      <c r="BJ40" s="183"/>
      <c r="BK40" s="50"/>
      <c r="BL40" s="52"/>
      <c r="BM40" s="52"/>
      <c r="BN40" s="52"/>
      <c r="BO40" s="51"/>
      <c r="BP40" s="178"/>
      <c r="BQ40" s="174"/>
      <c r="BR40" s="44"/>
      <c r="BS40" s="41"/>
      <c r="BT40" s="41"/>
      <c r="BU40" s="41"/>
      <c r="BV40" s="37"/>
      <c r="BW40" s="166"/>
      <c r="BX40" s="167"/>
      <c r="BY40" s="43"/>
      <c r="BZ40" s="41"/>
      <c r="CA40" s="41"/>
      <c r="CB40" s="41"/>
      <c r="CC40" s="41"/>
      <c r="CD40" s="168"/>
      <c r="CE40" s="187"/>
      <c r="CF40" s="15"/>
    </row>
    <row r="41" spans="2:84" ht="16.5" customHeight="1">
      <c r="B41" s="368"/>
      <c r="C41" s="27" t="s">
        <v>103</v>
      </c>
      <c r="D41" s="371" t="s">
        <v>42</v>
      </c>
      <c r="E41" s="372"/>
      <c r="F41" s="128"/>
      <c r="G41" s="165">
        <f t="shared" si="18"/>
        <v>10</v>
      </c>
      <c r="H41" s="151">
        <f t="shared" si="19"/>
        <v>180</v>
      </c>
      <c r="I41" s="152">
        <f t="shared" si="20"/>
        <v>0</v>
      </c>
      <c r="J41" s="152">
        <f t="shared" si="20"/>
        <v>0</v>
      </c>
      <c r="K41" s="152">
        <f t="shared" si="20"/>
        <v>180</v>
      </c>
      <c r="L41" s="152">
        <f t="shared" si="20"/>
        <v>0</v>
      </c>
      <c r="M41" s="153">
        <f t="shared" si="20"/>
        <v>0</v>
      </c>
      <c r="N41" s="34"/>
      <c r="O41" s="35"/>
      <c r="P41" s="55">
        <v>90</v>
      </c>
      <c r="Q41" s="55"/>
      <c r="R41" s="125"/>
      <c r="S41" s="173" t="s">
        <v>116</v>
      </c>
      <c r="T41" s="174">
        <v>5</v>
      </c>
      <c r="U41" s="56"/>
      <c r="V41" s="55"/>
      <c r="W41" s="55">
        <v>90</v>
      </c>
      <c r="X41" s="55"/>
      <c r="Y41" s="125"/>
      <c r="Z41" s="173" t="s">
        <v>116</v>
      </c>
      <c r="AA41" s="174">
        <v>5</v>
      </c>
      <c r="AB41" s="43"/>
      <c r="AC41" s="41"/>
      <c r="AD41" s="41"/>
      <c r="AE41" s="41"/>
      <c r="AF41" s="37"/>
      <c r="AG41" s="166"/>
      <c r="AH41" s="175"/>
      <c r="AI41" s="40"/>
      <c r="AJ41" s="41"/>
      <c r="AK41" s="41"/>
      <c r="AL41" s="41"/>
      <c r="AM41" s="41"/>
      <c r="AN41" s="168"/>
      <c r="AO41" s="167"/>
      <c r="AP41" s="43"/>
      <c r="AQ41" s="41"/>
      <c r="AR41" s="41"/>
      <c r="AS41" s="41"/>
      <c r="AT41" s="37"/>
      <c r="AU41" s="166"/>
      <c r="AV41" s="175"/>
      <c r="AW41" s="40"/>
      <c r="AX41" s="41"/>
      <c r="AY41" s="41"/>
      <c r="AZ41" s="41"/>
      <c r="BA41" s="41"/>
      <c r="BB41" s="168"/>
      <c r="BC41" s="167"/>
      <c r="BD41" s="43"/>
      <c r="BE41" s="41"/>
      <c r="BF41" s="41"/>
      <c r="BG41" s="41"/>
      <c r="BH41" s="37"/>
      <c r="BI41" s="166"/>
      <c r="BJ41" s="175"/>
      <c r="BK41" s="40"/>
      <c r="BL41" s="41"/>
      <c r="BM41" s="41"/>
      <c r="BN41" s="41"/>
      <c r="BO41" s="37"/>
      <c r="BP41" s="177"/>
      <c r="BQ41" s="165"/>
      <c r="BR41" s="44"/>
      <c r="BS41" s="41"/>
      <c r="BT41" s="41"/>
      <c r="BU41" s="41"/>
      <c r="BV41" s="37"/>
      <c r="BW41" s="166"/>
      <c r="BX41" s="175"/>
      <c r="BY41" s="40"/>
      <c r="BZ41" s="41"/>
      <c r="CA41" s="41"/>
      <c r="CB41" s="41"/>
      <c r="CC41" s="41"/>
      <c r="CD41" s="168"/>
      <c r="CE41" s="187"/>
      <c r="CF41" s="15"/>
    </row>
    <row r="42" spans="2:84" ht="16.5" customHeight="1">
      <c r="B42" s="368"/>
      <c r="C42" s="27" t="s">
        <v>146</v>
      </c>
      <c r="D42" s="126" t="s">
        <v>127</v>
      </c>
      <c r="E42" s="88"/>
      <c r="F42" s="128"/>
      <c r="G42" s="165">
        <f t="shared" si="18"/>
        <v>9</v>
      </c>
      <c r="H42" s="151">
        <f t="shared" si="19"/>
        <v>180</v>
      </c>
      <c r="I42" s="152">
        <f aca="true" t="shared" si="21" ref="I42:M43">SUM(N42,U42,AB42,AI42,AP42,AW42,BD42,BK42,BR42,BY42)</f>
        <v>0</v>
      </c>
      <c r="J42" s="152">
        <f t="shared" si="21"/>
        <v>0</v>
      </c>
      <c r="K42" s="152">
        <f t="shared" si="21"/>
        <v>180</v>
      </c>
      <c r="L42" s="152">
        <f t="shared" si="21"/>
        <v>0</v>
      </c>
      <c r="M42" s="153">
        <f t="shared" si="21"/>
        <v>0</v>
      </c>
      <c r="N42" s="43"/>
      <c r="O42" s="41"/>
      <c r="P42" s="41"/>
      <c r="Q42" s="41"/>
      <c r="R42" s="37"/>
      <c r="S42" s="166"/>
      <c r="T42" s="175"/>
      <c r="U42" s="40"/>
      <c r="V42" s="41"/>
      <c r="W42" s="41"/>
      <c r="X42" s="41"/>
      <c r="Y42" s="41"/>
      <c r="Z42" s="168"/>
      <c r="AA42" s="167"/>
      <c r="AB42" s="42"/>
      <c r="AC42" s="35"/>
      <c r="AD42" s="55">
        <v>90</v>
      </c>
      <c r="AE42" s="55"/>
      <c r="AF42" s="125"/>
      <c r="AG42" s="173" t="s">
        <v>116</v>
      </c>
      <c r="AH42" s="174">
        <v>4</v>
      </c>
      <c r="AI42" s="56"/>
      <c r="AJ42" s="55"/>
      <c r="AK42" s="55">
        <v>90</v>
      </c>
      <c r="AL42" s="55"/>
      <c r="AM42" s="125"/>
      <c r="AN42" s="173" t="s">
        <v>116</v>
      </c>
      <c r="AO42" s="174">
        <v>5</v>
      </c>
      <c r="AP42" s="43"/>
      <c r="AQ42" s="41"/>
      <c r="AR42" s="41"/>
      <c r="AS42" s="41"/>
      <c r="AT42" s="37"/>
      <c r="AU42" s="166"/>
      <c r="AV42" s="175"/>
      <c r="AW42" s="40"/>
      <c r="AX42" s="41"/>
      <c r="AY42" s="41"/>
      <c r="AZ42" s="41"/>
      <c r="BA42" s="41"/>
      <c r="BB42" s="168"/>
      <c r="BC42" s="167"/>
      <c r="BD42" s="43"/>
      <c r="BE42" s="41"/>
      <c r="BF42" s="52"/>
      <c r="BG42" s="52"/>
      <c r="BH42" s="51"/>
      <c r="BI42" s="173"/>
      <c r="BJ42" s="185"/>
      <c r="BK42" s="37"/>
      <c r="BL42" s="52"/>
      <c r="BM42" s="52"/>
      <c r="BN42" s="52"/>
      <c r="BO42" s="51"/>
      <c r="BP42" s="178"/>
      <c r="BQ42" s="174"/>
      <c r="BR42" s="44"/>
      <c r="BS42" s="41"/>
      <c r="BT42" s="41"/>
      <c r="BU42" s="41"/>
      <c r="BV42" s="37"/>
      <c r="BW42" s="166"/>
      <c r="BX42" s="175"/>
      <c r="BY42" s="40"/>
      <c r="BZ42" s="41"/>
      <c r="CA42" s="41"/>
      <c r="CB42" s="41"/>
      <c r="CC42" s="41"/>
      <c r="CD42" s="168"/>
      <c r="CE42" s="187"/>
      <c r="CF42" s="15"/>
    </row>
    <row r="43" spans="2:84" ht="16.5" customHeight="1" thickBot="1">
      <c r="B43" s="368"/>
      <c r="C43" s="27" t="s">
        <v>104</v>
      </c>
      <c r="D43" s="83" t="s">
        <v>43</v>
      </c>
      <c r="E43" s="84"/>
      <c r="F43" s="127">
        <f>G43</f>
        <v>13</v>
      </c>
      <c r="G43" s="165">
        <f t="shared" si="18"/>
        <v>13</v>
      </c>
      <c r="H43" s="151">
        <f t="shared" si="19"/>
        <v>240</v>
      </c>
      <c r="I43" s="152">
        <f t="shared" si="21"/>
        <v>0</v>
      </c>
      <c r="J43" s="152">
        <f t="shared" si="21"/>
        <v>0</v>
      </c>
      <c r="K43" s="152">
        <f t="shared" si="21"/>
        <v>240</v>
      </c>
      <c r="L43" s="152">
        <f t="shared" si="21"/>
        <v>0</v>
      </c>
      <c r="M43" s="153">
        <f t="shared" si="21"/>
        <v>0</v>
      </c>
      <c r="N43" s="39"/>
      <c r="O43" s="37"/>
      <c r="P43" s="37"/>
      <c r="Q43" s="37"/>
      <c r="R43" s="37"/>
      <c r="S43" s="166"/>
      <c r="T43" s="167"/>
      <c r="U43" s="40"/>
      <c r="V43" s="41"/>
      <c r="W43" s="41"/>
      <c r="X43" s="41"/>
      <c r="Y43" s="37"/>
      <c r="Z43" s="177"/>
      <c r="AA43" s="165"/>
      <c r="AB43" s="43"/>
      <c r="AC43" s="41"/>
      <c r="AD43" s="41"/>
      <c r="AE43" s="41"/>
      <c r="AF43" s="37"/>
      <c r="AG43" s="166"/>
      <c r="AH43" s="175"/>
      <c r="AI43" s="40"/>
      <c r="AJ43" s="41"/>
      <c r="AK43" s="41"/>
      <c r="AL43" s="41"/>
      <c r="AM43" s="37"/>
      <c r="AN43" s="177"/>
      <c r="AO43" s="165"/>
      <c r="AP43" s="45"/>
      <c r="AQ43" s="46"/>
      <c r="AR43" s="55">
        <v>60</v>
      </c>
      <c r="AS43" s="55"/>
      <c r="AT43" s="125"/>
      <c r="AU43" s="216" t="s">
        <v>116</v>
      </c>
      <c r="AV43" s="174">
        <v>4</v>
      </c>
      <c r="AW43" s="56"/>
      <c r="AX43" s="55"/>
      <c r="AY43" s="55">
        <v>60</v>
      </c>
      <c r="AZ43" s="55"/>
      <c r="BA43" s="125"/>
      <c r="BB43" s="173" t="s">
        <v>116</v>
      </c>
      <c r="BC43" s="174">
        <v>3</v>
      </c>
      <c r="BD43" s="45"/>
      <c r="BE43" s="46"/>
      <c r="BF43" s="55">
        <v>60</v>
      </c>
      <c r="BG43" s="55"/>
      <c r="BH43" s="125"/>
      <c r="BI43" s="173" t="s">
        <v>116</v>
      </c>
      <c r="BJ43" s="174">
        <v>3</v>
      </c>
      <c r="BK43" s="56"/>
      <c r="BL43" s="55"/>
      <c r="BM43" s="55">
        <v>60</v>
      </c>
      <c r="BN43" s="55"/>
      <c r="BO43" s="125"/>
      <c r="BP43" s="173" t="s">
        <v>116</v>
      </c>
      <c r="BQ43" s="174">
        <v>3</v>
      </c>
      <c r="BR43" s="44"/>
      <c r="BS43" s="41"/>
      <c r="BT43" s="41"/>
      <c r="BU43" s="41"/>
      <c r="BV43" s="37"/>
      <c r="BW43" s="166"/>
      <c r="BX43" s="175"/>
      <c r="BY43" s="40"/>
      <c r="BZ43" s="41"/>
      <c r="CA43" s="41"/>
      <c r="CB43" s="41"/>
      <c r="CC43" s="41"/>
      <c r="CD43" s="168"/>
      <c r="CE43" s="187"/>
      <c r="CF43" s="15"/>
    </row>
    <row r="44" spans="2:84" ht="16.5" customHeight="1" thickBot="1">
      <c r="B44" s="360" t="s">
        <v>54</v>
      </c>
      <c r="C44" s="361"/>
      <c r="D44" s="361"/>
      <c r="E44" s="362"/>
      <c r="F44" s="47"/>
      <c r="G44" s="57">
        <f aca="true" t="shared" si="22" ref="G44:M44">SUM(G37:G43)</f>
        <v>95</v>
      </c>
      <c r="H44" s="123">
        <f t="shared" si="22"/>
        <v>1620</v>
      </c>
      <c r="I44" s="49">
        <f t="shared" si="22"/>
        <v>30</v>
      </c>
      <c r="J44" s="57">
        <f t="shared" si="22"/>
        <v>0</v>
      </c>
      <c r="K44" s="57">
        <f t="shared" si="22"/>
        <v>1590</v>
      </c>
      <c r="L44" s="57">
        <f t="shared" si="22"/>
        <v>0</v>
      </c>
      <c r="M44" s="124">
        <f t="shared" si="22"/>
        <v>0</v>
      </c>
      <c r="N44" s="49"/>
      <c r="O44" s="63"/>
      <c r="P44" s="63"/>
      <c r="Q44" s="63"/>
      <c r="R44" s="63"/>
      <c r="S44" s="171"/>
      <c r="T44" s="172"/>
      <c r="U44" s="124"/>
      <c r="V44" s="63"/>
      <c r="W44" s="63"/>
      <c r="X44" s="63"/>
      <c r="Y44" s="63"/>
      <c r="Z44" s="171"/>
      <c r="AA44" s="171"/>
      <c r="AB44" s="49"/>
      <c r="AC44" s="63"/>
      <c r="AD44" s="63"/>
      <c r="AE44" s="63"/>
      <c r="AF44" s="63"/>
      <c r="AG44" s="171"/>
      <c r="AH44" s="171"/>
      <c r="AI44" s="49"/>
      <c r="AJ44" s="63"/>
      <c r="AK44" s="63"/>
      <c r="AL44" s="63"/>
      <c r="AM44" s="63"/>
      <c r="AN44" s="171"/>
      <c r="AO44" s="171"/>
      <c r="AP44" s="49"/>
      <c r="AQ44" s="63"/>
      <c r="AR44" s="63"/>
      <c r="AS44" s="63"/>
      <c r="AT44" s="63"/>
      <c r="AU44" s="171"/>
      <c r="AV44" s="171"/>
      <c r="AW44" s="49"/>
      <c r="AX44" s="63"/>
      <c r="AY44" s="63"/>
      <c r="AZ44" s="63"/>
      <c r="BA44" s="63"/>
      <c r="BB44" s="171"/>
      <c r="BC44" s="172"/>
      <c r="BD44" s="49"/>
      <c r="BE44" s="63"/>
      <c r="BF44" s="63"/>
      <c r="BG44" s="63"/>
      <c r="BH44" s="63"/>
      <c r="BI44" s="171"/>
      <c r="BJ44" s="171"/>
      <c r="BK44" s="49"/>
      <c r="BL44" s="63"/>
      <c r="BM44" s="63"/>
      <c r="BN44" s="63"/>
      <c r="BO44" s="63"/>
      <c r="BP44" s="171"/>
      <c r="BQ44" s="171"/>
      <c r="BR44" s="49"/>
      <c r="BS44" s="63"/>
      <c r="BT44" s="63"/>
      <c r="BU44" s="63"/>
      <c r="BV44" s="63"/>
      <c r="BW44" s="171"/>
      <c r="BX44" s="171"/>
      <c r="BY44" s="49"/>
      <c r="BZ44" s="63"/>
      <c r="CA44" s="63"/>
      <c r="CB44" s="63"/>
      <c r="CC44" s="63"/>
      <c r="CD44" s="171"/>
      <c r="CE44" s="172"/>
      <c r="CF44" s="13"/>
    </row>
    <row r="45" spans="2:84" ht="25.5" customHeight="1" thickBot="1">
      <c r="B45" s="360" t="s">
        <v>16</v>
      </c>
      <c r="C45" s="361"/>
      <c r="D45" s="361"/>
      <c r="E45" s="362"/>
      <c r="F45" s="64"/>
      <c r="G45" s="63">
        <f aca="true" t="shared" si="23" ref="G45:M45">SUM(G24,G36,G44)</f>
        <v>175</v>
      </c>
      <c r="H45" s="63">
        <f t="shared" si="23"/>
        <v>2880</v>
      </c>
      <c r="I45" s="63">
        <f t="shared" si="23"/>
        <v>495</v>
      </c>
      <c r="J45" s="63">
        <f t="shared" si="23"/>
        <v>0</v>
      </c>
      <c r="K45" s="63">
        <f t="shared" si="23"/>
        <v>2310</v>
      </c>
      <c r="L45" s="63">
        <f t="shared" si="23"/>
        <v>75</v>
      </c>
      <c r="M45" s="63">
        <f t="shared" si="23"/>
        <v>0</v>
      </c>
      <c r="N45" s="49">
        <f>SUM(N13:N44)</f>
        <v>60</v>
      </c>
      <c r="O45" s="124">
        <f>SUM(O13:O44)</f>
        <v>0</v>
      </c>
      <c r="P45" s="57">
        <f>SUM(P13:P44)</f>
        <v>405</v>
      </c>
      <c r="Q45" s="57">
        <f>SUM(Q13:Q44)</f>
        <v>0</v>
      </c>
      <c r="R45" s="96">
        <f>SUM(R13:R44)</f>
        <v>0</v>
      </c>
      <c r="S45" s="176"/>
      <c r="T45" s="172">
        <f aca="true" t="shared" si="24" ref="T45:Y45">SUM(T13:T44)</f>
        <v>30</v>
      </c>
      <c r="U45" s="123">
        <f t="shared" si="24"/>
        <v>45</v>
      </c>
      <c r="V45" s="57">
        <f t="shared" si="24"/>
        <v>0</v>
      </c>
      <c r="W45" s="57">
        <f t="shared" si="24"/>
        <v>405</v>
      </c>
      <c r="X45" s="124">
        <f t="shared" si="24"/>
        <v>0</v>
      </c>
      <c r="Y45" s="57">
        <f t="shared" si="24"/>
        <v>0</v>
      </c>
      <c r="Z45" s="181"/>
      <c r="AA45" s="182">
        <f aca="true" t="shared" si="25" ref="AA45:AF45">SUM(AA13:AA44)</f>
        <v>28</v>
      </c>
      <c r="AB45" s="123">
        <f t="shared" si="25"/>
        <v>75</v>
      </c>
      <c r="AC45" s="63">
        <f t="shared" si="25"/>
        <v>0</v>
      </c>
      <c r="AD45" s="63">
        <f t="shared" si="25"/>
        <v>405</v>
      </c>
      <c r="AE45" s="57">
        <f t="shared" si="25"/>
        <v>15</v>
      </c>
      <c r="AF45" s="57">
        <f t="shared" si="25"/>
        <v>0</v>
      </c>
      <c r="AG45" s="181"/>
      <c r="AH45" s="182">
        <f aca="true" t="shared" si="26" ref="AH45:AM45">SUM(AH13:AH44)</f>
        <v>28</v>
      </c>
      <c r="AI45" s="123">
        <f t="shared" si="26"/>
        <v>60</v>
      </c>
      <c r="AJ45" s="63">
        <f t="shared" si="26"/>
        <v>0</v>
      </c>
      <c r="AK45" s="57">
        <f t="shared" si="26"/>
        <v>375</v>
      </c>
      <c r="AL45" s="124">
        <f t="shared" si="26"/>
        <v>45</v>
      </c>
      <c r="AM45" s="57">
        <f t="shared" si="26"/>
        <v>0</v>
      </c>
      <c r="AN45" s="176"/>
      <c r="AO45" s="172">
        <f aca="true" t="shared" si="27" ref="AO45:AT45">SUM(AO13:AO44)</f>
        <v>28</v>
      </c>
      <c r="AP45" s="49">
        <f t="shared" si="27"/>
        <v>60</v>
      </c>
      <c r="AQ45" s="57">
        <f t="shared" si="27"/>
        <v>0</v>
      </c>
      <c r="AR45" s="57">
        <f t="shared" si="27"/>
        <v>150</v>
      </c>
      <c r="AS45" s="57">
        <f t="shared" si="27"/>
        <v>15</v>
      </c>
      <c r="AT45" s="96">
        <f t="shared" si="27"/>
        <v>0</v>
      </c>
      <c r="AU45" s="176"/>
      <c r="AV45" s="172">
        <f aca="true" t="shared" si="28" ref="AV45:BA45">SUM(AV13:AV44)</f>
        <v>14</v>
      </c>
      <c r="AW45" s="123">
        <f t="shared" si="28"/>
        <v>30</v>
      </c>
      <c r="AX45" s="63">
        <f t="shared" si="28"/>
        <v>0</v>
      </c>
      <c r="AY45" s="57">
        <f t="shared" si="28"/>
        <v>180</v>
      </c>
      <c r="AZ45" s="57">
        <f t="shared" si="28"/>
        <v>0</v>
      </c>
      <c r="BA45" s="96">
        <f t="shared" si="28"/>
        <v>0</v>
      </c>
      <c r="BB45" s="176"/>
      <c r="BC45" s="172">
        <f aca="true" t="shared" si="29" ref="BC45:BH45">SUM(BC13:BC44)</f>
        <v>12</v>
      </c>
      <c r="BD45" s="49">
        <f t="shared" si="29"/>
        <v>60</v>
      </c>
      <c r="BE45" s="124">
        <f t="shared" si="29"/>
        <v>0</v>
      </c>
      <c r="BF45" s="63">
        <f t="shared" si="29"/>
        <v>180</v>
      </c>
      <c r="BG45" s="57">
        <f t="shared" si="29"/>
        <v>0</v>
      </c>
      <c r="BH45" s="57">
        <f t="shared" si="29"/>
        <v>0</v>
      </c>
      <c r="BI45" s="171"/>
      <c r="BJ45" s="172">
        <f aca="true" t="shared" si="30" ref="BJ45:BO45">SUM(BJ13:BJ44)</f>
        <v>15</v>
      </c>
      <c r="BK45" s="123">
        <f t="shared" si="30"/>
        <v>90</v>
      </c>
      <c r="BL45" s="57">
        <f t="shared" si="30"/>
        <v>0</v>
      </c>
      <c r="BM45" s="57">
        <f t="shared" si="30"/>
        <v>180</v>
      </c>
      <c r="BN45" s="57">
        <f t="shared" si="30"/>
        <v>0</v>
      </c>
      <c r="BO45" s="57">
        <f t="shared" si="30"/>
        <v>0</v>
      </c>
      <c r="BP45" s="171"/>
      <c r="BQ45" s="172">
        <f aca="true" t="shared" si="31" ref="BQ45:BV45">SUM(BQ13:BQ44)</f>
        <v>17</v>
      </c>
      <c r="BR45" s="49">
        <f t="shared" si="31"/>
        <v>15</v>
      </c>
      <c r="BS45" s="124">
        <f t="shared" si="31"/>
        <v>0</v>
      </c>
      <c r="BT45" s="57">
        <f t="shared" si="31"/>
        <v>30</v>
      </c>
      <c r="BU45" s="57">
        <f t="shared" si="31"/>
        <v>0</v>
      </c>
      <c r="BV45" s="57">
        <f t="shared" si="31"/>
        <v>0</v>
      </c>
      <c r="BW45" s="171"/>
      <c r="BX45" s="172">
        <f aca="true" t="shared" si="32" ref="BX45:CC45">SUM(BX13:BX44)</f>
        <v>3</v>
      </c>
      <c r="BY45" s="49">
        <f t="shared" si="32"/>
        <v>0</v>
      </c>
      <c r="BZ45" s="124">
        <f t="shared" si="32"/>
        <v>0</v>
      </c>
      <c r="CA45" s="57">
        <f t="shared" si="32"/>
        <v>0</v>
      </c>
      <c r="CB45" s="57">
        <f t="shared" si="32"/>
        <v>0</v>
      </c>
      <c r="CC45" s="57">
        <f t="shared" si="32"/>
        <v>0</v>
      </c>
      <c r="CD45" s="171"/>
      <c r="CE45" s="172">
        <f>SUM(CE13:CE44)</f>
        <v>0</v>
      </c>
      <c r="CF45" s="21"/>
    </row>
    <row r="46" spans="2:84" ht="26.25" customHeight="1">
      <c r="B46" s="381" t="s">
        <v>26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65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3"/>
      <c r="CF46" s="13"/>
    </row>
    <row r="47" spans="2:84" ht="17.25" customHeight="1">
      <c r="B47" s="135"/>
      <c r="C47" s="27" t="s">
        <v>105</v>
      </c>
      <c r="D47" s="221" t="s">
        <v>50</v>
      </c>
      <c r="E47" s="222"/>
      <c r="F47" s="127">
        <f>G47</f>
        <v>16</v>
      </c>
      <c r="G47" s="165">
        <f>SUM(T47,AA47,AH47,AO47,AV47,BC47,BJ47,BQ47,BX47,CE47)</f>
        <v>16</v>
      </c>
      <c r="H47" s="151">
        <f>SUM(I47:M47)</f>
        <v>75</v>
      </c>
      <c r="I47" s="152">
        <f>SUM(N47,U47,AB47,AI47,AP47,AW47,BD47,BK47,BR47,BY47)</f>
        <v>0</v>
      </c>
      <c r="J47" s="152">
        <f>SUM(O47,V47,AC47,AJ47,AQ47,AX47,BE47,BL47,BS47,BZ47)</f>
        <v>0</v>
      </c>
      <c r="K47" s="152">
        <f>SUM(P47,W47,AD47,AK47,AR47,AY47,BF47,BM47,BT47,CA47)</f>
        <v>0</v>
      </c>
      <c r="L47" s="152">
        <f>SUM(Q47,X47,AE47,AL47,AS47,AZ47,BG47,BN47,BU47,CB47)</f>
        <v>0</v>
      </c>
      <c r="M47" s="153">
        <f>SUM(R47,Y47,AF47,AM47,AT47,BA47,BH47,BO47,BV47,CC47)</f>
        <v>75</v>
      </c>
      <c r="N47" s="39"/>
      <c r="O47" s="37"/>
      <c r="P47" s="37"/>
      <c r="Q47" s="37"/>
      <c r="R47" s="37"/>
      <c r="S47" s="166"/>
      <c r="T47" s="167"/>
      <c r="U47" s="39"/>
      <c r="V47" s="37"/>
      <c r="W47" s="37"/>
      <c r="X47" s="37"/>
      <c r="Y47" s="37"/>
      <c r="Z47" s="166"/>
      <c r="AA47" s="167"/>
      <c r="AB47" s="36"/>
      <c r="AC47" s="37"/>
      <c r="AD47" s="37"/>
      <c r="AE47" s="37"/>
      <c r="AF47" s="37"/>
      <c r="AG47" s="166"/>
      <c r="AH47" s="167"/>
      <c r="AI47" s="36"/>
      <c r="AJ47" s="37"/>
      <c r="AK47" s="37"/>
      <c r="AL47" s="37"/>
      <c r="AM47" s="37"/>
      <c r="AN47" s="166"/>
      <c r="AO47" s="167"/>
      <c r="AP47" s="36"/>
      <c r="AQ47" s="37"/>
      <c r="AR47" s="37"/>
      <c r="AS47" s="37"/>
      <c r="AT47" s="37"/>
      <c r="AU47" s="166"/>
      <c r="AV47" s="167"/>
      <c r="AW47" s="39"/>
      <c r="AX47" s="37"/>
      <c r="AY47" s="37"/>
      <c r="AZ47" s="37"/>
      <c r="BA47" s="37"/>
      <c r="BB47" s="166"/>
      <c r="BC47" s="167"/>
      <c r="BD47" s="36"/>
      <c r="BE47" s="37"/>
      <c r="BF47" s="37"/>
      <c r="BG47" s="37"/>
      <c r="BH47" s="37"/>
      <c r="BI47" s="166"/>
      <c r="BJ47" s="167"/>
      <c r="BK47" s="42"/>
      <c r="BL47" s="35"/>
      <c r="BM47" s="35"/>
      <c r="BN47" s="35"/>
      <c r="BO47" s="35">
        <v>15</v>
      </c>
      <c r="BP47" s="166" t="s">
        <v>116</v>
      </c>
      <c r="BQ47" s="167">
        <v>1</v>
      </c>
      <c r="BR47" s="42"/>
      <c r="BS47" s="35"/>
      <c r="BT47" s="35"/>
      <c r="BU47" s="35"/>
      <c r="BV47" s="35">
        <v>30</v>
      </c>
      <c r="BW47" s="166" t="s">
        <v>116</v>
      </c>
      <c r="BX47" s="167">
        <v>6</v>
      </c>
      <c r="BY47" s="34"/>
      <c r="BZ47" s="35"/>
      <c r="CA47" s="35"/>
      <c r="CB47" s="35"/>
      <c r="CC47" s="35">
        <v>30</v>
      </c>
      <c r="CD47" s="166" t="s">
        <v>116</v>
      </c>
      <c r="CE47" s="187">
        <v>9</v>
      </c>
      <c r="CF47" s="15"/>
    </row>
    <row r="48" spans="2:84" ht="16.5" customHeight="1">
      <c r="B48" s="368"/>
      <c r="C48" s="27" t="s">
        <v>106</v>
      </c>
      <c r="D48" s="83" t="s">
        <v>51</v>
      </c>
      <c r="E48" s="84"/>
      <c r="F48" s="127"/>
      <c r="G48" s="165">
        <f>SUM(T48,AA48,AH48,AO48,AV48,BC48,BJ48,BQ48,BX48,CE48)</f>
        <v>10</v>
      </c>
      <c r="H48" s="151">
        <f>SUM(I48:M48)</f>
        <v>150</v>
      </c>
      <c r="I48" s="152">
        <f aca="true" t="shared" si="33" ref="I48:M50">SUM(N48,U48,AB48,AI48,AP48,AW48,BD48,BK48,BR48,BY48)</f>
        <v>0</v>
      </c>
      <c r="J48" s="152">
        <f t="shared" si="33"/>
        <v>150</v>
      </c>
      <c r="K48" s="152">
        <f t="shared" si="33"/>
        <v>0</v>
      </c>
      <c r="L48" s="152">
        <f t="shared" si="33"/>
        <v>0</v>
      </c>
      <c r="M48" s="153">
        <f t="shared" si="33"/>
        <v>0</v>
      </c>
      <c r="N48" s="39"/>
      <c r="O48" s="37"/>
      <c r="P48" s="37"/>
      <c r="Q48" s="37"/>
      <c r="R48" s="37"/>
      <c r="S48" s="166"/>
      <c r="T48" s="167"/>
      <c r="U48" s="34"/>
      <c r="V48" s="35">
        <v>30</v>
      </c>
      <c r="W48" s="35"/>
      <c r="X48" s="35"/>
      <c r="Y48" s="35"/>
      <c r="Z48" s="166" t="s">
        <v>116</v>
      </c>
      <c r="AA48" s="167">
        <v>2</v>
      </c>
      <c r="AB48" s="42"/>
      <c r="AC48" s="35">
        <v>30</v>
      </c>
      <c r="AD48" s="35"/>
      <c r="AE48" s="35"/>
      <c r="AF48" s="35"/>
      <c r="AG48" s="166" t="s">
        <v>116</v>
      </c>
      <c r="AH48" s="167">
        <v>2</v>
      </c>
      <c r="AI48" s="42"/>
      <c r="AJ48" s="35">
        <v>30</v>
      </c>
      <c r="AK48" s="35"/>
      <c r="AL48" s="35"/>
      <c r="AM48" s="35"/>
      <c r="AN48" s="166" t="s">
        <v>116</v>
      </c>
      <c r="AO48" s="167">
        <v>2</v>
      </c>
      <c r="AP48" s="42"/>
      <c r="AQ48" s="35">
        <v>30</v>
      </c>
      <c r="AR48" s="35"/>
      <c r="AS48" s="35"/>
      <c r="AT48" s="35"/>
      <c r="AU48" s="166" t="s">
        <v>116</v>
      </c>
      <c r="AV48" s="167">
        <v>2</v>
      </c>
      <c r="AW48" s="34"/>
      <c r="AX48" s="35">
        <v>30</v>
      </c>
      <c r="AY48" s="35"/>
      <c r="AZ48" s="35"/>
      <c r="BA48" s="35"/>
      <c r="BB48" s="166" t="s">
        <v>115</v>
      </c>
      <c r="BC48" s="167">
        <v>2</v>
      </c>
      <c r="BD48" s="36"/>
      <c r="BE48" s="37"/>
      <c r="BF48" s="37"/>
      <c r="BG48" s="37"/>
      <c r="BH48" s="37"/>
      <c r="BI48" s="166"/>
      <c r="BJ48" s="167"/>
      <c r="BK48" s="36"/>
      <c r="BL48" s="37"/>
      <c r="BM48" s="37"/>
      <c r="BN48" s="37"/>
      <c r="BO48" s="37"/>
      <c r="BP48" s="166"/>
      <c r="BQ48" s="167"/>
      <c r="BR48" s="36"/>
      <c r="BS48" s="37"/>
      <c r="BT48" s="37"/>
      <c r="BU48" s="37"/>
      <c r="BV48" s="37"/>
      <c r="BW48" s="166"/>
      <c r="BX48" s="167"/>
      <c r="BY48" s="39"/>
      <c r="BZ48" s="37"/>
      <c r="CA48" s="37"/>
      <c r="CB48" s="37"/>
      <c r="CC48" s="37"/>
      <c r="CD48" s="166"/>
      <c r="CE48" s="187"/>
      <c r="CF48" s="15"/>
    </row>
    <row r="49" spans="2:84" ht="16.5" customHeight="1">
      <c r="B49" s="368"/>
      <c r="C49" s="132" t="s">
        <v>107</v>
      </c>
      <c r="D49" s="83" t="s">
        <v>49</v>
      </c>
      <c r="E49" s="85"/>
      <c r="F49" s="127"/>
      <c r="G49" s="165">
        <f>SUM(T49,AA49,AH49,AO49,AV49,BC49,BJ49,BQ49,BX49,CE49)</f>
        <v>0</v>
      </c>
      <c r="H49" s="157">
        <f>SUM(I49:M49)</f>
        <v>60</v>
      </c>
      <c r="I49" s="152">
        <f t="shared" si="33"/>
        <v>0</v>
      </c>
      <c r="J49" s="152">
        <f t="shared" si="33"/>
        <v>60</v>
      </c>
      <c r="K49" s="152">
        <f t="shared" si="33"/>
        <v>0</v>
      </c>
      <c r="L49" s="152">
        <f t="shared" si="33"/>
        <v>0</v>
      </c>
      <c r="M49" s="153">
        <f t="shared" si="33"/>
        <v>0</v>
      </c>
      <c r="N49" s="58"/>
      <c r="O49" s="59"/>
      <c r="P49" s="59"/>
      <c r="Q49" s="59"/>
      <c r="R49" s="59"/>
      <c r="S49" s="169"/>
      <c r="T49" s="170"/>
      <c r="U49" s="60"/>
      <c r="V49" s="61"/>
      <c r="W49" s="61"/>
      <c r="X49" s="61"/>
      <c r="Y49" s="59"/>
      <c r="Z49" s="179"/>
      <c r="AA49" s="180"/>
      <c r="AB49" s="60"/>
      <c r="AC49" s="61"/>
      <c r="AD49" s="61"/>
      <c r="AE49" s="61"/>
      <c r="AF49" s="59"/>
      <c r="AG49" s="169"/>
      <c r="AH49" s="184"/>
      <c r="AI49" s="40"/>
      <c r="AJ49" s="41"/>
      <c r="AK49" s="41"/>
      <c r="AL49" s="41"/>
      <c r="AM49" s="37"/>
      <c r="AN49" s="177"/>
      <c r="AO49" s="165"/>
      <c r="AP49" s="60"/>
      <c r="AQ49" s="61"/>
      <c r="AR49" s="61"/>
      <c r="AS49" s="61"/>
      <c r="AT49" s="59"/>
      <c r="AU49" s="169"/>
      <c r="AV49" s="184"/>
      <c r="AW49" s="40"/>
      <c r="AX49" s="41"/>
      <c r="AY49" s="41"/>
      <c r="AZ49" s="41"/>
      <c r="BA49" s="37"/>
      <c r="BB49" s="177"/>
      <c r="BC49" s="165"/>
      <c r="BD49" s="97"/>
      <c r="BE49" s="98">
        <v>30</v>
      </c>
      <c r="BF49" s="98"/>
      <c r="BG49" s="98"/>
      <c r="BH49" s="133"/>
      <c r="BI49" s="169" t="s">
        <v>116</v>
      </c>
      <c r="BJ49" s="184">
        <v>0</v>
      </c>
      <c r="BK49" s="139"/>
      <c r="BL49" s="98">
        <v>30</v>
      </c>
      <c r="BM49" s="98"/>
      <c r="BN49" s="98"/>
      <c r="BO49" s="133"/>
      <c r="BP49" s="169" t="s">
        <v>116</v>
      </c>
      <c r="BQ49" s="184">
        <v>0</v>
      </c>
      <c r="BR49" s="148"/>
      <c r="BS49" s="41"/>
      <c r="BT49" s="41"/>
      <c r="BU49" s="41"/>
      <c r="BV49" s="37"/>
      <c r="BW49" s="166"/>
      <c r="BX49" s="167"/>
      <c r="BY49" s="43"/>
      <c r="BZ49" s="41"/>
      <c r="CA49" s="41"/>
      <c r="CB49" s="41"/>
      <c r="CC49" s="41"/>
      <c r="CD49" s="168"/>
      <c r="CE49" s="187"/>
      <c r="CF49" s="15"/>
    </row>
    <row r="50" spans="2:84" ht="16.5" customHeight="1" thickBot="1">
      <c r="B50" s="368"/>
      <c r="C50" s="130" t="s">
        <v>147</v>
      </c>
      <c r="D50" s="378" t="s">
        <v>126</v>
      </c>
      <c r="E50" s="222"/>
      <c r="F50" s="128"/>
      <c r="G50" s="165">
        <f>SUM(T50,AA50,AH50,AO50,AV50,BC50,BJ50,BQ50,BX50,CE50)</f>
        <v>2</v>
      </c>
      <c r="H50" s="151">
        <f>SUM(I50:M50)</f>
        <v>0</v>
      </c>
      <c r="I50" s="152">
        <f t="shared" si="33"/>
        <v>0</v>
      </c>
      <c r="J50" s="152">
        <f t="shared" si="33"/>
        <v>0</v>
      </c>
      <c r="K50" s="152">
        <f t="shared" si="33"/>
        <v>0</v>
      </c>
      <c r="L50" s="152">
        <f t="shared" si="33"/>
        <v>0</v>
      </c>
      <c r="M50" s="153">
        <f t="shared" si="33"/>
        <v>0</v>
      </c>
      <c r="N50" s="39"/>
      <c r="O50" s="37"/>
      <c r="P50" s="37"/>
      <c r="Q50" s="37"/>
      <c r="R50" s="37"/>
      <c r="S50" s="166"/>
      <c r="T50" s="167"/>
      <c r="U50" s="40"/>
      <c r="V50" s="41"/>
      <c r="W50" s="41"/>
      <c r="X50" s="41"/>
      <c r="Y50" s="37"/>
      <c r="Z50" s="177"/>
      <c r="AA50" s="165"/>
      <c r="AB50" s="43"/>
      <c r="AC50" s="41"/>
      <c r="AD50" s="41"/>
      <c r="AE50" s="41"/>
      <c r="AF50" s="37"/>
      <c r="AG50" s="166"/>
      <c r="AH50" s="175"/>
      <c r="AI50" s="40"/>
      <c r="AJ50" s="41"/>
      <c r="AK50" s="41"/>
      <c r="AL50" s="41"/>
      <c r="AM50" s="37"/>
      <c r="AN50" s="177"/>
      <c r="AO50" s="165"/>
      <c r="AP50" s="45"/>
      <c r="AQ50" s="46"/>
      <c r="AR50" s="46"/>
      <c r="AS50" s="46"/>
      <c r="AT50" s="35"/>
      <c r="AU50" s="166"/>
      <c r="AV50" s="175">
        <v>2</v>
      </c>
      <c r="AW50" s="147"/>
      <c r="AX50" s="41"/>
      <c r="AY50" s="41"/>
      <c r="AZ50" s="41"/>
      <c r="BA50" s="37"/>
      <c r="BB50" s="166"/>
      <c r="BC50" s="175"/>
      <c r="BD50" s="147"/>
      <c r="BE50" s="41"/>
      <c r="BF50" s="41"/>
      <c r="BG50" s="41"/>
      <c r="BH50" s="37"/>
      <c r="BI50" s="166"/>
      <c r="BJ50" s="175"/>
      <c r="BK50" s="147"/>
      <c r="BL50" s="41"/>
      <c r="BM50" s="41"/>
      <c r="BN50" s="41"/>
      <c r="BO50" s="37"/>
      <c r="BP50" s="166"/>
      <c r="BQ50" s="175"/>
      <c r="BR50" s="147"/>
      <c r="BS50" s="41"/>
      <c r="BT50" s="41"/>
      <c r="BU50" s="41"/>
      <c r="BV50" s="37"/>
      <c r="BW50" s="166"/>
      <c r="BX50" s="175"/>
      <c r="BY50" s="40"/>
      <c r="BZ50" s="41"/>
      <c r="CA50" s="41"/>
      <c r="CB50" s="41"/>
      <c r="CC50" s="41"/>
      <c r="CD50" s="168"/>
      <c r="CE50" s="187"/>
      <c r="CF50" s="15"/>
    </row>
    <row r="51" spans="2:89" s="4" customFormat="1" ht="16.5" customHeight="1" thickBot="1">
      <c r="B51" s="360" t="s">
        <v>57</v>
      </c>
      <c r="C51" s="361"/>
      <c r="D51" s="361"/>
      <c r="E51" s="362"/>
      <c r="F51" s="47"/>
      <c r="G51" s="96">
        <f aca="true" t="shared" si="34" ref="G51:M51">SUM(G47:G50)</f>
        <v>28</v>
      </c>
      <c r="H51" s="67">
        <f t="shared" si="34"/>
        <v>285</v>
      </c>
      <c r="I51" s="96">
        <f t="shared" si="34"/>
        <v>0</v>
      </c>
      <c r="J51" s="67">
        <f t="shared" si="34"/>
        <v>210</v>
      </c>
      <c r="K51" s="67">
        <f t="shared" si="34"/>
        <v>0</v>
      </c>
      <c r="L51" s="67">
        <f t="shared" si="34"/>
        <v>0</v>
      </c>
      <c r="M51" s="67">
        <f t="shared" si="34"/>
        <v>75</v>
      </c>
      <c r="N51" s="96"/>
      <c r="O51" s="96"/>
      <c r="P51" s="96"/>
      <c r="Q51" s="96"/>
      <c r="R51" s="96"/>
      <c r="S51" s="182"/>
      <c r="T51" s="172"/>
      <c r="U51" s="96"/>
      <c r="V51" s="96"/>
      <c r="W51" s="96"/>
      <c r="X51" s="96"/>
      <c r="Y51" s="96"/>
      <c r="Z51" s="182"/>
      <c r="AA51" s="172"/>
      <c r="AB51" s="96"/>
      <c r="AC51" s="96"/>
      <c r="AD51" s="96"/>
      <c r="AE51" s="96"/>
      <c r="AF51" s="96"/>
      <c r="AG51" s="182"/>
      <c r="AH51" s="172"/>
      <c r="AI51" s="96"/>
      <c r="AJ51" s="96"/>
      <c r="AK51" s="96"/>
      <c r="AL51" s="96"/>
      <c r="AM51" s="96"/>
      <c r="AN51" s="182"/>
      <c r="AO51" s="172"/>
      <c r="AP51" s="96"/>
      <c r="AQ51" s="96"/>
      <c r="AR51" s="96"/>
      <c r="AS51" s="96"/>
      <c r="AT51" s="96"/>
      <c r="AU51" s="182"/>
      <c r="AV51" s="172"/>
      <c r="AW51" s="96"/>
      <c r="AX51" s="96"/>
      <c r="AY51" s="96"/>
      <c r="AZ51" s="96"/>
      <c r="BA51" s="96"/>
      <c r="BB51" s="182"/>
      <c r="BC51" s="214"/>
      <c r="BD51" s="96"/>
      <c r="BE51" s="96"/>
      <c r="BF51" s="96"/>
      <c r="BG51" s="96"/>
      <c r="BH51" s="96"/>
      <c r="BI51" s="182"/>
      <c r="BJ51" s="172"/>
      <c r="BK51" s="96"/>
      <c r="BL51" s="96"/>
      <c r="BM51" s="96"/>
      <c r="BN51" s="96"/>
      <c r="BO51" s="96"/>
      <c r="BP51" s="182"/>
      <c r="BQ51" s="172"/>
      <c r="BR51" s="96"/>
      <c r="BS51" s="96"/>
      <c r="BT51" s="96"/>
      <c r="BU51" s="96"/>
      <c r="BV51" s="96"/>
      <c r="BW51" s="182"/>
      <c r="BX51" s="172"/>
      <c r="BY51" s="96"/>
      <c r="BZ51" s="96"/>
      <c r="CA51" s="96"/>
      <c r="CB51" s="96"/>
      <c r="CC51" s="96"/>
      <c r="CD51" s="182"/>
      <c r="CE51" s="214"/>
      <c r="CF51" s="13"/>
      <c r="CG51" s="3"/>
      <c r="CH51" s="3"/>
      <c r="CI51" s="3"/>
      <c r="CJ51" s="3"/>
      <c r="CK51" s="3"/>
    </row>
    <row r="52" spans="2:84" ht="9" customHeight="1">
      <c r="B52" s="218" t="s">
        <v>55</v>
      </c>
      <c r="C52" s="322" t="s">
        <v>109</v>
      </c>
      <c r="D52" s="324" t="s">
        <v>132</v>
      </c>
      <c r="E52" s="283" t="s">
        <v>128</v>
      </c>
      <c r="F52" s="325">
        <f>G52</f>
        <v>7</v>
      </c>
      <c r="G52" s="276">
        <f>SUM(T52,AA52,AH52,AO52,AV52,BC52,BJ52,BQ52,BX52,CE52)</f>
        <v>7</v>
      </c>
      <c r="H52" s="278">
        <f>SUM(I52:M52)</f>
        <v>120</v>
      </c>
      <c r="I52" s="280">
        <f>SUM(N52,U52,AB52,AI52,AP52,AW52,BD52,BK52,BR52,BY52)</f>
        <v>0</v>
      </c>
      <c r="J52" s="238">
        <f>SUM(O52,V52,AC52,AJ52,AQ52,AX52,BE52,BL52,BS52,BZ52)</f>
        <v>0</v>
      </c>
      <c r="K52" s="238">
        <f>SUM(P52,W52,AD52,AK52,AR52,AY52,BF52,BM52,BT52,CA52)</f>
        <v>120</v>
      </c>
      <c r="L52" s="238">
        <f>SUM(Q52,X52,AE52,AL52,AS52,AZ52,BG52,BN52,BU52,CB52)</f>
        <v>0</v>
      </c>
      <c r="M52" s="240">
        <f>SUM(R52,Y52,AF52,AM52,AT52,BA52,BH52,BO52,BV52,CC52)</f>
        <v>0</v>
      </c>
      <c r="N52" s="303"/>
      <c r="O52" s="298"/>
      <c r="P52" s="298"/>
      <c r="Q52" s="298"/>
      <c r="R52" s="298"/>
      <c r="S52" s="271"/>
      <c r="T52" s="260"/>
      <c r="U52" s="303"/>
      <c r="V52" s="298"/>
      <c r="W52" s="298"/>
      <c r="X52" s="298"/>
      <c r="Y52" s="298"/>
      <c r="Z52" s="271"/>
      <c r="AA52" s="260"/>
      <c r="AB52" s="303"/>
      <c r="AC52" s="298"/>
      <c r="AD52" s="298"/>
      <c r="AE52" s="298"/>
      <c r="AF52" s="298"/>
      <c r="AG52" s="271"/>
      <c r="AH52" s="260"/>
      <c r="AI52" s="303"/>
      <c r="AJ52" s="298"/>
      <c r="AK52" s="298"/>
      <c r="AL52" s="298"/>
      <c r="AM52" s="298"/>
      <c r="AN52" s="271"/>
      <c r="AO52" s="260"/>
      <c r="AP52" s="321"/>
      <c r="AQ52" s="320"/>
      <c r="AR52" s="320">
        <v>60</v>
      </c>
      <c r="AS52" s="320"/>
      <c r="AT52" s="320"/>
      <c r="AU52" s="271" t="s">
        <v>116</v>
      </c>
      <c r="AV52" s="260">
        <v>3</v>
      </c>
      <c r="AW52" s="321"/>
      <c r="AX52" s="320"/>
      <c r="AY52" s="320">
        <v>60</v>
      </c>
      <c r="AZ52" s="320"/>
      <c r="BA52" s="320"/>
      <c r="BB52" s="271" t="s">
        <v>116</v>
      </c>
      <c r="BC52" s="260">
        <v>4</v>
      </c>
      <c r="BD52" s="303"/>
      <c r="BE52" s="298"/>
      <c r="BF52" s="298"/>
      <c r="BG52" s="298"/>
      <c r="BH52" s="298"/>
      <c r="BI52" s="271"/>
      <c r="BJ52" s="260"/>
      <c r="BK52" s="303"/>
      <c r="BL52" s="298"/>
      <c r="BM52" s="298"/>
      <c r="BN52" s="298"/>
      <c r="BO52" s="298"/>
      <c r="BP52" s="271"/>
      <c r="BQ52" s="260"/>
      <c r="BR52" s="303"/>
      <c r="BS52" s="298"/>
      <c r="BT52" s="298"/>
      <c r="BU52" s="298"/>
      <c r="BV52" s="298"/>
      <c r="BW52" s="271"/>
      <c r="BX52" s="302"/>
      <c r="BY52" s="303"/>
      <c r="BZ52" s="298"/>
      <c r="CA52" s="298"/>
      <c r="CB52" s="298"/>
      <c r="CC52" s="298"/>
      <c r="CD52" s="271"/>
      <c r="CE52" s="260"/>
      <c r="CF52" s="15"/>
    </row>
    <row r="53" spans="2:84" ht="9" customHeight="1">
      <c r="B53" s="219"/>
      <c r="C53" s="323"/>
      <c r="D53" s="228"/>
      <c r="E53" s="284"/>
      <c r="F53" s="317"/>
      <c r="G53" s="243"/>
      <c r="H53" s="249"/>
      <c r="I53" s="252"/>
      <c r="J53" s="232"/>
      <c r="K53" s="232"/>
      <c r="L53" s="232"/>
      <c r="M53" s="235"/>
      <c r="N53" s="291"/>
      <c r="O53" s="274"/>
      <c r="P53" s="274"/>
      <c r="Q53" s="274"/>
      <c r="R53" s="274"/>
      <c r="S53" s="263"/>
      <c r="T53" s="261"/>
      <c r="U53" s="291"/>
      <c r="V53" s="274"/>
      <c r="W53" s="274"/>
      <c r="X53" s="274"/>
      <c r="Y53" s="274"/>
      <c r="Z53" s="263"/>
      <c r="AA53" s="261"/>
      <c r="AB53" s="291"/>
      <c r="AC53" s="274"/>
      <c r="AD53" s="274"/>
      <c r="AE53" s="274"/>
      <c r="AF53" s="274"/>
      <c r="AG53" s="263"/>
      <c r="AH53" s="261"/>
      <c r="AI53" s="291"/>
      <c r="AJ53" s="274"/>
      <c r="AK53" s="274"/>
      <c r="AL53" s="274"/>
      <c r="AM53" s="274"/>
      <c r="AN53" s="263"/>
      <c r="AO53" s="261"/>
      <c r="AP53" s="300"/>
      <c r="AQ53" s="258"/>
      <c r="AR53" s="258"/>
      <c r="AS53" s="258"/>
      <c r="AT53" s="258"/>
      <c r="AU53" s="263"/>
      <c r="AV53" s="261"/>
      <c r="AW53" s="300"/>
      <c r="AX53" s="258"/>
      <c r="AY53" s="258"/>
      <c r="AZ53" s="258"/>
      <c r="BA53" s="258"/>
      <c r="BB53" s="263"/>
      <c r="BC53" s="261"/>
      <c r="BD53" s="291"/>
      <c r="BE53" s="274"/>
      <c r="BF53" s="274"/>
      <c r="BG53" s="274"/>
      <c r="BH53" s="274"/>
      <c r="BI53" s="263"/>
      <c r="BJ53" s="261"/>
      <c r="BK53" s="291"/>
      <c r="BL53" s="274"/>
      <c r="BM53" s="274"/>
      <c r="BN53" s="274"/>
      <c r="BO53" s="274"/>
      <c r="BP53" s="263"/>
      <c r="BQ53" s="261"/>
      <c r="BR53" s="291"/>
      <c r="BS53" s="274"/>
      <c r="BT53" s="274"/>
      <c r="BU53" s="274"/>
      <c r="BV53" s="274"/>
      <c r="BW53" s="263"/>
      <c r="BX53" s="288"/>
      <c r="BY53" s="291"/>
      <c r="BZ53" s="274"/>
      <c r="CA53" s="274"/>
      <c r="CB53" s="274"/>
      <c r="CC53" s="274"/>
      <c r="CD53" s="263"/>
      <c r="CE53" s="261"/>
      <c r="CF53" s="15"/>
    </row>
    <row r="54" spans="2:84" ht="9" customHeight="1">
      <c r="B54" s="219"/>
      <c r="C54" s="225" t="s">
        <v>110</v>
      </c>
      <c r="D54" s="227" t="s">
        <v>133</v>
      </c>
      <c r="E54" s="284"/>
      <c r="F54" s="318"/>
      <c r="G54" s="277"/>
      <c r="H54" s="279"/>
      <c r="I54" s="281"/>
      <c r="J54" s="239"/>
      <c r="K54" s="239"/>
      <c r="L54" s="239"/>
      <c r="M54" s="241"/>
      <c r="N54" s="293"/>
      <c r="O54" s="275"/>
      <c r="P54" s="275"/>
      <c r="Q54" s="275"/>
      <c r="R54" s="275"/>
      <c r="S54" s="272"/>
      <c r="T54" s="262"/>
      <c r="U54" s="293"/>
      <c r="V54" s="275"/>
      <c r="W54" s="275"/>
      <c r="X54" s="275"/>
      <c r="Y54" s="275"/>
      <c r="Z54" s="272"/>
      <c r="AA54" s="262"/>
      <c r="AB54" s="293"/>
      <c r="AC54" s="275"/>
      <c r="AD54" s="275"/>
      <c r="AE54" s="275"/>
      <c r="AF54" s="275"/>
      <c r="AG54" s="272"/>
      <c r="AH54" s="262"/>
      <c r="AI54" s="293"/>
      <c r="AJ54" s="275"/>
      <c r="AK54" s="275"/>
      <c r="AL54" s="275"/>
      <c r="AM54" s="275"/>
      <c r="AN54" s="272"/>
      <c r="AO54" s="262"/>
      <c r="AP54" s="301"/>
      <c r="AQ54" s="286"/>
      <c r="AR54" s="286"/>
      <c r="AS54" s="286"/>
      <c r="AT54" s="286"/>
      <c r="AU54" s="272"/>
      <c r="AV54" s="262"/>
      <c r="AW54" s="301"/>
      <c r="AX54" s="286"/>
      <c r="AY54" s="286"/>
      <c r="AZ54" s="286"/>
      <c r="BA54" s="286"/>
      <c r="BB54" s="272"/>
      <c r="BC54" s="262"/>
      <c r="BD54" s="293"/>
      <c r="BE54" s="275"/>
      <c r="BF54" s="275"/>
      <c r="BG54" s="275"/>
      <c r="BH54" s="275"/>
      <c r="BI54" s="272"/>
      <c r="BJ54" s="262"/>
      <c r="BK54" s="293"/>
      <c r="BL54" s="275"/>
      <c r="BM54" s="275"/>
      <c r="BN54" s="275"/>
      <c r="BO54" s="275"/>
      <c r="BP54" s="272"/>
      <c r="BQ54" s="262"/>
      <c r="BR54" s="293"/>
      <c r="BS54" s="275"/>
      <c r="BT54" s="275"/>
      <c r="BU54" s="275"/>
      <c r="BV54" s="275"/>
      <c r="BW54" s="272"/>
      <c r="BX54" s="294"/>
      <c r="BY54" s="293"/>
      <c r="BZ54" s="275"/>
      <c r="CA54" s="275"/>
      <c r="CB54" s="275"/>
      <c r="CC54" s="275"/>
      <c r="CD54" s="272"/>
      <c r="CE54" s="262"/>
      <c r="CF54" s="15"/>
    </row>
    <row r="55" spans="2:84" ht="9" customHeight="1">
      <c r="B55" s="219"/>
      <c r="C55" s="323"/>
      <c r="D55" s="228"/>
      <c r="E55" s="284"/>
      <c r="F55" s="316">
        <f>G55</f>
        <v>7</v>
      </c>
      <c r="G55" s="242">
        <f>SUM(T55,AA55,AH55,AO55,AV55,BC55,BJ55,BQ55,BX55,CE55)</f>
        <v>7</v>
      </c>
      <c r="H55" s="248">
        <f>SUM(I55:M55)</f>
        <v>120</v>
      </c>
      <c r="I55" s="251">
        <f>SUM(N56,U56,AB56,AI56,AP56,AW56,BD56,BK56,BR56,BY56)</f>
        <v>0</v>
      </c>
      <c r="J55" s="231">
        <f>SUM(O56,V56,AC56,AJ56,AQ56,AX56,BE56,BL56,BS56,BZ56)</f>
        <v>0</v>
      </c>
      <c r="K55" s="231">
        <f>SUM(P55,W55,AD55,AK55,AR55,AY55,BF55,BM55,BT55,CA55)</f>
        <v>120</v>
      </c>
      <c r="L55" s="231">
        <f>SUM(Q56,X56,AE56,AL56,AS56,AZ56,BG56,BN56,BU56,CB56)</f>
        <v>0</v>
      </c>
      <c r="M55" s="234">
        <f>SUM(R56,Y56,AF56,AM56,AT56,BA56,BH56,BO56,BV56,CC56)</f>
        <v>0</v>
      </c>
      <c r="N55" s="290"/>
      <c r="O55" s="273"/>
      <c r="P55" s="273"/>
      <c r="Q55" s="273"/>
      <c r="R55" s="273"/>
      <c r="S55" s="267"/>
      <c r="T55" s="265"/>
      <c r="U55" s="290"/>
      <c r="V55" s="273"/>
      <c r="W55" s="273"/>
      <c r="X55" s="273"/>
      <c r="Y55" s="273"/>
      <c r="Z55" s="267"/>
      <c r="AA55" s="265"/>
      <c r="AB55" s="290"/>
      <c r="AC55" s="273"/>
      <c r="AD55" s="273"/>
      <c r="AE55" s="273"/>
      <c r="AF55" s="273"/>
      <c r="AG55" s="267"/>
      <c r="AH55" s="265"/>
      <c r="AI55" s="290"/>
      <c r="AJ55" s="273"/>
      <c r="AK55" s="273"/>
      <c r="AL55" s="273"/>
      <c r="AM55" s="273"/>
      <c r="AN55" s="267"/>
      <c r="AO55" s="265"/>
      <c r="AP55" s="299"/>
      <c r="AQ55" s="257"/>
      <c r="AR55" s="257">
        <v>60</v>
      </c>
      <c r="AS55" s="257"/>
      <c r="AT55" s="257"/>
      <c r="AU55" s="267" t="s">
        <v>116</v>
      </c>
      <c r="AV55" s="265">
        <v>3</v>
      </c>
      <c r="AW55" s="299"/>
      <c r="AX55" s="257"/>
      <c r="AY55" s="257">
        <v>60</v>
      </c>
      <c r="AZ55" s="257"/>
      <c r="BA55" s="257"/>
      <c r="BB55" s="267" t="s">
        <v>116</v>
      </c>
      <c r="BC55" s="265">
        <v>4</v>
      </c>
      <c r="BD55" s="290"/>
      <c r="BE55" s="273"/>
      <c r="BF55" s="273"/>
      <c r="BG55" s="273"/>
      <c r="BH55" s="273"/>
      <c r="BI55" s="267"/>
      <c r="BJ55" s="265"/>
      <c r="BK55" s="290"/>
      <c r="BL55" s="273"/>
      <c r="BM55" s="273"/>
      <c r="BN55" s="273"/>
      <c r="BO55" s="273"/>
      <c r="BP55" s="267"/>
      <c r="BQ55" s="265"/>
      <c r="BR55" s="290"/>
      <c r="BS55" s="273"/>
      <c r="BT55" s="273"/>
      <c r="BU55" s="273"/>
      <c r="BV55" s="273"/>
      <c r="BW55" s="267"/>
      <c r="BX55" s="287"/>
      <c r="BY55" s="290"/>
      <c r="BZ55" s="273"/>
      <c r="CA55" s="273"/>
      <c r="CB55" s="273"/>
      <c r="CC55" s="273"/>
      <c r="CD55" s="267"/>
      <c r="CE55" s="265"/>
      <c r="CF55" s="15"/>
    </row>
    <row r="56" spans="2:84" ht="9" customHeight="1">
      <c r="B56" s="219"/>
      <c r="C56" s="225" t="s">
        <v>111</v>
      </c>
      <c r="D56" s="227" t="s">
        <v>134</v>
      </c>
      <c r="E56" s="284"/>
      <c r="F56" s="317"/>
      <c r="G56" s="243"/>
      <c r="H56" s="249"/>
      <c r="I56" s="252"/>
      <c r="J56" s="232"/>
      <c r="K56" s="232"/>
      <c r="L56" s="232"/>
      <c r="M56" s="235"/>
      <c r="N56" s="291"/>
      <c r="O56" s="274"/>
      <c r="P56" s="274"/>
      <c r="Q56" s="274"/>
      <c r="R56" s="274"/>
      <c r="S56" s="263"/>
      <c r="T56" s="261"/>
      <c r="U56" s="291"/>
      <c r="V56" s="274"/>
      <c r="W56" s="274"/>
      <c r="X56" s="274"/>
      <c r="Y56" s="274"/>
      <c r="Z56" s="263"/>
      <c r="AA56" s="261"/>
      <c r="AB56" s="291"/>
      <c r="AC56" s="274"/>
      <c r="AD56" s="274"/>
      <c r="AE56" s="274"/>
      <c r="AF56" s="274"/>
      <c r="AG56" s="263"/>
      <c r="AH56" s="261"/>
      <c r="AI56" s="291"/>
      <c r="AJ56" s="274"/>
      <c r="AK56" s="274"/>
      <c r="AL56" s="274"/>
      <c r="AM56" s="274"/>
      <c r="AN56" s="263"/>
      <c r="AO56" s="261"/>
      <c r="AP56" s="300"/>
      <c r="AQ56" s="258"/>
      <c r="AR56" s="258"/>
      <c r="AS56" s="258"/>
      <c r="AT56" s="258"/>
      <c r="AU56" s="263"/>
      <c r="AV56" s="261"/>
      <c r="AW56" s="300"/>
      <c r="AX56" s="258"/>
      <c r="AY56" s="258"/>
      <c r="AZ56" s="258"/>
      <c r="BA56" s="258"/>
      <c r="BB56" s="263"/>
      <c r="BC56" s="261"/>
      <c r="BD56" s="291"/>
      <c r="BE56" s="274"/>
      <c r="BF56" s="274"/>
      <c r="BG56" s="274"/>
      <c r="BH56" s="274"/>
      <c r="BI56" s="263"/>
      <c r="BJ56" s="261"/>
      <c r="BK56" s="291"/>
      <c r="BL56" s="274"/>
      <c r="BM56" s="274"/>
      <c r="BN56" s="274"/>
      <c r="BO56" s="274"/>
      <c r="BP56" s="263"/>
      <c r="BQ56" s="261"/>
      <c r="BR56" s="291"/>
      <c r="BS56" s="274"/>
      <c r="BT56" s="274"/>
      <c r="BU56" s="274"/>
      <c r="BV56" s="274"/>
      <c r="BW56" s="263"/>
      <c r="BX56" s="288"/>
      <c r="BY56" s="291"/>
      <c r="BZ56" s="274"/>
      <c r="CA56" s="274"/>
      <c r="CB56" s="274"/>
      <c r="CC56" s="274"/>
      <c r="CD56" s="263"/>
      <c r="CE56" s="261"/>
      <c r="CF56" s="15"/>
    </row>
    <row r="57" spans="2:84" ht="9" customHeight="1">
      <c r="B57" s="219"/>
      <c r="C57" s="323"/>
      <c r="D57" s="228"/>
      <c r="E57" s="284"/>
      <c r="F57" s="318"/>
      <c r="G57" s="277"/>
      <c r="H57" s="279"/>
      <c r="I57" s="281"/>
      <c r="J57" s="239"/>
      <c r="K57" s="239"/>
      <c r="L57" s="239"/>
      <c r="M57" s="241"/>
      <c r="N57" s="293"/>
      <c r="O57" s="275"/>
      <c r="P57" s="275"/>
      <c r="Q57" s="275"/>
      <c r="R57" s="275"/>
      <c r="S57" s="272"/>
      <c r="T57" s="262"/>
      <c r="U57" s="293"/>
      <c r="V57" s="275"/>
      <c r="W57" s="275"/>
      <c r="X57" s="275"/>
      <c r="Y57" s="275"/>
      <c r="Z57" s="272"/>
      <c r="AA57" s="262"/>
      <c r="AB57" s="293"/>
      <c r="AC57" s="275"/>
      <c r="AD57" s="275"/>
      <c r="AE57" s="275"/>
      <c r="AF57" s="275"/>
      <c r="AG57" s="272"/>
      <c r="AH57" s="262"/>
      <c r="AI57" s="293"/>
      <c r="AJ57" s="275"/>
      <c r="AK57" s="275"/>
      <c r="AL57" s="275"/>
      <c r="AM57" s="275"/>
      <c r="AN57" s="272"/>
      <c r="AO57" s="262"/>
      <c r="AP57" s="301"/>
      <c r="AQ57" s="286"/>
      <c r="AR57" s="286"/>
      <c r="AS57" s="286"/>
      <c r="AT57" s="286"/>
      <c r="AU57" s="272"/>
      <c r="AV57" s="262"/>
      <c r="AW57" s="301"/>
      <c r="AX57" s="286"/>
      <c r="AY57" s="286"/>
      <c r="AZ57" s="286"/>
      <c r="BA57" s="286"/>
      <c r="BB57" s="272"/>
      <c r="BC57" s="262"/>
      <c r="BD57" s="293"/>
      <c r="BE57" s="275"/>
      <c r="BF57" s="275"/>
      <c r="BG57" s="275"/>
      <c r="BH57" s="275"/>
      <c r="BI57" s="272"/>
      <c r="BJ57" s="262"/>
      <c r="BK57" s="293"/>
      <c r="BL57" s="275"/>
      <c r="BM57" s="275"/>
      <c r="BN57" s="275"/>
      <c r="BO57" s="275"/>
      <c r="BP57" s="272"/>
      <c r="BQ57" s="262"/>
      <c r="BR57" s="293"/>
      <c r="BS57" s="275"/>
      <c r="BT57" s="275"/>
      <c r="BU57" s="275"/>
      <c r="BV57" s="275"/>
      <c r="BW57" s="272"/>
      <c r="BX57" s="294"/>
      <c r="BY57" s="293"/>
      <c r="BZ57" s="275"/>
      <c r="CA57" s="275"/>
      <c r="CB57" s="275"/>
      <c r="CC57" s="275"/>
      <c r="CD57" s="272"/>
      <c r="CE57" s="262"/>
      <c r="CF57" s="15"/>
    </row>
    <row r="58" spans="2:84" ht="9" customHeight="1">
      <c r="B58" s="219"/>
      <c r="C58" s="225" t="s">
        <v>120</v>
      </c>
      <c r="D58" s="227" t="s">
        <v>135</v>
      </c>
      <c r="E58" s="284"/>
      <c r="F58" s="316">
        <f>G58</f>
        <v>7</v>
      </c>
      <c r="G58" s="242">
        <f>SUM(T58,AA58,AH58,AO58,AV58,BC58,BJ58,BQ58,BX58,CE58)</f>
        <v>7</v>
      </c>
      <c r="H58" s="248">
        <f>SUM(I58:M58)</f>
        <v>120</v>
      </c>
      <c r="I58" s="251">
        <f>SUM(N58,U58,AB58,AI58,AP58,AW58,BD58,BK58,BR58,BY58)</f>
        <v>0</v>
      </c>
      <c r="J58" s="231">
        <f>SUM(O58,V58,AC58,AJ58,AQ58,AX58,BE58,BL58,BS58,BZ58)</f>
        <v>0</v>
      </c>
      <c r="K58" s="231">
        <f>SUM(P58,W58,AD58,AK58,AR58,AY58,BF58,BM58,BT58,CA58)</f>
        <v>120</v>
      </c>
      <c r="L58" s="231">
        <f>SUM(Q58,X58,AE58,AL58,AS58,AZ58,BG58,BN58,BU58,CB58)</f>
        <v>0</v>
      </c>
      <c r="M58" s="234">
        <f>SUM(R58,Y58,AF58,AM58,AT58,BA58,BH58,BO58,BV58,CC58)</f>
        <v>0</v>
      </c>
      <c r="N58" s="290"/>
      <c r="O58" s="273"/>
      <c r="P58" s="273"/>
      <c r="Q58" s="273"/>
      <c r="R58" s="273"/>
      <c r="S58" s="267"/>
      <c r="T58" s="265"/>
      <c r="U58" s="290"/>
      <c r="V58" s="273"/>
      <c r="W58" s="273"/>
      <c r="X58" s="273"/>
      <c r="Y58" s="273"/>
      <c r="Z58" s="267"/>
      <c r="AA58" s="265"/>
      <c r="AB58" s="290"/>
      <c r="AC58" s="273"/>
      <c r="AD58" s="273"/>
      <c r="AE58" s="273"/>
      <c r="AF58" s="273"/>
      <c r="AG58" s="267"/>
      <c r="AH58" s="265"/>
      <c r="AI58" s="290"/>
      <c r="AJ58" s="273"/>
      <c r="AK58" s="273"/>
      <c r="AL58" s="273"/>
      <c r="AM58" s="273"/>
      <c r="AN58" s="267"/>
      <c r="AO58" s="265"/>
      <c r="AP58" s="299"/>
      <c r="AQ58" s="257"/>
      <c r="AR58" s="257">
        <v>60</v>
      </c>
      <c r="AS58" s="257"/>
      <c r="AT58" s="257"/>
      <c r="AU58" s="267" t="s">
        <v>116</v>
      </c>
      <c r="AV58" s="265">
        <v>3</v>
      </c>
      <c r="AW58" s="299"/>
      <c r="AX58" s="257"/>
      <c r="AY58" s="257">
        <v>60</v>
      </c>
      <c r="AZ58" s="257"/>
      <c r="BA58" s="257"/>
      <c r="BB58" s="267" t="s">
        <v>116</v>
      </c>
      <c r="BC58" s="265">
        <v>4</v>
      </c>
      <c r="BD58" s="290"/>
      <c r="BE58" s="273"/>
      <c r="BF58" s="273"/>
      <c r="BG58" s="273"/>
      <c r="BH58" s="273"/>
      <c r="BI58" s="267"/>
      <c r="BJ58" s="265"/>
      <c r="BK58" s="290"/>
      <c r="BL58" s="273"/>
      <c r="BM58" s="273"/>
      <c r="BN58" s="273"/>
      <c r="BO58" s="273"/>
      <c r="BP58" s="267"/>
      <c r="BQ58" s="265"/>
      <c r="BR58" s="290"/>
      <c r="BS58" s="273"/>
      <c r="BT58" s="273"/>
      <c r="BU58" s="273"/>
      <c r="BV58" s="273"/>
      <c r="BW58" s="267"/>
      <c r="BX58" s="265"/>
      <c r="BY58" s="137"/>
      <c r="BZ58" s="273"/>
      <c r="CA58" s="273"/>
      <c r="CB58" s="273"/>
      <c r="CC58" s="273"/>
      <c r="CD58" s="267"/>
      <c r="CE58" s="265"/>
      <c r="CF58" s="15"/>
    </row>
    <row r="59" spans="2:84" ht="9" customHeight="1">
      <c r="B59" s="219"/>
      <c r="C59" s="323"/>
      <c r="D59" s="228"/>
      <c r="E59" s="284"/>
      <c r="F59" s="317"/>
      <c r="G59" s="243"/>
      <c r="H59" s="249"/>
      <c r="I59" s="252"/>
      <c r="J59" s="232"/>
      <c r="K59" s="232"/>
      <c r="L59" s="232"/>
      <c r="M59" s="235"/>
      <c r="N59" s="291"/>
      <c r="O59" s="274"/>
      <c r="P59" s="274"/>
      <c r="Q59" s="274"/>
      <c r="R59" s="274"/>
      <c r="S59" s="263"/>
      <c r="T59" s="261"/>
      <c r="U59" s="291"/>
      <c r="V59" s="274"/>
      <c r="W59" s="274"/>
      <c r="X59" s="274"/>
      <c r="Y59" s="274"/>
      <c r="Z59" s="263"/>
      <c r="AA59" s="261"/>
      <c r="AB59" s="291"/>
      <c r="AC59" s="274"/>
      <c r="AD59" s="274"/>
      <c r="AE59" s="274"/>
      <c r="AF59" s="274"/>
      <c r="AG59" s="263"/>
      <c r="AH59" s="261"/>
      <c r="AI59" s="291"/>
      <c r="AJ59" s="274"/>
      <c r="AK59" s="274"/>
      <c r="AL59" s="274"/>
      <c r="AM59" s="274"/>
      <c r="AN59" s="263"/>
      <c r="AO59" s="261"/>
      <c r="AP59" s="300"/>
      <c r="AQ59" s="258"/>
      <c r="AR59" s="258"/>
      <c r="AS59" s="258"/>
      <c r="AT59" s="258"/>
      <c r="AU59" s="263"/>
      <c r="AV59" s="261"/>
      <c r="AW59" s="300"/>
      <c r="AX59" s="258"/>
      <c r="AY59" s="258"/>
      <c r="AZ59" s="258"/>
      <c r="BA59" s="258"/>
      <c r="BB59" s="263"/>
      <c r="BC59" s="261"/>
      <c r="BD59" s="291"/>
      <c r="BE59" s="274"/>
      <c r="BF59" s="274"/>
      <c r="BG59" s="274"/>
      <c r="BH59" s="274"/>
      <c r="BI59" s="263"/>
      <c r="BJ59" s="261"/>
      <c r="BK59" s="291"/>
      <c r="BL59" s="274"/>
      <c r="BM59" s="274"/>
      <c r="BN59" s="274"/>
      <c r="BO59" s="274"/>
      <c r="BP59" s="263"/>
      <c r="BQ59" s="261"/>
      <c r="BR59" s="291"/>
      <c r="BS59" s="274"/>
      <c r="BT59" s="274"/>
      <c r="BU59" s="274"/>
      <c r="BV59" s="274"/>
      <c r="BW59" s="263"/>
      <c r="BX59" s="261"/>
      <c r="BY59" s="138"/>
      <c r="BZ59" s="274"/>
      <c r="CA59" s="274"/>
      <c r="CB59" s="274"/>
      <c r="CC59" s="274"/>
      <c r="CD59" s="263"/>
      <c r="CE59" s="261"/>
      <c r="CF59" s="15"/>
    </row>
    <row r="60" spans="2:84" ht="9" customHeight="1">
      <c r="B60" s="219"/>
      <c r="C60" s="225" t="s">
        <v>121</v>
      </c>
      <c r="D60" s="229" t="s">
        <v>136</v>
      </c>
      <c r="E60" s="284"/>
      <c r="F60" s="318"/>
      <c r="G60" s="277"/>
      <c r="H60" s="279"/>
      <c r="I60" s="281"/>
      <c r="J60" s="239"/>
      <c r="K60" s="239"/>
      <c r="L60" s="239"/>
      <c r="M60" s="241"/>
      <c r="N60" s="293"/>
      <c r="O60" s="275"/>
      <c r="P60" s="275"/>
      <c r="Q60" s="275"/>
      <c r="R60" s="275"/>
      <c r="S60" s="272"/>
      <c r="T60" s="262"/>
      <c r="U60" s="293"/>
      <c r="V60" s="275"/>
      <c r="W60" s="275"/>
      <c r="X60" s="275"/>
      <c r="Y60" s="275"/>
      <c r="Z60" s="272"/>
      <c r="AA60" s="262"/>
      <c r="AB60" s="293"/>
      <c r="AC60" s="275"/>
      <c r="AD60" s="275"/>
      <c r="AE60" s="275"/>
      <c r="AF60" s="275"/>
      <c r="AG60" s="272"/>
      <c r="AH60" s="262"/>
      <c r="AI60" s="293"/>
      <c r="AJ60" s="275"/>
      <c r="AK60" s="275"/>
      <c r="AL60" s="275"/>
      <c r="AM60" s="275"/>
      <c r="AN60" s="272"/>
      <c r="AO60" s="262"/>
      <c r="AP60" s="301"/>
      <c r="AQ60" s="286"/>
      <c r="AR60" s="286"/>
      <c r="AS60" s="286"/>
      <c r="AT60" s="286"/>
      <c r="AU60" s="272"/>
      <c r="AV60" s="262"/>
      <c r="AW60" s="301"/>
      <c r="AX60" s="286"/>
      <c r="AY60" s="286"/>
      <c r="AZ60" s="286"/>
      <c r="BA60" s="286"/>
      <c r="BB60" s="272"/>
      <c r="BC60" s="262"/>
      <c r="BD60" s="293"/>
      <c r="BE60" s="275"/>
      <c r="BF60" s="275"/>
      <c r="BG60" s="275"/>
      <c r="BH60" s="275"/>
      <c r="BI60" s="272"/>
      <c r="BJ60" s="262"/>
      <c r="BK60" s="293"/>
      <c r="BL60" s="275"/>
      <c r="BM60" s="275"/>
      <c r="BN60" s="275"/>
      <c r="BO60" s="275"/>
      <c r="BP60" s="272"/>
      <c r="BQ60" s="262"/>
      <c r="BR60" s="293"/>
      <c r="BS60" s="275"/>
      <c r="BT60" s="275"/>
      <c r="BU60" s="275"/>
      <c r="BV60" s="275"/>
      <c r="BW60" s="272"/>
      <c r="BX60" s="262"/>
      <c r="BY60" s="144"/>
      <c r="BZ60" s="275"/>
      <c r="CA60" s="275"/>
      <c r="CB60" s="275"/>
      <c r="CC60" s="275"/>
      <c r="CD60" s="272"/>
      <c r="CE60" s="262"/>
      <c r="CF60" s="15"/>
    </row>
    <row r="61" spans="2:84" ht="9" customHeight="1">
      <c r="B61" s="219"/>
      <c r="C61" s="323"/>
      <c r="D61" s="230"/>
      <c r="E61" s="284"/>
      <c r="F61" s="316">
        <f>G61</f>
        <v>7</v>
      </c>
      <c r="G61" s="242">
        <f>SUM(T61,AA61,AH61,AO61,AV61,BC61,BJ61,BQ61,BX61,CE61)</f>
        <v>7</v>
      </c>
      <c r="H61" s="248">
        <f>SUM(I61:M61)</f>
        <v>120</v>
      </c>
      <c r="I61" s="251">
        <f>SUM(N62,U62,AB62,AI62,AP62,AW62,BD62,BK62,BR62,BY62)</f>
        <v>0</v>
      </c>
      <c r="J61" s="231">
        <f>SUM(O62,V62,AC62,AJ62,AQ62,AX62,BE62,BL62,BS62,BZ62)</f>
        <v>0</v>
      </c>
      <c r="K61" s="231">
        <f>SUM(P61,W61,AD61,AK61,AR61,AY61,BF61,BM61,BT61,CA61)</f>
        <v>120</v>
      </c>
      <c r="L61" s="231">
        <f>SUM(Q62,X62,AE62,AL62,AS62,AZ62,BG62,BN62,BU62,CB62)</f>
        <v>0</v>
      </c>
      <c r="M61" s="234">
        <f>SUM(R62,Y62,AF62,AM62,AT62,BA62,BH62,BO62,BV62,CC62)</f>
        <v>0</v>
      </c>
      <c r="N61" s="290"/>
      <c r="O61" s="273"/>
      <c r="P61" s="273"/>
      <c r="Q61" s="273"/>
      <c r="R61" s="273"/>
      <c r="S61" s="267"/>
      <c r="T61" s="265"/>
      <c r="U61" s="290"/>
      <c r="V61" s="273"/>
      <c r="W61" s="273"/>
      <c r="X61" s="273"/>
      <c r="Y61" s="273"/>
      <c r="Z61" s="267"/>
      <c r="AA61" s="265"/>
      <c r="AB61" s="290"/>
      <c r="AC61" s="273"/>
      <c r="AD61" s="273"/>
      <c r="AE61" s="273"/>
      <c r="AF61" s="273"/>
      <c r="AG61" s="267"/>
      <c r="AH61" s="265"/>
      <c r="AI61" s="290"/>
      <c r="AJ61" s="273"/>
      <c r="AK61" s="273"/>
      <c r="AL61" s="273"/>
      <c r="AM61" s="273"/>
      <c r="AN61" s="267"/>
      <c r="AO61" s="265"/>
      <c r="AP61" s="310"/>
      <c r="AQ61" s="313"/>
      <c r="AR61" s="257">
        <v>60</v>
      </c>
      <c r="AS61" s="313"/>
      <c r="AT61" s="257"/>
      <c r="AU61" s="267" t="s">
        <v>116</v>
      </c>
      <c r="AV61" s="265">
        <v>3</v>
      </c>
      <c r="AW61" s="304"/>
      <c r="AX61" s="307"/>
      <c r="AY61" s="307">
        <v>60</v>
      </c>
      <c r="AZ61" s="307"/>
      <c r="BA61" s="257"/>
      <c r="BB61" s="267" t="s">
        <v>116</v>
      </c>
      <c r="BC61" s="265">
        <v>4</v>
      </c>
      <c r="BD61" s="295"/>
      <c r="BE61" s="273"/>
      <c r="BF61" s="273"/>
      <c r="BG61" s="273"/>
      <c r="BH61" s="273"/>
      <c r="BI61" s="267"/>
      <c r="BJ61" s="265"/>
      <c r="BK61" s="290"/>
      <c r="BL61" s="273"/>
      <c r="BM61" s="273"/>
      <c r="BN61" s="273"/>
      <c r="BO61" s="273"/>
      <c r="BP61" s="267"/>
      <c r="BQ61" s="265"/>
      <c r="BR61" s="290"/>
      <c r="BS61" s="273"/>
      <c r="BT61" s="273"/>
      <c r="BU61" s="273"/>
      <c r="BV61" s="273"/>
      <c r="BW61" s="267"/>
      <c r="BX61" s="287"/>
      <c r="BY61" s="290"/>
      <c r="BZ61" s="273"/>
      <c r="CA61" s="273"/>
      <c r="CB61" s="273"/>
      <c r="CC61" s="273"/>
      <c r="CD61" s="267"/>
      <c r="CE61" s="265"/>
      <c r="CF61" s="15"/>
    </row>
    <row r="62" spans="2:84" ht="9" customHeight="1">
      <c r="B62" s="219"/>
      <c r="C62" s="225" t="s">
        <v>122</v>
      </c>
      <c r="D62" s="227" t="s">
        <v>141</v>
      </c>
      <c r="E62" s="284"/>
      <c r="F62" s="317"/>
      <c r="G62" s="243"/>
      <c r="H62" s="249"/>
      <c r="I62" s="252"/>
      <c r="J62" s="232"/>
      <c r="K62" s="232"/>
      <c r="L62" s="232"/>
      <c r="M62" s="235"/>
      <c r="N62" s="291"/>
      <c r="O62" s="274"/>
      <c r="P62" s="274"/>
      <c r="Q62" s="274"/>
      <c r="R62" s="274"/>
      <c r="S62" s="263"/>
      <c r="T62" s="261"/>
      <c r="U62" s="291"/>
      <c r="V62" s="274"/>
      <c r="W62" s="274"/>
      <c r="X62" s="274"/>
      <c r="Y62" s="274"/>
      <c r="Z62" s="263"/>
      <c r="AA62" s="261"/>
      <c r="AB62" s="291"/>
      <c r="AC62" s="274"/>
      <c r="AD62" s="274"/>
      <c r="AE62" s="274"/>
      <c r="AF62" s="274"/>
      <c r="AG62" s="263"/>
      <c r="AH62" s="261"/>
      <c r="AI62" s="291"/>
      <c r="AJ62" s="274"/>
      <c r="AK62" s="274"/>
      <c r="AL62" s="274"/>
      <c r="AM62" s="274"/>
      <c r="AN62" s="263"/>
      <c r="AO62" s="261"/>
      <c r="AP62" s="311"/>
      <c r="AQ62" s="314"/>
      <c r="AR62" s="258"/>
      <c r="AS62" s="314"/>
      <c r="AT62" s="258"/>
      <c r="AU62" s="263"/>
      <c r="AV62" s="261"/>
      <c r="AW62" s="305"/>
      <c r="AX62" s="308"/>
      <c r="AY62" s="308"/>
      <c r="AZ62" s="308"/>
      <c r="BA62" s="258"/>
      <c r="BB62" s="263"/>
      <c r="BC62" s="261"/>
      <c r="BD62" s="296"/>
      <c r="BE62" s="274"/>
      <c r="BF62" s="274"/>
      <c r="BG62" s="274"/>
      <c r="BH62" s="274"/>
      <c r="BI62" s="263"/>
      <c r="BJ62" s="261"/>
      <c r="BK62" s="291"/>
      <c r="BL62" s="274"/>
      <c r="BM62" s="274"/>
      <c r="BN62" s="274"/>
      <c r="BO62" s="274"/>
      <c r="BP62" s="263"/>
      <c r="BQ62" s="261"/>
      <c r="BR62" s="291"/>
      <c r="BS62" s="274"/>
      <c r="BT62" s="274"/>
      <c r="BU62" s="274"/>
      <c r="BV62" s="274"/>
      <c r="BW62" s="263"/>
      <c r="BX62" s="288"/>
      <c r="BY62" s="291"/>
      <c r="BZ62" s="274"/>
      <c r="CA62" s="274"/>
      <c r="CB62" s="274"/>
      <c r="CC62" s="274"/>
      <c r="CD62" s="263"/>
      <c r="CE62" s="261"/>
      <c r="CF62" s="15"/>
    </row>
    <row r="63" spans="2:84" ht="9" customHeight="1" thickBot="1">
      <c r="B63" s="219"/>
      <c r="C63" s="226"/>
      <c r="D63" s="326"/>
      <c r="E63" s="285"/>
      <c r="F63" s="319"/>
      <c r="G63" s="244"/>
      <c r="H63" s="250"/>
      <c r="I63" s="253"/>
      <c r="J63" s="233"/>
      <c r="K63" s="233"/>
      <c r="L63" s="233"/>
      <c r="M63" s="236"/>
      <c r="N63" s="292"/>
      <c r="O63" s="282"/>
      <c r="P63" s="282"/>
      <c r="Q63" s="282"/>
      <c r="R63" s="282"/>
      <c r="S63" s="264"/>
      <c r="T63" s="266"/>
      <c r="U63" s="292"/>
      <c r="V63" s="282"/>
      <c r="W63" s="282"/>
      <c r="X63" s="282"/>
      <c r="Y63" s="282"/>
      <c r="Z63" s="264"/>
      <c r="AA63" s="266"/>
      <c r="AB63" s="292"/>
      <c r="AC63" s="282"/>
      <c r="AD63" s="282"/>
      <c r="AE63" s="282"/>
      <c r="AF63" s="282"/>
      <c r="AG63" s="264"/>
      <c r="AH63" s="266"/>
      <c r="AI63" s="292"/>
      <c r="AJ63" s="282"/>
      <c r="AK63" s="282"/>
      <c r="AL63" s="282"/>
      <c r="AM63" s="282"/>
      <c r="AN63" s="264"/>
      <c r="AO63" s="266"/>
      <c r="AP63" s="312"/>
      <c r="AQ63" s="315"/>
      <c r="AR63" s="259"/>
      <c r="AS63" s="315"/>
      <c r="AT63" s="259"/>
      <c r="AU63" s="264"/>
      <c r="AV63" s="266"/>
      <c r="AW63" s="306"/>
      <c r="AX63" s="309"/>
      <c r="AY63" s="309"/>
      <c r="AZ63" s="309"/>
      <c r="BA63" s="259"/>
      <c r="BB63" s="264"/>
      <c r="BC63" s="266"/>
      <c r="BD63" s="297"/>
      <c r="BE63" s="282"/>
      <c r="BF63" s="282"/>
      <c r="BG63" s="282"/>
      <c r="BH63" s="282"/>
      <c r="BI63" s="264"/>
      <c r="BJ63" s="266"/>
      <c r="BK63" s="292"/>
      <c r="BL63" s="282"/>
      <c r="BM63" s="282"/>
      <c r="BN63" s="282"/>
      <c r="BO63" s="282"/>
      <c r="BP63" s="264"/>
      <c r="BQ63" s="266"/>
      <c r="BR63" s="292"/>
      <c r="BS63" s="282"/>
      <c r="BT63" s="282"/>
      <c r="BU63" s="282"/>
      <c r="BV63" s="282"/>
      <c r="BW63" s="264"/>
      <c r="BX63" s="289"/>
      <c r="BY63" s="292"/>
      <c r="BZ63" s="282"/>
      <c r="CA63" s="282"/>
      <c r="CB63" s="282"/>
      <c r="CC63" s="282"/>
      <c r="CD63" s="264"/>
      <c r="CE63" s="266"/>
      <c r="CF63" s="15"/>
    </row>
    <row r="64" spans="2:84" ht="16.5" customHeight="1">
      <c r="B64" s="219"/>
      <c r="C64" s="27" t="s">
        <v>123</v>
      </c>
      <c r="D64" s="89" t="s">
        <v>137</v>
      </c>
      <c r="E64" s="283" t="s">
        <v>129</v>
      </c>
      <c r="F64" s="395">
        <f>G64</f>
        <v>12</v>
      </c>
      <c r="G64" s="276">
        <f>SUM(T64,AA64,AH64,AO64,AV64,BC64,BJ64,BQ64,BX64,CE64)</f>
        <v>12</v>
      </c>
      <c r="H64" s="278">
        <f>SUM(I64:M64)</f>
        <v>120</v>
      </c>
      <c r="I64" s="280">
        <f>SUM(N64,U64,AB64,AI64,AP64,AW64,BD64,BK64,BR64,BY64)</f>
        <v>0</v>
      </c>
      <c r="J64" s="238">
        <f>SUM(O64,V64,AC64,AJ64,AQ64,AX64,BE64,BL64,BS64,BZ64)</f>
        <v>0</v>
      </c>
      <c r="K64" s="238">
        <f>SUM(P64,W64,AD64,AK64,AR64,AY64,BF64,BM64,BT64,CA64)</f>
        <v>120</v>
      </c>
      <c r="L64" s="238">
        <f>SUM(Q64,X64,AE64,AL64,AS64,AZ64,BG64,BN64,BU64,CB64)</f>
        <v>0</v>
      </c>
      <c r="M64" s="240">
        <f>SUM(R64,Y64,AF64,AM64,AT64,BA64,BH64,BO64,BV64,CC64)</f>
        <v>0</v>
      </c>
      <c r="N64" s="39"/>
      <c r="O64" s="37"/>
      <c r="P64" s="37"/>
      <c r="Q64" s="37"/>
      <c r="R64" s="37"/>
      <c r="S64" s="166"/>
      <c r="T64" s="167"/>
      <c r="U64" s="39"/>
      <c r="V64" s="37"/>
      <c r="W64" s="37"/>
      <c r="X64" s="37"/>
      <c r="Y64" s="37"/>
      <c r="Z64" s="166"/>
      <c r="AA64" s="167"/>
      <c r="AB64" s="36"/>
      <c r="AC64" s="37"/>
      <c r="AD64" s="37"/>
      <c r="AE64" s="37"/>
      <c r="AF64" s="37"/>
      <c r="AG64" s="166"/>
      <c r="AH64" s="167"/>
      <c r="AI64" s="36"/>
      <c r="AJ64" s="37"/>
      <c r="AK64" s="37"/>
      <c r="AL64" s="37"/>
      <c r="AM64" s="37"/>
      <c r="AN64" s="166"/>
      <c r="AO64" s="167"/>
      <c r="AP64" s="36"/>
      <c r="AQ64" s="37"/>
      <c r="AR64" s="37"/>
      <c r="AS64" s="37"/>
      <c r="AT64" s="37"/>
      <c r="AU64" s="166"/>
      <c r="AV64" s="167"/>
      <c r="AW64" s="36"/>
      <c r="AX64" s="37"/>
      <c r="AY64" s="37"/>
      <c r="AZ64" s="37"/>
      <c r="BA64" s="37"/>
      <c r="BB64" s="166"/>
      <c r="BC64" s="167"/>
      <c r="BD64" s="66"/>
      <c r="BE64" s="46"/>
      <c r="BF64" s="257">
        <v>60</v>
      </c>
      <c r="BG64" s="46"/>
      <c r="BH64" s="35"/>
      <c r="BI64" s="271" t="s">
        <v>116</v>
      </c>
      <c r="BJ64" s="260">
        <v>6</v>
      </c>
      <c r="BK64" s="45"/>
      <c r="BL64" s="46"/>
      <c r="BM64" s="257">
        <v>60</v>
      </c>
      <c r="BN64" s="46"/>
      <c r="BO64" s="35"/>
      <c r="BP64" s="271" t="s">
        <v>116</v>
      </c>
      <c r="BQ64" s="260">
        <v>6</v>
      </c>
      <c r="BR64" s="39"/>
      <c r="BS64" s="37"/>
      <c r="BT64" s="37"/>
      <c r="BU64" s="37"/>
      <c r="BV64" s="37"/>
      <c r="BW64" s="166"/>
      <c r="BX64" s="167"/>
      <c r="BY64" s="39"/>
      <c r="BZ64" s="37"/>
      <c r="CA64" s="37"/>
      <c r="CB64" s="37"/>
      <c r="CC64" s="37"/>
      <c r="CD64" s="166"/>
      <c r="CE64" s="167"/>
      <c r="CF64" s="15"/>
    </row>
    <row r="65" spans="2:84" ht="16.5" customHeight="1">
      <c r="B65" s="219"/>
      <c r="C65" s="27" t="s">
        <v>124</v>
      </c>
      <c r="D65" s="89" t="s">
        <v>143</v>
      </c>
      <c r="E65" s="284"/>
      <c r="F65" s="246"/>
      <c r="G65" s="243"/>
      <c r="H65" s="249"/>
      <c r="I65" s="252"/>
      <c r="J65" s="232"/>
      <c r="K65" s="232"/>
      <c r="L65" s="232"/>
      <c r="M65" s="235"/>
      <c r="N65" s="39"/>
      <c r="O65" s="37"/>
      <c r="P65" s="37"/>
      <c r="Q65" s="37"/>
      <c r="R65" s="37"/>
      <c r="S65" s="166"/>
      <c r="T65" s="167"/>
      <c r="U65" s="40"/>
      <c r="V65" s="41"/>
      <c r="W65" s="41"/>
      <c r="X65" s="41"/>
      <c r="Y65" s="37"/>
      <c r="Z65" s="177"/>
      <c r="AA65" s="165"/>
      <c r="AB65" s="43"/>
      <c r="AC65" s="41"/>
      <c r="AD65" s="41"/>
      <c r="AE65" s="41"/>
      <c r="AF65" s="37"/>
      <c r="AG65" s="166"/>
      <c r="AH65" s="175"/>
      <c r="AI65" s="40"/>
      <c r="AJ65" s="41"/>
      <c r="AK65" s="41"/>
      <c r="AL65" s="41"/>
      <c r="AM65" s="37"/>
      <c r="AN65" s="177"/>
      <c r="AO65" s="165"/>
      <c r="AP65" s="43"/>
      <c r="AQ65" s="41"/>
      <c r="AR65" s="41"/>
      <c r="AS65" s="41"/>
      <c r="AT65" s="37"/>
      <c r="AU65" s="166"/>
      <c r="AV65" s="175"/>
      <c r="AW65" s="40"/>
      <c r="AX65" s="41"/>
      <c r="AY65" s="41"/>
      <c r="AZ65" s="41"/>
      <c r="BA65" s="37"/>
      <c r="BB65" s="177"/>
      <c r="BC65" s="165"/>
      <c r="BD65" s="42"/>
      <c r="BE65" s="35"/>
      <c r="BF65" s="258"/>
      <c r="BG65" s="35"/>
      <c r="BH65" s="35"/>
      <c r="BI65" s="263"/>
      <c r="BJ65" s="261"/>
      <c r="BK65" s="34"/>
      <c r="BL65" s="35"/>
      <c r="BM65" s="258"/>
      <c r="BN65" s="35"/>
      <c r="BO65" s="35"/>
      <c r="BP65" s="263"/>
      <c r="BQ65" s="261"/>
      <c r="BR65" s="43"/>
      <c r="BS65" s="41"/>
      <c r="BT65" s="41"/>
      <c r="BU65" s="41"/>
      <c r="BV65" s="37"/>
      <c r="BW65" s="166"/>
      <c r="BX65" s="175"/>
      <c r="BY65" s="40"/>
      <c r="BZ65" s="41"/>
      <c r="CA65" s="41"/>
      <c r="CB65" s="41"/>
      <c r="CC65" s="41"/>
      <c r="CD65" s="168"/>
      <c r="CE65" s="167"/>
      <c r="CF65" s="15"/>
    </row>
    <row r="66" spans="2:84" ht="16.5" customHeight="1">
      <c r="B66" s="219"/>
      <c r="C66" s="27" t="s">
        <v>150</v>
      </c>
      <c r="D66" s="89" t="s">
        <v>138</v>
      </c>
      <c r="E66" s="284"/>
      <c r="F66" s="396"/>
      <c r="G66" s="277"/>
      <c r="H66" s="279"/>
      <c r="I66" s="281"/>
      <c r="J66" s="239"/>
      <c r="K66" s="239"/>
      <c r="L66" s="239"/>
      <c r="M66" s="241"/>
      <c r="N66" s="39"/>
      <c r="O66" s="37"/>
      <c r="P66" s="37"/>
      <c r="Q66" s="37"/>
      <c r="R66" s="37"/>
      <c r="S66" s="166"/>
      <c r="T66" s="167"/>
      <c r="U66" s="39"/>
      <c r="V66" s="37"/>
      <c r="W66" s="37"/>
      <c r="X66" s="37"/>
      <c r="Y66" s="37"/>
      <c r="Z66" s="166"/>
      <c r="AA66" s="167"/>
      <c r="AB66" s="36"/>
      <c r="AC66" s="37"/>
      <c r="AD66" s="37"/>
      <c r="AE66" s="37"/>
      <c r="AF66" s="37"/>
      <c r="AG66" s="166"/>
      <c r="AH66" s="167"/>
      <c r="AI66" s="36"/>
      <c r="AJ66" s="37"/>
      <c r="AK66" s="37"/>
      <c r="AL66" s="37"/>
      <c r="AM66" s="37"/>
      <c r="AN66" s="166"/>
      <c r="AO66" s="167"/>
      <c r="AP66" s="36"/>
      <c r="AQ66" s="37"/>
      <c r="AR66" s="37"/>
      <c r="AS66" s="37"/>
      <c r="AT66" s="37"/>
      <c r="AU66" s="166"/>
      <c r="AV66" s="167"/>
      <c r="AW66" s="36"/>
      <c r="AX66" s="37"/>
      <c r="AY66" s="37"/>
      <c r="AZ66" s="37"/>
      <c r="BA66" s="37"/>
      <c r="BB66" s="166"/>
      <c r="BC66" s="167"/>
      <c r="BD66" s="66"/>
      <c r="BE66" s="46"/>
      <c r="BF66" s="286"/>
      <c r="BG66" s="46"/>
      <c r="BH66" s="35"/>
      <c r="BI66" s="272"/>
      <c r="BJ66" s="261"/>
      <c r="BK66" s="45"/>
      <c r="BL66" s="46"/>
      <c r="BM66" s="286"/>
      <c r="BN66" s="46"/>
      <c r="BO66" s="35"/>
      <c r="BP66" s="272"/>
      <c r="BQ66" s="262"/>
      <c r="BR66" s="39"/>
      <c r="BS66" s="37"/>
      <c r="BT66" s="37"/>
      <c r="BU66" s="37"/>
      <c r="BV66" s="37"/>
      <c r="BW66" s="166"/>
      <c r="BX66" s="167"/>
      <c r="BY66" s="39"/>
      <c r="BZ66" s="37"/>
      <c r="CA66" s="37"/>
      <c r="CB66" s="37"/>
      <c r="CC66" s="37"/>
      <c r="CD66" s="166"/>
      <c r="CE66" s="167"/>
      <c r="CF66" s="15"/>
    </row>
    <row r="67" spans="2:84" ht="16.5" customHeight="1">
      <c r="B67" s="219"/>
      <c r="C67" s="27" t="s">
        <v>151</v>
      </c>
      <c r="D67" s="89" t="s">
        <v>139</v>
      </c>
      <c r="E67" s="284"/>
      <c r="F67" s="245">
        <f>G67</f>
        <v>12</v>
      </c>
      <c r="G67" s="242">
        <f>SUM(T67,AA67,AH67,AO67,AV67,BC67,BJ67,BQ67,BX67,CE67)</f>
        <v>12</v>
      </c>
      <c r="H67" s="248">
        <f>SUM(I67:M67)</f>
        <v>120</v>
      </c>
      <c r="I67" s="251">
        <f>SUM(N67,U67,AB67,AI67,AP67,AW67,BD67,BK67,BR67,BY67)</f>
        <v>0</v>
      </c>
      <c r="J67" s="254">
        <f>SUM(O67,V67,AC67,AJ67,AQ67,AX67,BE67,BL67,BS67,BZ67)</f>
        <v>0</v>
      </c>
      <c r="K67" s="231">
        <f>SUM(P67,W67,AD67,AK67,AR67,AY67,BF67,BM67,BT67,CA67)</f>
        <v>120</v>
      </c>
      <c r="L67" s="231">
        <f>SUM(Q67,X67,AE67,AL67,AS67,AZ67,BG67,BN67,BU67,CB67)</f>
        <v>0</v>
      </c>
      <c r="M67" s="234">
        <f>SUM(R67,Y67,AF67,AM67,AT67,BA67,BH67,BO67,BV67,CC67)</f>
        <v>0</v>
      </c>
      <c r="N67" s="39"/>
      <c r="O67" s="37"/>
      <c r="P67" s="37"/>
      <c r="Q67" s="37"/>
      <c r="R67" s="37"/>
      <c r="S67" s="166"/>
      <c r="T67" s="167"/>
      <c r="U67" s="40"/>
      <c r="V67" s="41"/>
      <c r="W67" s="41"/>
      <c r="X67" s="41"/>
      <c r="Y67" s="37"/>
      <c r="Z67" s="177"/>
      <c r="AA67" s="165"/>
      <c r="AB67" s="43"/>
      <c r="AC67" s="41"/>
      <c r="AD67" s="41"/>
      <c r="AE67" s="41"/>
      <c r="AF67" s="37"/>
      <c r="AG67" s="166"/>
      <c r="AH67" s="175"/>
      <c r="AI67" s="40"/>
      <c r="AJ67" s="41"/>
      <c r="AK67" s="41"/>
      <c r="AL67" s="41"/>
      <c r="AM67" s="37"/>
      <c r="AN67" s="177"/>
      <c r="AO67" s="165"/>
      <c r="AP67" s="43"/>
      <c r="AQ67" s="41"/>
      <c r="AR67" s="41"/>
      <c r="AS67" s="41"/>
      <c r="AT67" s="37"/>
      <c r="AU67" s="166"/>
      <c r="AV67" s="175"/>
      <c r="AW67" s="40"/>
      <c r="AX67" s="41"/>
      <c r="AY67" s="41"/>
      <c r="AZ67" s="41"/>
      <c r="BA67" s="37"/>
      <c r="BB67" s="177"/>
      <c r="BC67" s="165"/>
      <c r="BD67" s="66"/>
      <c r="BE67" s="46"/>
      <c r="BF67" s="257">
        <v>60</v>
      </c>
      <c r="BG67" s="46"/>
      <c r="BH67" s="35"/>
      <c r="BI67" s="263" t="s">
        <v>116</v>
      </c>
      <c r="BJ67" s="265">
        <v>6</v>
      </c>
      <c r="BK67" s="45"/>
      <c r="BL67" s="46"/>
      <c r="BM67" s="257">
        <v>60</v>
      </c>
      <c r="BN67" s="46"/>
      <c r="BO67" s="35"/>
      <c r="BP67" s="267" t="s">
        <v>116</v>
      </c>
      <c r="BQ67" s="268">
        <v>6</v>
      </c>
      <c r="BR67" s="40"/>
      <c r="BS67" s="41"/>
      <c r="BT67" s="41"/>
      <c r="BU67" s="41"/>
      <c r="BV67" s="37"/>
      <c r="BW67" s="166"/>
      <c r="BX67" s="175"/>
      <c r="BY67" s="40"/>
      <c r="BZ67" s="41"/>
      <c r="CA67" s="41"/>
      <c r="CB67" s="41"/>
      <c r="CC67" s="41"/>
      <c r="CD67" s="168"/>
      <c r="CE67" s="167"/>
      <c r="CF67" s="15"/>
    </row>
    <row r="68" spans="2:84" ht="16.5" customHeight="1">
      <c r="B68" s="219"/>
      <c r="C68" s="27" t="s">
        <v>152</v>
      </c>
      <c r="D68" s="134" t="s">
        <v>140</v>
      </c>
      <c r="E68" s="284"/>
      <c r="F68" s="246"/>
      <c r="G68" s="243"/>
      <c r="H68" s="249"/>
      <c r="I68" s="252"/>
      <c r="J68" s="255"/>
      <c r="K68" s="232"/>
      <c r="L68" s="232"/>
      <c r="M68" s="235"/>
      <c r="N68" s="39"/>
      <c r="O68" s="37"/>
      <c r="P68" s="37"/>
      <c r="Q68" s="37"/>
      <c r="R68" s="37"/>
      <c r="S68" s="166"/>
      <c r="T68" s="167"/>
      <c r="U68" s="43"/>
      <c r="V68" s="41"/>
      <c r="W68" s="41"/>
      <c r="X68" s="41"/>
      <c r="Y68" s="37"/>
      <c r="Z68" s="177"/>
      <c r="AA68" s="165"/>
      <c r="AB68" s="43"/>
      <c r="AC68" s="41"/>
      <c r="AD68" s="41"/>
      <c r="AE68" s="41"/>
      <c r="AF68" s="37"/>
      <c r="AG68" s="166"/>
      <c r="AH68" s="175"/>
      <c r="AI68" s="40"/>
      <c r="AJ68" s="41"/>
      <c r="AK68" s="41"/>
      <c r="AL68" s="41"/>
      <c r="AM68" s="37"/>
      <c r="AN68" s="177"/>
      <c r="AO68" s="165"/>
      <c r="AP68" s="43"/>
      <c r="AQ68" s="41"/>
      <c r="AR68" s="41"/>
      <c r="AS68" s="41"/>
      <c r="AT68" s="37"/>
      <c r="AU68" s="166"/>
      <c r="AV68" s="175"/>
      <c r="AW68" s="40"/>
      <c r="AX68" s="41"/>
      <c r="AY68" s="41"/>
      <c r="AZ68" s="41"/>
      <c r="BA68" s="37"/>
      <c r="BB68" s="177"/>
      <c r="BC68" s="165"/>
      <c r="BD68" s="42"/>
      <c r="BE68" s="35"/>
      <c r="BF68" s="258"/>
      <c r="BG68" s="35"/>
      <c r="BH68" s="35"/>
      <c r="BI68" s="263"/>
      <c r="BJ68" s="261"/>
      <c r="BK68" s="42"/>
      <c r="BL68" s="35"/>
      <c r="BM68" s="258"/>
      <c r="BN68" s="35"/>
      <c r="BO68" s="35"/>
      <c r="BP68" s="263"/>
      <c r="BQ68" s="269"/>
      <c r="BR68" s="36"/>
      <c r="BS68" s="41"/>
      <c r="BT68" s="41"/>
      <c r="BU68" s="41"/>
      <c r="BV68" s="37"/>
      <c r="BW68" s="166"/>
      <c r="BX68" s="175"/>
      <c r="BY68" s="36"/>
      <c r="BZ68" s="41"/>
      <c r="CA68" s="41"/>
      <c r="CB68" s="41"/>
      <c r="CC68" s="41"/>
      <c r="CD68" s="168"/>
      <c r="CE68" s="167"/>
      <c r="CF68" s="15"/>
    </row>
    <row r="69" spans="2:84" ht="16.5" customHeight="1" thickBot="1">
      <c r="B69" s="220"/>
      <c r="C69" s="27" t="s">
        <v>153</v>
      </c>
      <c r="D69" s="89" t="s">
        <v>142</v>
      </c>
      <c r="E69" s="285"/>
      <c r="F69" s="247"/>
      <c r="G69" s="244"/>
      <c r="H69" s="250"/>
      <c r="I69" s="253"/>
      <c r="J69" s="256"/>
      <c r="K69" s="233"/>
      <c r="L69" s="233"/>
      <c r="M69" s="236"/>
      <c r="N69" s="39"/>
      <c r="O69" s="37"/>
      <c r="P69" s="37"/>
      <c r="Q69" s="37"/>
      <c r="R69" s="37"/>
      <c r="S69" s="166"/>
      <c r="T69" s="167"/>
      <c r="U69" s="39"/>
      <c r="V69" s="37"/>
      <c r="W69" s="37"/>
      <c r="X69" s="37"/>
      <c r="Y69" s="37"/>
      <c r="Z69" s="166"/>
      <c r="AA69" s="167"/>
      <c r="AB69" s="36"/>
      <c r="AC69" s="37"/>
      <c r="AD69" s="37"/>
      <c r="AE69" s="37"/>
      <c r="AF69" s="37"/>
      <c r="AG69" s="166"/>
      <c r="AH69" s="167"/>
      <c r="AI69" s="36"/>
      <c r="AJ69" s="37"/>
      <c r="AK69" s="37"/>
      <c r="AL69" s="37"/>
      <c r="AM69" s="37"/>
      <c r="AN69" s="166"/>
      <c r="AO69" s="167"/>
      <c r="AP69" s="36"/>
      <c r="AQ69" s="37"/>
      <c r="AR69" s="37"/>
      <c r="AS69" s="37"/>
      <c r="AT69" s="37"/>
      <c r="AU69" s="166"/>
      <c r="AV69" s="167"/>
      <c r="AW69" s="36"/>
      <c r="AX69" s="37"/>
      <c r="AY69" s="37"/>
      <c r="AZ69" s="37"/>
      <c r="BA69" s="37"/>
      <c r="BB69" s="166"/>
      <c r="BC69" s="167"/>
      <c r="BD69" s="42"/>
      <c r="BE69" s="35"/>
      <c r="BF69" s="259"/>
      <c r="BG69" s="35"/>
      <c r="BH69" s="35"/>
      <c r="BI69" s="264"/>
      <c r="BJ69" s="266"/>
      <c r="BK69" s="42"/>
      <c r="BL69" s="35"/>
      <c r="BM69" s="259"/>
      <c r="BN69" s="35"/>
      <c r="BO69" s="35"/>
      <c r="BP69" s="264"/>
      <c r="BQ69" s="270"/>
      <c r="BR69" s="39"/>
      <c r="BS69" s="37"/>
      <c r="BT69" s="37"/>
      <c r="BU69" s="37"/>
      <c r="BV69" s="37"/>
      <c r="BW69" s="166"/>
      <c r="BX69" s="167"/>
      <c r="BY69" s="39"/>
      <c r="BZ69" s="37"/>
      <c r="CA69" s="37"/>
      <c r="CB69" s="37"/>
      <c r="CC69" s="37"/>
      <c r="CD69" s="166"/>
      <c r="CE69" s="167"/>
      <c r="CF69" s="15"/>
    </row>
    <row r="70" spans="2:89" s="4" customFormat="1" ht="20.25" customHeight="1" thickBot="1">
      <c r="B70" s="360" t="s">
        <v>56</v>
      </c>
      <c r="C70" s="361"/>
      <c r="D70" s="361"/>
      <c r="E70" s="362"/>
      <c r="F70" s="47"/>
      <c r="G70" s="145">
        <f aca="true" t="shared" si="35" ref="G70:M70">SUM(G52:G69)</f>
        <v>52</v>
      </c>
      <c r="H70" s="145">
        <f t="shared" si="35"/>
        <v>720</v>
      </c>
      <c r="I70" s="145">
        <f t="shared" si="35"/>
        <v>0</v>
      </c>
      <c r="J70" s="145">
        <f t="shared" si="35"/>
        <v>0</v>
      </c>
      <c r="K70" s="145">
        <f t="shared" si="35"/>
        <v>720</v>
      </c>
      <c r="L70" s="145">
        <f t="shared" si="35"/>
        <v>0</v>
      </c>
      <c r="M70" s="145">
        <f t="shared" si="35"/>
        <v>0</v>
      </c>
      <c r="N70" s="49"/>
      <c r="O70" s="96"/>
      <c r="P70" s="96"/>
      <c r="Q70" s="96"/>
      <c r="R70" s="96"/>
      <c r="S70" s="182"/>
      <c r="T70" s="172"/>
      <c r="U70" s="96"/>
      <c r="V70" s="96"/>
      <c r="W70" s="96"/>
      <c r="X70" s="96"/>
      <c r="Y70" s="96"/>
      <c r="Z70" s="182"/>
      <c r="AA70" s="172"/>
      <c r="AB70" s="96"/>
      <c r="AC70" s="96"/>
      <c r="AD70" s="96"/>
      <c r="AE70" s="96"/>
      <c r="AF70" s="96"/>
      <c r="AG70" s="182"/>
      <c r="AH70" s="172"/>
      <c r="AI70" s="96"/>
      <c r="AJ70" s="96"/>
      <c r="AK70" s="96"/>
      <c r="AL70" s="96"/>
      <c r="AM70" s="96"/>
      <c r="AN70" s="182"/>
      <c r="AO70" s="172"/>
      <c r="AP70" s="96"/>
      <c r="AQ70" s="96"/>
      <c r="AR70" s="96"/>
      <c r="AS70" s="96"/>
      <c r="AT70" s="96"/>
      <c r="AU70" s="182"/>
      <c r="AV70" s="172"/>
      <c r="AW70" s="96"/>
      <c r="AX70" s="96"/>
      <c r="AY70" s="96"/>
      <c r="AZ70" s="96"/>
      <c r="BA70" s="96"/>
      <c r="BB70" s="182"/>
      <c r="BC70" s="214"/>
      <c r="BD70" s="96"/>
      <c r="BE70" s="96"/>
      <c r="BF70" s="96"/>
      <c r="BG70" s="96"/>
      <c r="BH70" s="96"/>
      <c r="BI70" s="182"/>
      <c r="BJ70" s="172"/>
      <c r="BK70" s="96"/>
      <c r="BL70" s="96"/>
      <c r="BM70" s="96"/>
      <c r="BN70" s="96"/>
      <c r="BO70" s="96"/>
      <c r="BP70" s="182"/>
      <c r="BQ70" s="172"/>
      <c r="BR70" s="96"/>
      <c r="BS70" s="96"/>
      <c r="BT70" s="96"/>
      <c r="BU70" s="96"/>
      <c r="BV70" s="96"/>
      <c r="BW70" s="182"/>
      <c r="BX70" s="172"/>
      <c r="BY70" s="96"/>
      <c r="BZ70" s="96"/>
      <c r="CA70" s="96"/>
      <c r="CB70" s="96"/>
      <c r="CC70" s="96"/>
      <c r="CD70" s="182"/>
      <c r="CE70" s="172"/>
      <c r="CF70" s="13"/>
      <c r="CG70" s="3"/>
      <c r="CH70" s="3"/>
      <c r="CI70" s="3"/>
      <c r="CJ70" s="3"/>
      <c r="CK70" s="3"/>
    </row>
    <row r="71" spans="2:89" s="4" customFormat="1" ht="20.25" customHeight="1" thickBot="1">
      <c r="B71" s="136"/>
      <c r="C71" s="27" t="s">
        <v>154</v>
      </c>
      <c r="D71" s="223" t="s">
        <v>118</v>
      </c>
      <c r="E71" s="224"/>
      <c r="F71" s="127">
        <f>G71</f>
        <v>42</v>
      </c>
      <c r="G71" s="165">
        <f>SUM(T71,AA71,AH71,AO71,AV71,BC71,BJ71,BQ71,BX71,CE71)</f>
        <v>42</v>
      </c>
      <c r="H71" s="151">
        <f>SUM(I71:M71)</f>
        <v>120</v>
      </c>
      <c r="I71" s="152">
        <f>SUM(N71,U71,AB71,AI71,AP71,AW71,BD71,BK71,BR71,BY71)</f>
        <v>0</v>
      </c>
      <c r="J71" s="152">
        <f>SUM(O71,V71,AC71,AJ71,AQ71,AX71,BE71,BL71,BS71,BZ71)</f>
        <v>0</v>
      </c>
      <c r="K71" s="152">
        <f>SUM(P71,W71,AD71,AK71,AR71,AY71,BF71,BM71,BT71,CA71)</f>
        <v>120</v>
      </c>
      <c r="L71" s="152">
        <f>SUM(Q71,X71,AE71,AL71,AS71,AZ71,BG71,BN71,BU71,CB71)</f>
        <v>0</v>
      </c>
      <c r="M71" s="152">
        <f>SUM(R71,Y71,AF71,AM71,AT71,BA71,BH71,BO71,BV71,CC71)</f>
        <v>0</v>
      </c>
      <c r="N71" s="40"/>
      <c r="O71" s="41"/>
      <c r="P71" s="41"/>
      <c r="Q71" s="41"/>
      <c r="R71" s="41"/>
      <c r="S71" s="166"/>
      <c r="T71" s="167"/>
      <c r="U71" s="43"/>
      <c r="V71" s="41"/>
      <c r="W71" s="41"/>
      <c r="X71" s="41"/>
      <c r="Y71" s="37"/>
      <c r="Z71" s="177"/>
      <c r="AA71" s="165"/>
      <c r="AB71" s="43"/>
      <c r="AC71" s="41"/>
      <c r="AD71" s="41"/>
      <c r="AE71" s="41"/>
      <c r="AF71" s="37"/>
      <c r="AG71" s="166"/>
      <c r="AH71" s="175"/>
      <c r="AI71" s="40"/>
      <c r="AJ71" s="41"/>
      <c r="AK71" s="41"/>
      <c r="AL71" s="41"/>
      <c r="AM71" s="37"/>
      <c r="AN71" s="177"/>
      <c r="AO71" s="165"/>
      <c r="AP71" s="43"/>
      <c r="AQ71" s="41"/>
      <c r="AR71" s="41"/>
      <c r="AS71" s="41"/>
      <c r="AT71" s="37"/>
      <c r="AU71" s="166"/>
      <c r="AV71" s="175"/>
      <c r="AW71" s="40"/>
      <c r="AX71" s="41"/>
      <c r="AY71" s="41"/>
      <c r="AZ71" s="41"/>
      <c r="BA71" s="41"/>
      <c r="BB71" s="168"/>
      <c r="BC71" s="167"/>
      <c r="BD71" s="43"/>
      <c r="BE71" s="41"/>
      <c r="BF71" s="41"/>
      <c r="BG71" s="41"/>
      <c r="BH71" s="37"/>
      <c r="BI71" s="166"/>
      <c r="BJ71" s="175"/>
      <c r="BK71" s="40"/>
      <c r="BL71" s="41"/>
      <c r="BM71" s="41"/>
      <c r="BN71" s="41"/>
      <c r="BO71" s="37"/>
      <c r="BP71" s="177"/>
      <c r="BQ71" s="165"/>
      <c r="BR71" s="45"/>
      <c r="BS71" s="46"/>
      <c r="BT71" s="46">
        <v>60</v>
      </c>
      <c r="BU71" s="46"/>
      <c r="BV71" s="35"/>
      <c r="BW71" s="166" t="s">
        <v>116</v>
      </c>
      <c r="BX71" s="175">
        <v>21</v>
      </c>
      <c r="BY71" s="66"/>
      <c r="BZ71" s="46"/>
      <c r="CA71" s="46">
        <v>60</v>
      </c>
      <c r="CB71" s="46"/>
      <c r="CC71" s="46"/>
      <c r="CD71" s="168" t="s">
        <v>116</v>
      </c>
      <c r="CE71" s="167">
        <v>21</v>
      </c>
      <c r="CF71" s="13"/>
      <c r="CG71" s="3"/>
      <c r="CH71" s="3"/>
      <c r="CI71" s="3"/>
      <c r="CJ71" s="3"/>
      <c r="CK71" s="3"/>
    </row>
    <row r="72" spans="2:89" s="4" customFormat="1" ht="22.5" customHeight="1" thickBot="1">
      <c r="B72" s="360" t="s">
        <v>17</v>
      </c>
      <c r="C72" s="361"/>
      <c r="D72" s="361"/>
      <c r="E72" s="362"/>
      <c r="F72" s="47"/>
      <c r="G72" s="48">
        <f aca="true" t="shared" si="36" ref="G72:M72">SUM(G51,G70,G71)</f>
        <v>122</v>
      </c>
      <c r="H72" s="67">
        <f t="shared" si="36"/>
        <v>1125</v>
      </c>
      <c r="I72" s="49">
        <f t="shared" si="36"/>
        <v>0</v>
      </c>
      <c r="J72" s="124">
        <f t="shared" si="36"/>
        <v>210</v>
      </c>
      <c r="K72" s="63">
        <f t="shared" si="36"/>
        <v>840</v>
      </c>
      <c r="L72" s="63">
        <f t="shared" si="36"/>
        <v>0</v>
      </c>
      <c r="M72" s="48">
        <f t="shared" si="36"/>
        <v>75</v>
      </c>
      <c r="N72" s="96">
        <f>SUM(N47:N71)</f>
        <v>0</v>
      </c>
      <c r="O72" s="96">
        <f>SUM(O47:O71)</f>
        <v>0</v>
      </c>
      <c r="P72" s="96">
        <f>SUM(P47:P71)</f>
        <v>0</v>
      </c>
      <c r="Q72" s="96">
        <f>SUM(Q47:Q71)</f>
        <v>0</v>
      </c>
      <c r="R72" s="96">
        <f>SUM(R47:R71)</f>
        <v>0</v>
      </c>
      <c r="S72" s="182"/>
      <c r="T72" s="193">
        <f aca="true" t="shared" si="37" ref="T72:Y72">SUM(T47:T71)</f>
        <v>0</v>
      </c>
      <c r="U72" s="96">
        <f t="shared" si="37"/>
        <v>0</v>
      </c>
      <c r="V72" s="96">
        <f t="shared" si="37"/>
        <v>30</v>
      </c>
      <c r="W72" s="96">
        <f t="shared" si="37"/>
        <v>0</v>
      </c>
      <c r="X72" s="96">
        <f t="shared" si="37"/>
        <v>0</v>
      </c>
      <c r="Y72" s="96">
        <f t="shared" si="37"/>
        <v>0</v>
      </c>
      <c r="Z72" s="182"/>
      <c r="AA72" s="193">
        <f aca="true" t="shared" si="38" ref="AA72:AF72">SUM(AA47:AA71)</f>
        <v>2</v>
      </c>
      <c r="AB72" s="96">
        <f t="shared" si="38"/>
        <v>0</v>
      </c>
      <c r="AC72" s="96">
        <f t="shared" si="38"/>
        <v>30</v>
      </c>
      <c r="AD72" s="96">
        <f t="shared" si="38"/>
        <v>0</v>
      </c>
      <c r="AE72" s="96">
        <f t="shared" si="38"/>
        <v>0</v>
      </c>
      <c r="AF72" s="96">
        <f t="shared" si="38"/>
        <v>0</v>
      </c>
      <c r="AG72" s="182"/>
      <c r="AH72" s="193">
        <f aca="true" t="shared" si="39" ref="AH72:AM72">SUM(AH47:AH71)</f>
        <v>2</v>
      </c>
      <c r="AI72" s="96">
        <f t="shared" si="39"/>
        <v>0</v>
      </c>
      <c r="AJ72" s="96">
        <f t="shared" si="39"/>
        <v>30</v>
      </c>
      <c r="AK72" s="96">
        <f t="shared" si="39"/>
        <v>0</v>
      </c>
      <c r="AL72" s="96">
        <f t="shared" si="39"/>
        <v>0</v>
      </c>
      <c r="AM72" s="96">
        <f t="shared" si="39"/>
        <v>0</v>
      </c>
      <c r="AN72" s="182"/>
      <c r="AO72" s="193">
        <f aca="true" t="shared" si="40" ref="AO72:AT72">SUM(AO47:AO71)</f>
        <v>2</v>
      </c>
      <c r="AP72" s="96">
        <f t="shared" si="40"/>
        <v>0</v>
      </c>
      <c r="AQ72" s="96">
        <f t="shared" si="40"/>
        <v>30</v>
      </c>
      <c r="AR72" s="96">
        <f t="shared" si="40"/>
        <v>240</v>
      </c>
      <c r="AS72" s="96">
        <f t="shared" si="40"/>
        <v>0</v>
      </c>
      <c r="AT72" s="96">
        <f t="shared" si="40"/>
        <v>0</v>
      </c>
      <c r="AU72" s="182"/>
      <c r="AV72" s="193">
        <f aca="true" t="shared" si="41" ref="AV72:BA72">SUM(AV47:AV71)</f>
        <v>16</v>
      </c>
      <c r="AW72" s="96">
        <f t="shared" si="41"/>
        <v>0</v>
      </c>
      <c r="AX72" s="96">
        <f t="shared" si="41"/>
        <v>30</v>
      </c>
      <c r="AY72" s="96">
        <f t="shared" si="41"/>
        <v>240</v>
      </c>
      <c r="AZ72" s="96">
        <f t="shared" si="41"/>
        <v>0</v>
      </c>
      <c r="BA72" s="96">
        <f t="shared" si="41"/>
        <v>0</v>
      </c>
      <c r="BB72" s="182"/>
      <c r="BC72" s="193">
        <f aca="true" t="shared" si="42" ref="BC72:BH72">SUM(BC47:BC71)</f>
        <v>18</v>
      </c>
      <c r="BD72" s="96">
        <f t="shared" si="42"/>
        <v>0</v>
      </c>
      <c r="BE72" s="96">
        <f t="shared" si="42"/>
        <v>30</v>
      </c>
      <c r="BF72" s="96">
        <f t="shared" si="42"/>
        <v>120</v>
      </c>
      <c r="BG72" s="96">
        <f t="shared" si="42"/>
        <v>0</v>
      </c>
      <c r="BH72" s="96">
        <f t="shared" si="42"/>
        <v>0</v>
      </c>
      <c r="BI72" s="182"/>
      <c r="BJ72" s="193">
        <f aca="true" t="shared" si="43" ref="BJ72:BO72">SUM(BJ47:BJ71)</f>
        <v>12</v>
      </c>
      <c r="BK72" s="96">
        <f t="shared" si="43"/>
        <v>0</v>
      </c>
      <c r="BL72" s="96">
        <f t="shared" si="43"/>
        <v>30</v>
      </c>
      <c r="BM72" s="96">
        <f t="shared" si="43"/>
        <v>120</v>
      </c>
      <c r="BN72" s="96">
        <f t="shared" si="43"/>
        <v>0</v>
      </c>
      <c r="BO72" s="96">
        <f t="shared" si="43"/>
        <v>15</v>
      </c>
      <c r="BP72" s="182"/>
      <c r="BQ72" s="193">
        <f aca="true" t="shared" si="44" ref="BQ72:BV72">SUM(BQ47:BQ71)</f>
        <v>13</v>
      </c>
      <c r="BR72" s="96">
        <f t="shared" si="44"/>
        <v>0</v>
      </c>
      <c r="BS72" s="96">
        <f t="shared" si="44"/>
        <v>0</v>
      </c>
      <c r="BT72" s="96">
        <f t="shared" si="44"/>
        <v>60</v>
      </c>
      <c r="BU72" s="96">
        <f t="shared" si="44"/>
        <v>0</v>
      </c>
      <c r="BV72" s="96">
        <f t="shared" si="44"/>
        <v>30</v>
      </c>
      <c r="BW72" s="182"/>
      <c r="BX72" s="193">
        <f aca="true" t="shared" si="45" ref="BX72:CC72">SUM(BX47:BX71)</f>
        <v>27</v>
      </c>
      <c r="BY72" s="96">
        <f t="shared" si="45"/>
        <v>0</v>
      </c>
      <c r="BZ72" s="96">
        <f t="shared" si="45"/>
        <v>0</v>
      </c>
      <c r="CA72" s="96">
        <f t="shared" si="45"/>
        <v>60</v>
      </c>
      <c r="CB72" s="96">
        <f t="shared" si="45"/>
        <v>0</v>
      </c>
      <c r="CC72" s="96">
        <f t="shared" si="45"/>
        <v>30</v>
      </c>
      <c r="CD72" s="182"/>
      <c r="CE72" s="193">
        <f>SUM(CE47:CE71)</f>
        <v>30</v>
      </c>
      <c r="CF72" s="21"/>
      <c r="CG72" s="3"/>
      <c r="CH72" s="3"/>
      <c r="CI72" s="3"/>
      <c r="CJ72" s="3"/>
      <c r="CK72" s="3"/>
    </row>
    <row r="73" spans="2:89" s="4" customFormat="1" ht="24.75" customHeight="1" thickBot="1">
      <c r="B73" s="360" t="s">
        <v>15</v>
      </c>
      <c r="C73" s="361"/>
      <c r="D73" s="361"/>
      <c r="E73" s="362"/>
      <c r="F73" s="47"/>
      <c r="G73" s="96">
        <f aca="true" t="shared" si="46" ref="G73:R73">SUM(G45,G72)</f>
        <v>297</v>
      </c>
      <c r="H73" s="67">
        <f t="shared" si="46"/>
        <v>4005</v>
      </c>
      <c r="I73" s="96">
        <f t="shared" si="46"/>
        <v>495</v>
      </c>
      <c r="J73" s="96">
        <f t="shared" si="46"/>
        <v>210</v>
      </c>
      <c r="K73" s="96">
        <f t="shared" si="46"/>
        <v>3150</v>
      </c>
      <c r="L73" s="96">
        <f t="shared" si="46"/>
        <v>75</v>
      </c>
      <c r="M73" s="48">
        <f t="shared" si="46"/>
        <v>75</v>
      </c>
      <c r="N73" s="96">
        <f t="shared" si="46"/>
        <v>60</v>
      </c>
      <c r="O73" s="96">
        <f t="shared" si="46"/>
        <v>0</v>
      </c>
      <c r="P73" s="96">
        <f t="shared" si="46"/>
        <v>405</v>
      </c>
      <c r="Q73" s="96">
        <f t="shared" si="46"/>
        <v>0</v>
      </c>
      <c r="R73" s="96">
        <f t="shared" si="46"/>
        <v>0</v>
      </c>
      <c r="S73" s="182"/>
      <c r="T73" s="172">
        <f aca="true" t="shared" si="47" ref="T73:Y73">SUM(T45,T72)</f>
        <v>30</v>
      </c>
      <c r="U73" s="96">
        <f t="shared" si="47"/>
        <v>45</v>
      </c>
      <c r="V73" s="96">
        <f t="shared" si="47"/>
        <v>30</v>
      </c>
      <c r="W73" s="96">
        <f t="shared" si="47"/>
        <v>405</v>
      </c>
      <c r="X73" s="96">
        <f t="shared" si="47"/>
        <v>0</v>
      </c>
      <c r="Y73" s="96">
        <f t="shared" si="47"/>
        <v>0</v>
      </c>
      <c r="Z73" s="182"/>
      <c r="AA73" s="172">
        <f aca="true" t="shared" si="48" ref="AA73:AF73">SUM(AA45,AA72)</f>
        <v>30</v>
      </c>
      <c r="AB73" s="96">
        <f t="shared" si="48"/>
        <v>75</v>
      </c>
      <c r="AC73" s="96">
        <f t="shared" si="48"/>
        <v>30</v>
      </c>
      <c r="AD73" s="96">
        <f t="shared" si="48"/>
        <v>405</v>
      </c>
      <c r="AE73" s="96">
        <f t="shared" si="48"/>
        <v>15</v>
      </c>
      <c r="AF73" s="96">
        <f t="shared" si="48"/>
        <v>0</v>
      </c>
      <c r="AG73" s="182"/>
      <c r="AH73" s="172">
        <f aca="true" t="shared" si="49" ref="AH73:AM73">SUM(AH45,AH72)</f>
        <v>30</v>
      </c>
      <c r="AI73" s="96">
        <f t="shared" si="49"/>
        <v>60</v>
      </c>
      <c r="AJ73" s="96">
        <f t="shared" si="49"/>
        <v>30</v>
      </c>
      <c r="AK73" s="96">
        <f t="shared" si="49"/>
        <v>375</v>
      </c>
      <c r="AL73" s="96">
        <f t="shared" si="49"/>
        <v>45</v>
      </c>
      <c r="AM73" s="96">
        <f t="shared" si="49"/>
        <v>0</v>
      </c>
      <c r="AN73" s="182"/>
      <c r="AO73" s="172">
        <f aca="true" t="shared" si="50" ref="AO73:AT73">SUM(AO45,AO72)</f>
        <v>30</v>
      </c>
      <c r="AP73" s="96">
        <f t="shared" si="50"/>
        <v>60</v>
      </c>
      <c r="AQ73" s="96">
        <f t="shared" si="50"/>
        <v>30</v>
      </c>
      <c r="AR73" s="96">
        <f t="shared" si="50"/>
        <v>390</v>
      </c>
      <c r="AS73" s="96">
        <f t="shared" si="50"/>
        <v>15</v>
      </c>
      <c r="AT73" s="96">
        <f t="shared" si="50"/>
        <v>0</v>
      </c>
      <c r="AU73" s="182"/>
      <c r="AV73" s="172">
        <f aca="true" t="shared" si="51" ref="AV73:BA73">SUM(AV45,AV72)</f>
        <v>30</v>
      </c>
      <c r="AW73" s="96">
        <f t="shared" si="51"/>
        <v>30</v>
      </c>
      <c r="AX73" s="96">
        <f t="shared" si="51"/>
        <v>30</v>
      </c>
      <c r="AY73" s="96">
        <f t="shared" si="51"/>
        <v>420</v>
      </c>
      <c r="AZ73" s="96">
        <f t="shared" si="51"/>
        <v>0</v>
      </c>
      <c r="BA73" s="96">
        <f t="shared" si="51"/>
        <v>0</v>
      </c>
      <c r="BB73" s="182"/>
      <c r="BC73" s="193">
        <f aca="true" t="shared" si="52" ref="BC73:BH73">SUM(BC45,BC72)</f>
        <v>30</v>
      </c>
      <c r="BD73" s="49">
        <f t="shared" si="52"/>
        <v>60</v>
      </c>
      <c r="BE73" s="96">
        <f t="shared" si="52"/>
        <v>30</v>
      </c>
      <c r="BF73" s="96">
        <f t="shared" si="52"/>
        <v>300</v>
      </c>
      <c r="BG73" s="96">
        <f t="shared" si="52"/>
        <v>0</v>
      </c>
      <c r="BH73" s="96">
        <f t="shared" si="52"/>
        <v>0</v>
      </c>
      <c r="BI73" s="182"/>
      <c r="BJ73" s="172">
        <f aca="true" t="shared" si="53" ref="BJ73:BO73">SUM(BJ45,BJ72)</f>
        <v>27</v>
      </c>
      <c r="BK73" s="96">
        <f t="shared" si="53"/>
        <v>90</v>
      </c>
      <c r="BL73" s="96">
        <f t="shared" si="53"/>
        <v>30</v>
      </c>
      <c r="BM73" s="96">
        <f t="shared" si="53"/>
        <v>300</v>
      </c>
      <c r="BN73" s="96">
        <f t="shared" si="53"/>
        <v>0</v>
      </c>
      <c r="BO73" s="96">
        <f t="shared" si="53"/>
        <v>15</v>
      </c>
      <c r="BP73" s="182"/>
      <c r="BQ73" s="172">
        <f aca="true" t="shared" si="54" ref="BQ73:BV73">SUM(BQ45,BQ72)</f>
        <v>30</v>
      </c>
      <c r="BR73" s="96">
        <f t="shared" si="54"/>
        <v>15</v>
      </c>
      <c r="BS73" s="96">
        <f t="shared" si="54"/>
        <v>0</v>
      </c>
      <c r="BT73" s="96">
        <f t="shared" si="54"/>
        <v>90</v>
      </c>
      <c r="BU73" s="96">
        <f t="shared" si="54"/>
        <v>0</v>
      </c>
      <c r="BV73" s="96">
        <f t="shared" si="54"/>
        <v>30</v>
      </c>
      <c r="BW73" s="182"/>
      <c r="BX73" s="172">
        <f aca="true" t="shared" si="55" ref="BX73:CC73">SUM(BX45,BX72)</f>
        <v>30</v>
      </c>
      <c r="BY73" s="96">
        <f t="shared" si="55"/>
        <v>0</v>
      </c>
      <c r="BZ73" s="96">
        <f t="shared" si="55"/>
        <v>0</v>
      </c>
      <c r="CA73" s="96">
        <f t="shared" si="55"/>
        <v>60</v>
      </c>
      <c r="CB73" s="96">
        <f t="shared" si="55"/>
        <v>0</v>
      </c>
      <c r="CC73" s="96">
        <f t="shared" si="55"/>
        <v>30</v>
      </c>
      <c r="CD73" s="182"/>
      <c r="CE73" s="172">
        <f>SUM(CE45,CE72)</f>
        <v>30</v>
      </c>
      <c r="CF73" s="13"/>
      <c r="CG73" s="3"/>
      <c r="CH73" s="3"/>
      <c r="CI73" s="3"/>
      <c r="CJ73" s="3"/>
      <c r="CK73" s="3"/>
    </row>
    <row r="74" spans="2:84" ht="18" customHeight="1" thickBot="1">
      <c r="B74" s="31"/>
      <c r="C74" s="27" t="s">
        <v>155</v>
      </c>
      <c r="D74" s="91" t="s">
        <v>108</v>
      </c>
      <c r="E74" s="92"/>
      <c r="F74" s="127">
        <f>G74</f>
        <v>3</v>
      </c>
      <c r="G74" s="165">
        <f>SUM(T74,AA74,AH74,AO74,AV74,BC74,BJ74,BQ74,BX74,CE74)</f>
        <v>3</v>
      </c>
      <c r="H74" s="202" t="s">
        <v>36</v>
      </c>
      <c r="I74" s="203"/>
      <c r="J74" s="204"/>
      <c r="K74" s="204"/>
      <c r="L74" s="204"/>
      <c r="M74" s="205"/>
      <c r="N74" s="68"/>
      <c r="O74" s="69"/>
      <c r="P74" s="69"/>
      <c r="Q74" s="69"/>
      <c r="R74" s="69"/>
      <c r="S74" s="194"/>
      <c r="T74" s="187"/>
      <c r="U74" s="70"/>
      <c r="V74" s="69"/>
      <c r="W74" s="69"/>
      <c r="X74" s="69"/>
      <c r="Y74" s="71"/>
      <c r="Z74" s="197"/>
      <c r="AA74" s="198"/>
      <c r="AB74" s="70"/>
      <c r="AC74" s="69"/>
      <c r="AD74" s="69"/>
      <c r="AE74" s="69"/>
      <c r="AF74" s="71"/>
      <c r="AG74" s="194"/>
      <c r="AH74" s="211"/>
      <c r="AI74" s="68"/>
      <c r="AJ74" s="69"/>
      <c r="AK74" s="69"/>
      <c r="AL74" s="69"/>
      <c r="AM74" s="71"/>
      <c r="AN74" s="197"/>
      <c r="AO74" s="198"/>
      <c r="AP74" s="68"/>
      <c r="AQ74" s="69"/>
      <c r="AR74" s="69"/>
      <c r="AS74" s="69"/>
      <c r="AT74" s="71"/>
      <c r="AU74" s="197"/>
      <c r="AV74" s="198"/>
      <c r="AW74" s="68"/>
      <c r="AX74" s="69"/>
      <c r="AY74" s="69"/>
      <c r="AZ74" s="69"/>
      <c r="BA74" s="71"/>
      <c r="BB74" s="197"/>
      <c r="BC74" s="198"/>
      <c r="BD74" s="72"/>
      <c r="BE74" s="73"/>
      <c r="BF74" s="73"/>
      <c r="BG74" s="73"/>
      <c r="BH74" s="74"/>
      <c r="BI74" s="194" t="s">
        <v>116</v>
      </c>
      <c r="BJ74" s="211">
        <v>3</v>
      </c>
      <c r="BK74" s="68"/>
      <c r="BL74" s="69"/>
      <c r="BM74" s="69"/>
      <c r="BN74" s="69"/>
      <c r="BO74" s="71"/>
      <c r="BP74" s="197"/>
      <c r="BQ74" s="198"/>
      <c r="BR74" s="70"/>
      <c r="BS74" s="69"/>
      <c r="BT74" s="69"/>
      <c r="BU74" s="69"/>
      <c r="BV74" s="71"/>
      <c r="BW74" s="194"/>
      <c r="BX74" s="211"/>
      <c r="BY74" s="68"/>
      <c r="BZ74" s="69"/>
      <c r="CA74" s="69"/>
      <c r="CB74" s="69"/>
      <c r="CC74" s="69"/>
      <c r="CD74" s="215"/>
      <c r="CE74" s="187"/>
      <c r="CF74" s="15"/>
    </row>
    <row r="75" spans="2:89" s="4" customFormat="1" ht="38.25" customHeight="1" thickBot="1">
      <c r="B75" s="332" t="s">
        <v>52</v>
      </c>
      <c r="C75" s="333"/>
      <c r="D75" s="333"/>
      <c r="E75" s="333"/>
      <c r="F75" s="200"/>
      <c r="G75" s="191">
        <f>SUM(T75,AA75,AH75,AO75,AV75,BC75,BJ75,BQ75,BX75,CE75)</f>
        <v>300</v>
      </c>
      <c r="H75" s="206">
        <f aca="true" t="shared" si="56" ref="H75:M75">H73</f>
        <v>4005</v>
      </c>
      <c r="I75" s="207">
        <f t="shared" si="56"/>
        <v>495</v>
      </c>
      <c r="J75" s="208">
        <f t="shared" si="56"/>
        <v>210</v>
      </c>
      <c r="K75" s="208">
        <f t="shared" si="56"/>
        <v>3150</v>
      </c>
      <c r="L75" s="208">
        <f t="shared" si="56"/>
        <v>75</v>
      </c>
      <c r="M75" s="209">
        <f t="shared" si="56"/>
        <v>75</v>
      </c>
      <c r="N75" s="330">
        <f>SUM(N73:R73)</f>
        <v>465</v>
      </c>
      <c r="O75" s="331"/>
      <c r="P75" s="331"/>
      <c r="Q75" s="331"/>
      <c r="R75" s="331"/>
      <c r="S75" s="195"/>
      <c r="T75" s="196">
        <f>SUM(T73,T74:T74)</f>
        <v>30</v>
      </c>
      <c r="U75" s="330">
        <f>SUM(U73:Y73)</f>
        <v>480</v>
      </c>
      <c r="V75" s="331"/>
      <c r="W75" s="331"/>
      <c r="X75" s="331"/>
      <c r="Y75" s="331"/>
      <c r="Z75" s="199"/>
      <c r="AA75" s="196">
        <f>SUM(AA73,AA74:AA74)</f>
        <v>30</v>
      </c>
      <c r="AB75" s="330">
        <f>SUM(AB73:AF73)</f>
        <v>525</v>
      </c>
      <c r="AC75" s="331"/>
      <c r="AD75" s="331"/>
      <c r="AE75" s="331"/>
      <c r="AF75" s="331"/>
      <c r="AG75" s="199"/>
      <c r="AH75" s="196">
        <f>SUM(AH73,AH74:AH74)</f>
        <v>30</v>
      </c>
      <c r="AI75" s="330">
        <f>SUM(AI73:AM73)</f>
        <v>510</v>
      </c>
      <c r="AJ75" s="331"/>
      <c r="AK75" s="331"/>
      <c r="AL75" s="331"/>
      <c r="AM75" s="331"/>
      <c r="AN75" s="212"/>
      <c r="AO75" s="213">
        <f>SUM(AO73,AO74:AO74)</f>
        <v>30</v>
      </c>
      <c r="AP75" s="330">
        <f>SUM(AP73:AT73)</f>
        <v>495</v>
      </c>
      <c r="AQ75" s="331"/>
      <c r="AR75" s="331"/>
      <c r="AS75" s="331"/>
      <c r="AT75" s="331"/>
      <c r="AU75" s="199"/>
      <c r="AV75" s="196">
        <f>SUM(AV73,AV74:AV74)</f>
        <v>30</v>
      </c>
      <c r="AW75" s="330">
        <f>SUM(AW73:BA73)</f>
        <v>480</v>
      </c>
      <c r="AX75" s="331"/>
      <c r="AY75" s="331"/>
      <c r="AZ75" s="331"/>
      <c r="BA75" s="331"/>
      <c r="BB75" s="199"/>
      <c r="BC75" s="196">
        <f>SUM(BC73,BC74:BC74)</f>
        <v>30</v>
      </c>
      <c r="BD75" s="330">
        <f>SUM(BD73:BH73)</f>
        <v>390</v>
      </c>
      <c r="BE75" s="331"/>
      <c r="BF75" s="331"/>
      <c r="BG75" s="331"/>
      <c r="BH75" s="331"/>
      <c r="BI75" s="199"/>
      <c r="BJ75" s="196">
        <f>SUM(BJ73,BJ74:BJ74)</f>
        <v>30</v>
      </c>
      <c r="BK75" s="330">
        <f>SUM(BK73:BO73)</f>
        <v>435</v>
      </c>
      <c r="BL75" s="331"/>
      <c r="BM75" s="331"/>
      <c r="BN75" s="331"/>
      <c r="BO75" s="331"/>
      <c r="BP75" s="212"/>
      <c r="BQ75" s="213">
        <f>SUM(BQ73,BQ74:BQ74)</f>
        <v>30</v>
      </c>
      <c r="BR75" s="330">
        <f>SUM(BR73:BV73)</f>
        <v>135</v>
      </c>
      <c r="BS75" s="331"/>
      <c r="BT75" s="331"/>
      <c r="BU75" s="331"/>
      <c r="BV75" s="331"/>
      <c r="BW75" s="199"/>
      <c r="BX75" s="196">
        <f>SUM(BX73,BX74:BX74)</f>
        <v>30</v>
      </c>
      <c r="BY75" s="330">
        <f>SUM(BY73:CC73)</f>
        <v>90</v>
      </c>
      <c r="BZ75" s="331"/>
      <c r="CA75" s="331"/>
      <c r="CB75" s="331"/>
      <c r="CC75" s="331"/>
      <c r="CD75" s="199"/>
      <c r="CE75" s="196">
        <f>SUM(CE73,CE74:CE74)</f>
        <v>30</v>
      </c>
      <c r="CF75" s="16"/>
      <c r="CG75" s="3"/>
      <c r="CH75" s="3"/>
      <c r="CI75" s="3"/>
      <c r="CJ75" s="3"/>
      <c r="CK75" s="3"/>
    </row>
    <row r="76" spans="2:89" s="8" customFormat="1" ht="35.25" customHeight="1" thickBot="1">
      <c r="B76" s="332" t="s">
        <v>63</v>
      </c>
      <c r="C76" s="333"/>
      <c r="D76" s="333"/>
      <c r="E76" s="394"/>
      <c r="F76" s="201">
        <f>SUM(F13:F71)</f>
        <v>202</v>
      </c>
      <c r="G76" s="192">
        <f>SUM(Z76,AN76,BB76,BP76,CD76)</f>
        <v>300</v>
      </c>
      <c r="H76" s="210">
        <f>SUM(N76,AB76,AP76,BD76,BR76)</f>
        <v>4005</v>
      </c>
      <c r="I76" s="207"/>
      <c r="J76" s="208"/>
      <c r="K76" s="208"/>
      <c r="L76" s="208"/>
      <c r="M76" s="209"/>
      <c r="N76" s="358">
        <f>SUM(N75,U75)</f>
        <v>945</v>
      </c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56">
        <f>SUM(T75,AA75)</f>
        <v>60</v>
      </c>
      <c r="AA76" s="357"/>
      <c r="AB76" s="354">
        <f>SUM(AB75,AI75)</f>
        <v>1035</v>
      </c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8"/>
      <c r="AN76" s="356">
        <f>SUM(AH75,AO75)</f>
        <v>60</v>
      </c>
      <c r="AO76" s="357"/>
      <c r="AP76" s="354">
        <f>SUM(AP75,AW75)</f>
        <v>975</v>
      </c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5"/>
      <c r="BB76" s="328">
        <f>SUM(AV75,BC75)</f>
        <v>60</v>
      </c>
      <c r="BC76" s="329"/>
      <c r="BD76" s="354">
        <f>SUM(BD75,BK75)</f>
        <v>825</v>
      </c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8"/>
      <c r="BP76" s="356">
        <f>SUM(BJ75,BQ75)</f>
        <v>60</v>
      </c>
      <c r="BQ76" s="357"/>
      <c r="BR76" s="354">
        <f>SUM(BR75,BY75)</f>
        <v>225</v>
      </c>
      <c r="BS76" s="354"/>
      <c r="BT76" s="354"/>
      <c r="BU76" s="354"/>
      <c r="BV76" s="354"/>
      <c r="BW76" s="354"/>
      <c r="BX76" s="354"/>
      <c r="BY76" s="354"/>
      <c r="BZ76" s="354"/>
      <c r="CA76" s="354"/>
      <c r="CB76" s="354"/>
      <c r="CC76" s="355"/>
      <c r="CD76" s="328">
        <f>SUM(BX75,CE75)</f>
        <v>60</v>
      </c>
      <c r="CE76" s="329"/>
      <c r="CF76" s="17"/>
      <c r="CG76" s="7"/>
      <c r="CH76" s="7"/>
      <c r="CI76" s="7"/>
      <c r="CJ76" s="7"/>
      <c r="CK76" s="7"/>
    </row>
    <row r="77" spans="2:70" ht="15" customHeight="1">
      <c r="B77" s="2"/>
      <c r="C77" s="23"/>
      <c r="D77" s="93"/>
      <c r="E77" s="93"/>
      <c r="F77" s="78"/>
      <c r="G77" s="79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</row>
    <row r="78" spans="1:88" s="4" customFormat="1" ht="16.5" customHeight="1">
      <c r="A78" s="117"/>
      <c r="B78" s="94" t="s">
        <v>58</v>
      </c>
      <c r="C78" s="29" t="s">
        <v>130</v>
      </c>
      <c r="D78" s="29"/>
      <c r="E78" s="29"/>
      <c r="F78" s="29"/>
      <c r="G78" s="29"/>
      <c r="H78" s="29"/>
      <c r="I78" s="29"/>
      <c r="J78" s="29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8"/>
      <c r="CG78" s="3"/>
      <c r="CH78" s="3"/>
      <c r="CI78" s="3"/>
      <c r="CJ78" s="3"/>
    </row>
    <row r="79" spans="2:88" s="4" customFormat="1" ht="16.5" customHeight="1">
      <c r="B79" s="94" t="s">
        <v>59</v>
      </c>
      <c r="C79" s="373" t="s">
        <v>131</v>
      </c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44" t="s">
        <v>157</v>
      </c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5"/>
      <c r="BG79" s="419" t="s">
        <v>158</v>
      </c>
      <c r="BH79" s="346"/>
      <c r="BI79" s="346"/>
      <c r="BJ79" s="346"/>
      <c r="BK79" s="346"/>
      <c r="BL79" s="346"/>
      <c r="BM79" s="346"/>
      <c r="BN79" s="347"/>
      <c r="BO79" s="118"/>
      <c r="BP79" s="118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8"/>
      <c r="CG79" s="3"/>
      <c r="CH79" s="3"/>
      <c r="CI79" s="3"/>
      <c r="CJ79" s="3"/>
    </row>
    <row r="80" spans="2:83" s="4" customFormat="1" ht="16.5" customHeight="1">
      <c r="B80" s="94" t="s">
        <v>60</v>
      </c>
      <c r="C80" s="359" t="s">
        <v>114</v>
      </c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5"/>
      <c r="BG80" s="348"/>
      <c r="BH80" s="349"/>
      <c r="BI80" s="349"/>
      <c r="BJ80" s="349"/>
      <c r="BK80" s="349"/>
      <c r="BL80" s="349"/>
      <c r="BM80" s="349"/>
      <c r="BN80" s="35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</row>
    <row r="81" spans="2:88" s="4" customFormat="1" ht="16.5" customHeight="1">
      <c r="B81" s="94" t="s">
        <v>61</v>
      </c>
      <c r="C81" s="237" t="s">
        <v>148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20"/>
      <c r="AK81" s="120"/>
      <c r="AL81" s="28"/>
      <c r="AM81" s="120"/>
      <c r="AN81" s="120"/>
      <c r="AO81" s="120"/>
      <c r="AP81" s="120"/>
      <c r="AQ81" s="120"/>
      <c r="AR81" s="120"/>
      <c r="AS81" s="120"/>
      <c r="AT81" s="120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5"/>
      <c r="BG81" s="351"/>
      <c r="BH81" s="352"/>
      <c r="BI81" s="352"/>
      <c r="BJ81" s="352"/>
      <c r="BK81" s="352"/>
      <c r="BL81" s="352"/>
      <c r="BM81" s="352"/>
      <c r="BN81" s="353"/>
      <c r="BO81" s="118"/>
      <c r="BP81" s="118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8"/>
      <c r="CG81" s="3"/>
      <c r="CH81" s="3"/>
      <c r="CI81" s="3"/>
      <c r="CJ81" s="3"/>
    </row>
    <row r="82" spans="2:88" s="4" customFormat="1" ht="16.5" customHeight="1">
      <c r="B82" s="94" t="s">
        <v>62</v>
      </c>
      <c r="C82" s="237" t="s">
        <v>144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17"/>
      <c r="AE82" s="119"/>
      <c r="AF82" s="119"/>
      <c r="AG82" s="119"/>
      <c r="AH82" s="119"/>
      <c r="AI82" s="119"/>
      <c r="AJ82" s="120"/>
      <c r="AK82" s="120"/>
      <c r="AL82" s="28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28"/>
      <c r="BC82" s="118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1"/>
      <c r="CE82" s="121"/>
      <c r="CF82" s="19"/>
      <c r="CG82" s="3"/>
      <c r="CH82" s="3"/>
      <c r="CI82" s="3"/>
      <c r="CJ82" s="3"/>
    </row>
    <row r="83" spans="2:88" s="4" customFormat="1" ht="16.5" customHeight="1">
      <c r="B83" s="94"/>
      <c r="C83" s="237" t="s">
        <v>149</v>
      </c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119"/>
      <c r="AF83" s="119"/>
      <c r="AG83" s="119"/>
      <c r="AH83" s="119"/>
      <c r="AI83" s="119"/>
      <c r="AJ83" s="120"/>
      <c r="AK83" s="120"/>
      <c r="AL83" s="3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30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22"/>
      <c r="CD83" s="122"/>
      <c r="CE83" s="118"/>
      <c r="CF83" s="18"/>
      <c r="CG83" s="3"/>
      <c r="CH83" s="3"/>
      <c r="CI83" s="3"/>
      <c r="CJ83" s="3"/>
    </row>
    <row r="84" spans="2:89" s="4" customFormat="1" ht="15" customHeight="1">
      <c r="B84" s="3"/>
      <c r="C84" s="22"/>
      <c r="D84" s="80"/>
      <c r="E84" s="80"/>
      <c r="F84" s="28"/>
      <c r="G84" s="8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20"/>
      <c r="CG84" s="3"/>
      <c r="CH84" s="3"/>
      <c r="CI84" s="3"/>
      <c r="CJ84" s="3"/>
      <c r="CK84" s="3"/>
    </row>
    <row r="85" ht="15" customHeight="1"/>
    <row r="86" spans="2:89" ht="18">
      <c r="B86" s="1"/>
      <c r="C86" s="24"/>
      <c r="CG86" s="1"/>
      <c r="CH86" s="1"/>
      <c r="CI86" s="1"/>
      <c r="CJ86" s="1"/>
      <c r="CK86" s="1"/>
    </row>
    <row r="87" spans="2:89" ht="18">
      <c r="B87" s="1"/>
      <c r="C87" s="24"/>
      <c r="CG87" s="1"/>
      <c r="CH87" s="1"/>
      <c r="CI87" s="1"/>
      <c r="CJ87" s="1"/>
      <c r="CK87" s="1"/>
    </row>
    <row r="91" spans="2:3" ht="18">
      <c r="B91" s="1"/>
      <c r="C91" s="24"/>
    </row>
    <row r="92" spans="4:5" ht="18">
      <c r="D92" s="75"/>
      <c r="E92" s="75"/>
    </row>
  </sheetData>
  <sheetProtection/>
  <mergeCells count="466">
    <mergeCell ref="BJ2:CD2"/>
    <mergeCell ref="AE52:AE54"/>
    <mergeCell ref="AF52:AF54"/>
    <mergeCell ref="B45:E45"/>
    <mergeCell ref="X52:X54"/>
    <mergeCell ref="Y52:Y54"/>
    <mergeCell ref="Z52:Z54"/>
    <mergeCell ref="M52:M54"/>
    <mergeCell ref="I52:I54"/>
    <mergeCell ref="G52:G54"/>
    <mergeCell ref="BR75:BV75"/>
    <mergeCell ref="BI52:BI54"/>
    <mergeCell ref="J52:J54"/>
    <mergeCell ref="AR61:AR63"/>
    <mergeCell ref="AQ52:AQ54"/>
    <mergeCell ref="AA52:AA54"/>
    <mergeCell ref="AB52:AB54"/>
    <mergeCell ref="AC52:AC54"/>
    <mergeCell ref="AD52:AD54"/>
    <mergeCell ref="AR58:AR60"/>
    <mergeCell ref="D9:E11"/>
    <mergeCell ref="B73:E73"/>
    <mergeCell ref="AG55:AG57"/>
    <mergeCell ref="CD76:CE76"/>
    <mergeCell ref="BD76:BO76"/>
    <mergeCell ref="BP76:BQ76"/>
    <mergeCell ref="BR76:CC76"/>
    <mergeCell ref="BR10:BX10"/>
    <mergeCell ref="BY10:CE10"/>
    <mergeCell ref="BK75:BO75"/>
    <mergeCell ref="D8:F8"/>
    <mergeCell ref="G9:G11"/>
    <mergeCell ref="BJ52:BJ54"/>
    <mergeCell ref="D1:F1"/>
    <mergeCell ref="BY75:CC75"/>
    <mergeCell ref="I10:M10"/>
    <mergeCell ref="AI75:AM75"/>
    <mergeCell ref="N75:R75"/>
    <mergeCell ref="B12:BC12"/>
    <mergeCell ref="B44:E44"/>
    <mergeCell ref="AP1:BC1"/>
    <mergeCell ref="H9:M9"/>
    <mergeCell ref="AP10:AV10"/>
    <mergeCell ref="AW10:BC10"/>
    <mergeCell ref="AB10:AF10"/>
    <mergeCell ref="H10:H11"/>
    <mergeCell ref="N9:AA9"/>
    <mergeCell ref="I5:M5"/>
    <mergeCell ref="N5:T5"/>
    <mergeCell ref="B2:M2"/>
    <mergeCell ref="BR1:CE1"/>
    <mergeCell ref="BD9:BQ9"/>
    <mergeCell ref="BR9:CE9"/>
    <mergeCell ref="BK10:BQ10"/>
    <mergeCell ref="BD10:BJ10"/>
    <mergeCell ref="AI10:AO10"/>
    <mergeCell ref="AB9:AO9"/>
    <mergeCell ref="G1:AB1"/>
    <mergeCell ref="G8:U8"/>
    <mergeCell ref="N4:T4"/>
    <mergeCell ref="F9:F11"/>
    <mergeCell ref="N10:T10"/>
    <mergeCell ref="U10:AA10"/>
    <mergeCell ref="B76:E76"/>
    <mergeCell ref="B70:E70"/>
    <mergeCell ref="B72:E72"/>
    <mergeCell ref="F64:F66"/>
    <mergeCell ref="B9:B11"/>
    <mergeCell ref="B25:B35"/>
    <mergeCell ref="D34:E35"/>
    <mergeCell ref="AN76:AO76"/>
    <mergeCell ref="N76:Y76"/>
    <mergeCell ref="D16:E16"/>
    <mergeCell ref="D50:E50"/>
    <mergeCell ref="B46:BC46"/>
    <mergeCell ref="B51:E51"/>
    <mergeCell ref="B13:B22"/>
    <mergeCell ref="AB75:AF75"/>
    <mergeCell ref="B75:E75"/>
    <mergeCell ref="D13:E14"/>
    <mergeCell ref="D41:E41"/>
    <mergeCell ref="B36:E36"/>
    <mergeCell ref="C79:S79"/>
    <mergeCell ref="B48:B50"/>
    <mergeCell ref="C9:C11"/>
    <mergeCell ref="C32:C33"/>
    <mergeCell ref="D32:E33"/>
    <mergeCell ref="D38:E39"/>
    <mergeCell ref="C38:C39"/>
    <mergeCell ref="C34:C35"/>
    <mergeCell ref="B24:E24"/>
    <mergeCell ref="D20:E20"/>
    <mergeCell ref="C13:C14"/>
    <mergeCell ref="B37:B43"/>
    <mergeCell ref="I4:M4"/>
    <mergeCell ref="U4:AE4"/>
    <mergeCell ref="U5:AE5"/>
    <mergeCell ref="D6:F6"/>
    <mergeCell ref="G6:AB6"/>
    <mergeCell ref="D5:F5"/>
    <mergeCell ref="U75:Y75"/>
    <mergeCell ref="AU79:BF81"/>
    <mergeCell ref="BG79:BN81"/>
    <mergeCell ref="C81:S81"/>
    <mergeCell ref="AP76:BA76"/>
    <mergeCell ref="Z76:AA76"/>
    <mergeCell ref="AB76:AM76"/>
    <mergeCell ref="C80:W80"/>
    <mergeCell ref="C82:AC82"/>
    <mergeCell ref="N2:T2"/>
    <mergeCell ref="U2:AE2"/>
    <mergeCell ref="L3:T3"/>
    <mergeCell ref="U3:BC3"/>
    <mergeCell ref="U52:U54"/>
    <mergeCell ref="AP6:BC6"/>
    <mergeCell ref="W52:W54"/>
    <mergeCell ref="S52:S54"/>
    <mergeCell ref="T52:T54"/>
    <mergeCell ref="D4:F4"/>
    <mergeCell ref="D7:F7"/>
    <mergeCell ref="I7:M7"/>
    <mergeCell ref="N7:T7"/>
    <mergeCell ref="U7:AE7"/>
    <mergeCell ref="B3:J3"/>
    <mergeCell ref="BR6:CE6"/>
    <mergeCell ref="BB76:BC76"/>
    <mergeCell ref="AP75:AT75"/>
    <mergeCell ref="AP9:BC9"/>
    <mergeCell ref="BD75:BH75"/>
    <mergeCell ref="AW75:BA75"/>
    <mergeCell ref="AX52:AX54"/>
    <mergeCell ref="AZ52:AZ54"/>
    <mergeCell ref="AY52:AY54"/>
    <mergeCell ref="AU52:AU54"/>
    <mergeCell ref="C52:C53"/>
    <mergeCell ref="D52:D53"/>
    <mergeCell ref="C54:C55"/>
    <mergeCell ref="D54:D55"/>
    <mergeCell ref="F52:F54"/>
    <mergeCell ref="E52:E63"/>
    <mergeCell ref="C56:C57"/>
    <mergeCell ref="C58:C59"/>
    <mergeCell ref="C60:C61"/>
    <mergeCell ref="D62:D63"/>
    <mergeCell ref="BC52:BC54"/>
    <mergeCell ref="N52:N54"/>
    <mergeCell ref="O52:O54"/>
    <mergeCell ref="P52:P54"/>
    <mergeCell ref="Q52:Q54"/>
    <mergeCell ref="R52:R54"/>
    <mergeCell ref="V52:V54"/>
    <mergeCell ref="AM52:AM54"/>
    <mergeCell ref="AN52:AN54"/>
    <mergeCell ref="H52:H54"/>
    <mergeCell ref="K52:K54"/>
    <mergeCell ref="L52:L54"/>
    <mergeCell ref="BB52:BB54"/>
    <mergeCell ref="AG52:AG54"/>
    <mergeCell ref="AH52:AH54"/>
    <mergeCell ref="AI52:AI54"/>
    <mergeCell ref="AJ52:AJ54"/>
    <mergeCell ref="AK52:AK54"/>
    <mergeCell ref="AL52:AL54"/>
    <mergeCell ref="AV52:AV54"/>
    <mergeCell ref="AS52:AS54"/>
    <mergeCell ref="AR52:AR54"/>
    <mergeCell ref="AW52:AW54"/>
    <mergeCell ref="AO52:AO54"/>
    <mergeCell ref="BA52:BA54"/>
    <mergeCell ref="AP52:AP54"/>
    <mergeCell ref="AT52:AT54"/>
    <mergeCell ref="BD52:BD54"/>
    <mergeCell ref="BF52:BF54"/>
    <mergeCell ref="BE52:BE54"/>
    <mergeCell ref="BG52:BG54"/>
    <mergeCell ref="F55:F57"/>
    <mergeCell ref="G55:G57"/>
    <mergeCell ref="H55:H57"/>
    <mergeCell ref="I55:I57"/>
    <mergeCell ref="J55:J57"/>
    <mergeCell ref="K55:K57"/>
    <mergeCell ref="M55:M57"/>
    <mergeCell ref="L55:L57"/>
    <mergeCell ref="F58:F60"/>
    <mergeCell ref="F61:F63"/>
    <mergeCell ref="G58:G60"/>
    <mergeCell ref="G61:G63"/>
    <mergeCell ref="H61:H63"/>
    <mergeCell ref="H58:H60"/>
    <mergeCell ref="I58:I60"/>
    <mergeCell ref="J58:J60"/>
    <mergeCell ref="K58:K60"/>
    <mergeCell ref="L58:L60"/>
    <mergeCell ref="M58:M60"/>
    <mergeCell ref="I61:I63"/>
    <mergeCell ref="J61:J63"/>
    <mergeCell ref="K61:K63"/>
    <mergeCell ref="L61:L63"/>
    <mergeCell ref="M61:M63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N58:N60"/>
    <mergeCell ref="N61:N63"/>
    <mergeCell ref="O61:O63"/>
    <mergeCell ref="P61:P63"/>
    <mergeCell ref="O58:O60"/>
    <mergeCell ref="P58:P60"/>
    <mergeCell ref="Q58:Q60"/>
    <mergeCell ref="R58:R60"/>
    <mergeCell ref="Q61:Q63"/>
    <mergeCell ref="R61:R63"/>
    <mergeCell ref="S58:S60"/>
    <mergeCell ref="T58:T60"/>
    <mergeCell ref="U58:U60"/>
    <mergeCell ref="S61:S63"/>
    <mergeCell ref="U61:U63"/>
    <mergeCell ref="T61:T63"/>
    <mergeCell ref="V58:V60"/>
    <mergeCell ref="W58:W60"/>
    <mergeCell ref="V61:V63"/>
    <mergeCell ref="W61:W63"/>
    <mergeCell ref="X58:X60"/>
    <mergeCell ref="Y58:Y60"/>
    <mergeCell ref="X61:X63"/>
    <mergeCell ref="Y61:Y63"/>
    <mergeCell ref="Z58:Z60"/>
    <mergeCell ref="AA58:AA60"/>
    <mergeCell ref="Z61:Z63"/>
    <mergeCell ref="AA61:AA63"/>
    <mergeCell ref="AH55:AH57"/>
    <mergeCell ref="AI55:AI57"/>
    <mergeCell ref="AF61:AF63"/>
    <mergeCell ref="AG58:AG60"/>
    <mergeCell ref="AG61:AG63"/>
    <mergeCell ref="AH58:AH60"/>
    <mergeCell ref="AF55:AF57"/>
    <mergeCell ref="AH61:AH63"/>
    <mergeCell ref="AI58:AI60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S55:AS57"/>
    <mergeCell ref="AT55:AT57"/>
    <mergeCell ref="AU55:AU57"/>
    <mergeCell ref="AV55:AV57"/>
    <mergeCell ref="AR55:AR57"/>
    <mergeCell ref="AW55:AW57"/>
    <mergeCell ref="AX55:AX57"/>
    <mergeCell ref="AY55:AY57"/>
    <mergeCell ref="AZ55:AZ57"/>
    <mergeCell ref="BA55:BA57"/>
    <mergeCell ref="BB55:BB57"/>
    <mergeCell ref="BC55:BC57"/>
    <mergeCell ref="AB58:AB60"/>
    <mergeCell ref="AB61:AB63"/>
    <mergeCell ref="AC58:AC60"/>
    <mergeCell ref="AC61:AC63"/>
    <mergeCell ref="AD58:AD60"/>
    <mergeCell ref="AD61:AD63"/>
    <mergeCell ref="AE58:AE60"/>
    <mergeCell ref="AE61:AE63"/>
    <mergeCell ref="AF58:AF60"/>
    <mergeCell ref="AJ58:AJ60"/>
    <mergeCell ref="AJ61:AJ63"/>
    <mergeCell ref="AI61:AI63"/>
    <mergeCell ref="AK58:AK60"/>
    <mergeCell ref="AK61:AK63"/>
    <mergeCell ref="AL58:AL60"/>
    <mergeCell ref="AL61:AL63"/>
    <mergeCell ref="AM58:AM60"/>
    <mergeCell ref="AM61:AM63"/>
    <mergeCell ref="AN61:AN63"/>
    <mergeCell ref="AO61:AO63"/>
    <mergeCell ref="AQ61:AQ63"/>
    <mergeCell ref="AP58:AP60"/>
    <mergeCell ref="AQ58:AQ60"/>
    <mergeCell ref="AN58:AN60"/>
    <mergeCell ref="AO58:AO60"/>
    <mergeCell ref="AS58:AS60"/>
    <mergeCell ref="AP61:AP63"/>
    <mergeCell ref="AS61:AS63"/>
    <mergeCell ref="AT61:AT63"/>
    <mergeCell ref="AU61:AU63"/>
    <mergeCell ref="AT58:AT60"/>
    <mergeCell ref="AU58:AU60"/>
    <mergeCell ref="AV58:AV60"/>
    <mergeCell ref="BH52:BH54"/>
    <mergeCell ref="AV61:AV63"/>
    <mergeCell ref="AW61:AW63"/>
    <mergeCell ref="AX61:AX63"/>
    <mergeCell ref="BC58:BC60"/>
    <mergeCell ref="AY61:AY63"/>
    <mergeCell ref="AZ61:AZ63"/>
    <mergeCell ref="BA61:BA63"/>
    <mergeCell ref="BB61:BB63"/>
    <mergeCell ref="BL52:BL54"/>
    <mergeCell ref="BK52:BK54"/>
    <mergeCell ref="BM52:BM54"/>
    <mergeCell ref="BN52:BN54"/>
    <mergeCell ref="BO52:BO54"/>
    <mergeCell ref="BP52:BP54"/>
    <mergeCell ref="BQ52:BQ54"/>
    <mergeCell ref="BR52:BR54"/>
    <mergeCell ref="BS52:BS54"/>
    <mergeCell ref="BT52:BT54"/>
    <mergeCell ref="BU52:BU54"/>
    <mergeCell ref="BV52:BV54"/>
    <mergeCell ref="BW52:BW54"/>
    <mergeCell ref="BX52:BX54"/>
    <mergeCell ref="BY52:BY54"/>
    <mergeCell ref="BZ52:BZ54"/>
    <mergeCell ref="CA52:CA54"/>
    <mergeCell ref="CB52:CB54"/>
    <mergeCell ref="CC52:CC54"/>
    <mergeCell ref="CE52:CE54"/>
    <mergeCell ref="CD52:CD54"/>
    <mergeCell ref="BD55:BD57"/>
    <mergeCell ref="AW58:AW60"/>
    <mergeCell ref="AX58:AX60"/>
    <mergeCell ref="AY58:AY60"/>
    <mergeCell ref="AZ58:AZ60"/>
    <mergeCell ref="BA58:BA60"/>
    <mergeCell ref="BB58:BB60"/>
    <mergeCell ref="BC61:BC63"/>
    <mergeCell ref="BD58:BD60"/>
    <mergeCell ref="BJ55:BJ57"/>
    <mergeCell ref="BJ61:BJ63"/>
    <mergeCell ref="BE55:BE57"/>
    <mergeCell ref="BF55:BF57"/>
    <mergeCell ref="BG55:BG57"/>
    <mergeCell ref="BD61:BD63"/>
    <mergeCell ref="BE58:BE60"/>
    <mergeCell ref="BF58:BF60"/>
    <mergeCell ref="BE61:BE63"/>
    <mergeCell ref="BF61:BF63"/>
    <mergeCell ref="BH55:BH57"/>
    <mergeCell ref="BH58:BH60"/>
    <mergeCell ref="BG61:BG63"/>
    <mergeCell ref="BH61:BH63"/>
    <mergeCell ref="BG58:BG60"/>
    <mergeCell ref="CD55:CD57"/>
    <mergeCell ref="CE55:CE57"/>
    <mergeCell ref="BR55:BR57"/>
    <mergeCell ref="BS55:BS57"/>
    <mergeCell ref="BY55:BY57"/>
    <mergeCell ref="BT55:BT57"/>
    <mergeCell ref="BK61:BK63"/>
    <mergeCell ref="BL61:BL63"/>
    <mergeCell ref="BM61:BM63"/>
    <mergeCell ref="BK58:BK60"/>
    <mergeCell ref="BL58:BL60"/>
    <mergeCell ref="BI55:BI57"/>
    <mergeCell ref="BI58:BI60"/>
    <mergeCell ref="BI61:BI63"/>
    <mergeCell ref="BW55:BW57"/>
    <mergeCell ref="BX55:BX57"/>
    <mergeCell ref="BZ55:BZ57"/>
    <mergeCell ref="CA55:CA57"/>
    <mergeCell ref="BK55:BK57"/>
    <mergeCell ref="BL55:BL57"/>
    <mergeCell ref="BN58:BN60"/>
    <mergeCell ref="CB55:CB57"/>
    <mergeCell ref="CC55:CC57"/>
    <mergeCell ref="BM55:BM57"/>
    <mergeCell ref="BN55:BN57"/>
    <mergeCell ref="BO55:BO57"/>
    <mergeCell ref="BP55:BP57"/>
    <mergeCell ref="BQ55:BQ57"/>
    <mergeCell ref="BU55:BU57"/>
    <mergeCell ref="BV55:BV57"/>
    <mergeCell ref="BO58:BO60"/>
    <mergeCell ref="BU58:BU60"/>
    <mergeCell ref="BQ61:BQ63"/>
    <mergeCell ref="BR61:BR63"/>
    <mergeCell ref="BR58:BR60"/>
    <mergeCell ref="BQ58:BQ60"/>
    <mergeCell ref="CC58:CC60"/>
    <mergeCell ref="CD58:CD60"/>
    <mergeCell ref="CE58:CE60"/>
    <mergeCell ref="BW61:BW63"/>
    <mergeCell ref="BX61:BX63"/>
    <mergeCell ref="BY61:BY63"/>
    <mergeCell ref="BZ61:BZ63"/>
    <mergeCell ref="CA61:CA63"/>
    <mergeCell ref="BW58:BW60"/>
    <mergeCell ref="CC61:CC63"/>
    <mergeCell ref="CD61:CD63"/>
    <mergeCell ref="CE61:CE63"/>
    <mergeCell ref="E64:E69"/>
    <mergeCell ref="BF64:BF66"/>
    <mergeCell ref="BM64:BM66"/>
    <mergeCell ref="BI64:BI66"/>
    <mergeCell ref="BV61:BV63"/>
    <mergeCell ref="BP61:BP63"/>
    <mergeCell ref="BN61:BN63"/>
    <mergeCell ref="CB61:CB63"/>
    <mergeCell ref="CA58:CA60"/>
    <mergeCell ref="CB58:CB60"/>
    <mergeCell ref="BV58:BV60"/>
    <mergeCell ref="BZ58:BZ60"/>
    <mergeCell ref="BS61:BS63"/>
    <mergeCell ref="BT61:BT63"/>
    <mergeCell ref="BU61:BU63"/>
    <mergeCell ref="BS58:BS60"/>
    <mergeCell ref="BX58:BX60"/>
    <mergeCell ref="BT58:BT60"/>
    <mergeCell ref="G64:G66"/>
    <mergeCell ref="H64:H66"/>
    <mergeCell ref="I64:I66"/>
    <mergeCell ref="J64:J66"/>
    <mergeCell ref="K64:K66"/>
    <mergeCell ref="BO61:BO63"/>
    <mergeCell ref="BM58:BM60"/>
    <mergeCell ref="BP58:BP60"/>
    <mergeCell ref="BJ58:BJ60"/>
    <mergeCell ref="BF67:BF69"/>
    <mergeCell ref="K67:K69"/>
    <mergeCell ref="BQ64:BQ66"/>
    <mergeCell ref="BI67:BI69"/>
    <mergeCell ref="BJ67:BJ69"/>
    <mergeCell ref="BP67:BP69"/>
    <mergeCell ref="BQ67:BQ69"/>
    <mergeCell ref="BM67:BM69"/>
    <mergeCell ref="BJ64:BJ66"/>
    <mergeCell ref="BP64:BP66"/>
    <mergeCell ref="L67:L69"/>
    <mergeCell ref="M67:M69"/>
    <mergeCell ref="C83:AD83"/>
    <mergeCell ref="L64:L66"/>
    <mergeCell ref="M64:M66"/>
    <mergeCell ref="G67:G69"/>
    <mergeCell ref="F67:F69"/>
    <mergeCell ref="H67:H69"/>
    <mergeCell ref="I67:I69"/>
    <mergeCell ref="J67:J69"/>
    <mergeCell ref="B52:B69"/>
    <mergeCell ref="D40:E40"/>
    <mergeCell ref="D19:E19"/>
    <mergeCell ref="D71:E71"/>
    <mergeCell ref="D47:E47"/>
    <mergeCell ref="D23:E23"/>
    <mergeCell ref="C62:C63"/>
    <mergeCell ref="D56:D57"/>
    <mergeCell ref="D58:D59"/>
    <mergeCell ref="D60:D61"/>
  </mergeCells>
  <printOptions horizontalCentered="1"/>
  <pageMargins left="0.2362204724409449" right="0.2362204724409449" top="0.1968503937007874" bottom="0.1968503937007874" header="0.31496062992125984" footer="0"/>
  <pageSetup fitToHeight="0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2019-06-17T12:35:51Z</cp:lastPrinted>
  <dcterms:created xsi:type="dcterms:W3CDTF">2007-12-04T15:57:32Z</dcterms:created>
  <dcterms:modified xsi:type="dcterms:W3CDTF">2019-07-12T08:28:49Z</dcterms:modified>
  <cp:category/>
  <cp:version/>
  <cp:contentType/>
  <cp:contentStatus/>
</cp:coreProperties>
</file>