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170" tabRatio="545" activeTab="0"/>
  </bookViews>
  <sheets>
    <sheet name="Grafika w j. polskim" sheetId="1" r:id="rId1"/>
    <sheet name="Arkusz2" sheetId="2" state="hidden" r:id="rId2"/>
    <sheet name="Arkusz3" sheetId="3" state="hidden" r:id="rId3"/>
    <sheet name="Grafika w j. angielskim" sheetId="4" r:id="rId4"/>
  </sheets>
  <definedNames>
    <definedName name="_xlnm.Print_Area" localSheetId="0">'Grafika w j. polskim'!$B$2:$AO$65</definedName>
  </definedNames>
  <calcPr fullCalcOnLoad="1"/>
</workbook>
</file>

<file path=xl/sharedStrings.xml><?xml version="1.0" encoding="utf-8"?>
<sst xmlns="http://schemas.openxmlformats.org/spreadsheetml/2006/main" count="346" uniqueCount="208">
  <si>
    <t>CA</t>
  </si>
  <si>
    <t>LB</t>
  </si>
  <si>
    <t>SM</t>
  </si>
  <si>
    <t>Forma studiów:</t>
  </si>
  <si>
    <t>stacjonarne</t>
  </si>
  <si>
    <t>BS</t>
  </si>
  <si>
    <t>E</t>
  </si>
  <si>
    <t>Multimedia</t>
  </si>
  <si>
    <t>Analiza sztuki współczesnej</t>
  </si>
  <si>
    <t>Animacja kultury</t>
  </si>
  <si>
    <t>grafika projektowa, grafika warsztatowa</t>
  </si>
  <si>
    <t>ogólnoakademicki</t>
  </si>
  <si>
    <t>Rysunek</t>
  </si>
  <si>
    <t>Cyfrowe przetwarzanie obrazu</t>
  </si>
  <si>
    <t>Ilustracja</t>
  </si>
  <si>
    <t>Język obcy</t>
  </si>
  <si>
    <t>Grafika projektowa</t>
  </si>
  <si>
    <t>Grafika wydawnicza</t>
  </si>
  <si>
    <t>Fotografia użytkowa</t>
  </si>
  <si>
    <t>Magisterska pracownia dyplomowa - grafika projektowa</t>
  </si>
  <si>
    <t>Eksperymentalne techniki graficzne</t>
  </si>
  <si>
    <t>Magisterska pracownia dyplomowa - grafika warsztatowa</t>
  </si>
  <si>
    <t>Ochrona własności intelektualnej</t>
  </si>
  <si>
    <t>2G06</t>
  </si>
  <si>
    <t>2G01</t>
  </si>
  <si>
    <t>2G02</t>
  </si>
  <si>
    <t>2G03</t>
  </si>
  <si>
    <t>2G04</t>
  </si>
  <si>
    <t>2G05</t>
  </si>
  <si>
    <t>2G07</t>
  </si>
  <si>
    <t>2G08</t>
  </si>
  <si>
    <t>2G09</t>
  </si>
  <si>
    <t>2G10</t>
  </si>
  <si>
    <t>2G11</t>
  </si>
  <si>
    <t>2G12</t>
  </si>
  <si>
    <t>2G16p</t>
  </si>
  <si>
    <t>2G17p</t>
  </si>
  <si>
    <t>2G18p</t>
  </si>
  <si>
    <t>2G20w</t>
  </si>
  <si>
    <t>2G21w</t>
  </si>
  <si>
    <t>Profil:</t>
  </si>
  <si>
    <t>Kierunek:</t>
  </si>
  <si>
    <t>BN</t>
  </si>
  <si>
    <t>Krytyka artystyczna</t>
  </si>
  <si>
    <t>Seminarium magisterskie</t>
  </si>
  <si>
    <t>Art Criticism</t>
  </si>
  <si>
    <t>2GA02</t>
  </si>
  <si>
    <t>Specjalność studiów:</t>
  </si>
  <si>
    <t>Poziom studiów:</t>
  </si>
  <si>
    <t>drugiego stopnia</t>
  </si>
  <si>
    <t>Blok</t>
  </si>
  <si>
    <t>Kod</t>
  </si>
  <si>
    <t>Nazwa modułu (przedmiotu)</t>
  </si>
  <si>
    <t>Punkty ECTS</t>
  </si>
  <si>
    <t>Razem</t>
  </si>
  <si>
    <t>Rodzaj zajęć</t>
  </si>
  <si>
    <t>WY</t>
  </si>
  <si>
    <t>KW</t>
  </si>
  <si>
    <t>Wymiar godzin (łączny)</t>
  </si>
  <si>
    <t>Rok I</t>
  </si>
  <si>
    <t>Rok II</t>
  </si>
  <si>
    <t>Semestr 1</t>
  </si>
  <si>
    <t>Semestr 2</t>
  </si>
  <si>
    <t>Semestr 3</t>
  </si>
  <si>
    <t>Semestr 4</t>
  </si>
  <si>
    <t>blok modułów (przedmiotów) obowiązkowych - A</t>
  </si>
  <si>
    <t>blok modułów (przedmiotów) wybieralnych oraz fakultatywnych  - B</t>
  </si>
  <si>
    <t>specjalności do wyboru</t>
  </si>
  <si>
    <t>Razem BS</t>
  </si>
  <si>
    <t>Razem B</t>
  </si>
  <si>
    <t>Razem A+B</t>
  </si>
  <si>
    <t>Punkty ECTS w roku / godziny w roku</t>
  </si>
  <si>
    <t>A - blok modulów (przedmiotów) obowiązujących wszystkich studentów kierunku</t>
  </si>
  <si>
    <t>1.</t>
  </si>
  <si>
    <t>2.</t>
  </si>
  <si>
    <t>3.</t>
  </si>
  <si>
    <t>4.</t>
  </si>
  <si>
    <t>5.</t>
  </si>
  <si>
    <t>6.</t>
  </si>
  <si>
    <t xml:space="preserve">                   grafika warsztatowa</t>
  </si>
  <si>
    <t xml:space="preserve">                      grafika projektowa</t>
  </si>
  <si>
    <t>A1</t>
  </si>
  <si>
    <t>Razem  A1</t>
  </si>
  <si>
    <t>A2</t>
  </si>
  <si>
    <t>Razem  A2</t>
  </si>
  <si>
    <t>Razem A</t>
  </si>
  <si>
    <t>B - blok modułów (przedmiotów) wybieralnych oraz fakultatywnych, w tym BS - specjalności do wyboru.</t>
  </si>
  <si>
    <t>2G13</t>
  </si>
  <si>
    <t>2G14</t>
  </si>
  <si>
    <t>Forma zal.</t>
  </si>
  <si>
    <t xml:space="preserve">ECTS </t>
  </si>
  <si>
    <t xml:space="preserve">Zatwierdzono na posiedzeniu     </t>
  </si>
  <si>
    <t>Grafika warsztatowa - .........</t>
  </si>
  <si>
    <t>z</t>
  </si>
  <si>
    <t>Grafika warsztatowa - .....</t>
  </si>
  <si>
    <t>2G15p</t>
  </si>
  <si>
    <t>2G19w</t>
  </si>
  <si>
    <t>g</t>
  </si>
  <si>
    <t xml:space="preserve"> 2 pracownie warsztatowe</t>
  </si>
  <si>
    <t>7.</t>
  </si>
  <si>
    <t>Punkty ECTS sumowane w semestrach /                 godziny w semestrach</t>
  </si>
  <si>
    <t>Rodzaj zajęć: WY - wykład, CA - ćwiczenia, LB - laboratorium, KW - konwersatorium, SM - seminarium.</t>
  </si>
  <si>
    <t>Forma zaliczenia: E- egzamin, z - zaliczenie z oceną.</t>
  </si>
  <si>
    <t>Moduły z zakresu grafiki warsztatowej do wyboru: wkęsłodruk, wypukłodruk, serigrafia itd.</t>
  </si>
  <si>
    <t xml:space="preserve">     Plan studiów obowiązujący od roku akademickiego 2019/2020</t>
  </si>
  <si>
    <t>(zajęcia ogólnouniwersyteckie)</t>
  </si>
  <si>
    <t xml:space="preserve">BN - punkty ECTS uzyskane na zajęciach związanych z prowadzoną w uczelni działalnością naukową lub artystyczną </t>
  </si>
  <si>
    <t>wybór języka wykładowego</t>
  </si>
  <si>
    <t>Projektowanie UI/UX</t>
  </si>
  <si>
    <t>Senatu w dniu:</t>
  </si>
  <si>
    <t xml:space="preserve">     Course plan for academic year 2019/2020</t>
  </si>
  <si>
    <t>Course:</t>
  </si>
  <si>
    <t>GRAPHIC ARTS</t>
  </si>
  <si>
    <t>Speciality:</t>
  </si>
  <si>
    <t>GRAPHIC DESIGN; PRINTMAKING</t>
  </si>
  <si>
    <t>Level:</t>
  </si>
  <si>
    <t>Profile:</t>
  </si>
  <si>
    <t>Academic</t>
  </si>
  <si>
    <t>Form of studies:</t>
  </si>
  <si>
    <t xml:space="preserve">Full-time </t>
  </si>
  <si>
    <t>Language:</t>
  </si>
  <si>
    <t>English</t>
  </si>
  <si>
    <t>Group</t>
  </si>
  <si>
    <t>Code</t>
  </si>
  <si>
    <t>Course units (modules)</t>
  </si>
  <si>
    <t>R</t>
  </si>
  <si>
    <t>ECTS Credits</t>
  </si>
  <si>
    <t>Course hours</t>
  </si>
  <si>
    <t>Year of study I</t>
  </si>
  <si>
    <t>Year of study II</t>
  </si>
  <si>
    <t xml:space="preserve">Total hours </t>
  </si>
  <si>
    <t>Course type</t>
  </si>
  <si>
    <t>Semester 1</t>
  </si>
  <si>
    <t>Semester 2</t>
  </si>
  <si>
    <t>Semester 3</t>
  </si>
  <si>
    <t>Semester 4</t>
  </si>
  <si>
    <t>LEC</t>
  </si>
  <si>
    <t>CON</t>
  </si>
  <si>
    <t>Grading Form</t>
  </si>
  <si>
    <t>Group of obligatory course units - A</t>
  </si>
  <si>
    <t>2GA01</t>
  </si>
  <si>
    <t>Contemporary Art Analysis</t>
  </si>
  <si>
    <t>2GA03</t>
  </si>
  <si>
    <t>Culture Animation</t>
  </si>
  <si>
    <t>2GA04</t>
  </si>
  <si>
    <t>Translatorium</t>
  </si>
  <si>
    <t>2GA05</t>
  </si>
  <si>
    <t>Intellectual Property Rights</t>
  </si>
  <si>
    <t>Total A1</t>
  </si>
  <si>
    <t>2GA07</t>
  </si>
  <si>
    <t>Drawing</t>
  </si>
  <si>
    <t>2GA08</t>
  </si>
  <si>
    <t>Experimental Graphic Techniques</t>
  </si>
  <si>
    <t>2GA09</t>
  </si>
  <si>
    <t>Advertising Photography</t>
  </si>
  <si>
    <t>2GA10</t>
  </si>
  <si>
    <t>Digital Picture Editing</t>
  </si>
  <si>
    <t>2GA11</t>
  </si>
  <si>
    <t>Illustration</t>
  </si>
  <si>
    <t>2GA12</t>
  </si>
  <si>
    <t>UI/UX Design</t>
  </si>
  <si>
    <t>2GA13</t>
  </si>
  <si>
    <t>Total A2</t>
  </si>
  <si>
    <t>Total A</t>
  </si>
  <si>
    <t>Group of elective course units  - B</t>
  </si>
  <si>
    <t>2GA06</t>
  </si>
  <si>
    <t>Master's Seminar</t>
  </si>
  <si>
    <t>2GA14</t>
  </si>
  <si>
    <t>(Course unit from other programmes)</t>
  </si>
  <si>
    <t>Elective specialities</t>
  </si>
  <si>
    <t xml:space="preserve">                      GRAPHIC DESIGN</t>
  </si>
  <si>
    <t>2GA15p</t>
  </si>
  <si>
    <t>Graphic Design</t>
  </si>
  <si>
    <t>2GA16p</t>
  </si>
  <si>
    <t>Publishing Studio</t>
  </si>
  <si>
    <t>2GA17p</t>
  </si>
  <si>
    <t>Master's Workshop - Graphic Design</t>
  </si>
  <si>
    <t>2GA18p</t>
  </si>
  <si>
    <t>Printmaking - ........</t>
  </si>
  <si>
    <t xml:space="preserve">                         PRINTMAKING</t>
  </si>
  <si>
    <t>2GA19w</t>
  </si>
  <si>
    <t>2 workshops</t>
  </si>
  <si>
    <t>2GA20w</t>
  </si>
  <si>
    <t>Master's Workshop - Printmaking</t>
  </si>
  <si>
    <t>2GA21w</t>
  </si>
  <si>
    <t>Total  BS</t>
  </si>
  <si>
    <t>Total  B</t>
  </si>
  <si>
    <t>Total  A+B</t>
  </si>
  <si>
    <t>ECTS credits in the semester /                                  hours in the semester</t>
  </si>
  <si>
    <r>
      <t xml:space="preserve">ECTS credits in the year </t>
    </r>
    <r>
      <rPr>
        <b/>
        <sz val="12"/>
        <rFont val="Czcionka tekstu podstawowego"/>
        <family val="0"/>
      </rPr>
      <t>/ hours in the year</t>
    </r>
  </si>
  <si>
    <t>A - group of obligatory course units.</t>
  </si>
  <si>
    <t>B - group of elective course units:</t>
  </si>
  <si>
    <t>BS - elective specialities.</t>
  </si>
  <si>
    <t>Form of the class: LEC - lecture, CA - class, LB - lab, CON - conversational class, SM - seminar.</t>
  </si>
  <si>
    <t>Grading form: E - examination, g - graded assignment.</t>
  </si>
  <si>
    <t>R - ECTS credits of course units related to university's academic or artistic researches in disciplines to which the course of study is allocated:</t>
  </si>
  <si>
    <t xml:space="preserve">Printmaking modules are conducted in workshops such as: Relief, Intaglio, Serigraphy. </t>
  </si>
  <si>
    <t>grafika</t>
  </si>
  <si>
    <t>Elective modules: 79 ECTS credits, 66 % of total course ECTS ctedits.</t>
  </si>
  <si>
    <t>91 ECTS credits, 76 % of total course ECTS ctedits.</t>
  </si>
  <si>
    <t>Program studiów umożliwia wybór modułów zajęć za 79 punkty ECTS, co stanowi 66% ogólnej liczby punktów ECTS.</t>
  </si>
  <si>
    <r>
      <t xml:space="preserve">w dyscyplinach, do których przyporzadkowany jest kierunek studiów: </t>
    </r>
    <r>
      <rPr>
        <sz val="12"/>
        <rFont val="Czcionka tekstu podstawowego"/>
        <family val="0"/>
      </rPr>
      <t>91 punktów ECTS, co stanowi 76%</t>
    </r>
    <r>
      <rPr>
        <sz val="12"/>
        <rFont val="Czcionka tekstu podstawowego"/>
        <family val="2"/>
      </rPr>
      <t xml:space="preserve"> ogólnej liczby punktów ECTS.</t>
    </r>
  </si>
  <si>
    <t>Postgraduate,  Master Degree</t>
  </si>
  <si>
    <t xml:space="preserve">Approved at the meeting of the Senate </t>
  </si>
  <si>
    <t>of the Maria Curie-Sklodowska Univeristy on:</t>
  </si>
  <si>
    <t>Załącznik nr 2 do Uchwały Senatu Nr XXIV-28.27/19 z dnia 26 czerwca 2019 r.</t>
  </si>
  <si>
    <t>26 czerwca 2019 roku</t>
  </si>
  <si>
    <t>26 czerwca 2019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</si>
</sst>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9"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u val="single"/>
      <sz val="9.35"/>
      <color indexed="12"/>
      <name val="Czcionka tekstu podstawowego"/>
      <family val="2"/>
    </font>
    <font>
      <u val="single"/>
      <sz val="9.35"/>
      <color indexed="36"/>
      <name val="Czcionka tekstu podstawowego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6"/>
      <color indexed="8"/>
      <name val="Czcionka tekstu podstawowego"/>
      <family val="2"/>
    </font>
    <font>
      <b/>
      <sz val="28"/>
      <color indexed="8"/>
      <name val="Czcionka tekstu podstawowego"/>
      <family val="0"/>
    </font>
    <font>
      <b/>
      <sz val="22"/>
      <color indexed="12"/>
      <name val="Czcionka tekstu podstawowego"/>
      <family val="0"/>
    </font>
    <font>
      <sz val="22"/>
      <color indexed="8"/>
      <name val="Czcionka tekstu podstawowego"/>
      <family val="0"/>
    </font>
    <font>
      <sz val="13"/>
      <color indexed="8"/>
      <name val="Arial"/>
      <family val="2"/>
    </font>
    <font>
      <sz val="13"/>
      <name val="Arial"/>
      <family val="2"/>
    </font>
    <font>
      <sz val="14"/>
      <name val="Czcionka tekstu podstawowego"/>
      <family val="2"/>
    </font>
    <font>
      <sz val="11"/>
      <color indexed="8"/>
      <name val="Arial"/>
      <family val="2"/>
    </font>
    <font>
      <b/>
      <sz val="16"/>
      <color indexed="8"/>
      <name val="Czcionka tekstu podstawowego"/>
      <family val="2"/>
    </font>
    <font>
      <sz val="16"/>
      <name val="Czcionka tekstu podstawowego"/>
      <family val="0"/>
    </font>
    <font>
      <b/>
      <sz val="11"/>
      <name val="Arial"/>
      <family val="2"/>
    </font>
    <font>
      <b/>
      <sz val="12"/>
      <name val="Czcionka tekstu podstawowego"/>
      <family val="0"/>
    </font>
    <font>
      <b/>
      <sz val="11"/>
      <color indexed="8"/>
      <name val="Arial"/>
      <family val="2"/>
    </font>
    <font>
      <sz val="11"/>
      <name val="Czcionka tekstu podstawowego"/>
      <family val="0"/>
    </font>
    <font>
      <sz val="1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5999634265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8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6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43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0" fillId="0" borderId="16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right" vertical="center" wrapText="1"/>
    </xf>
    <xf numFmtId="0" fontId="0" fillId="0" borderId="17" xfId="0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2" fillId="32" borderId="26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center" wrapText="1"/>
    </xf>
    <xf numFmtId="0" fontId="24" fillId="0" borderId="0" xfId="0" applyFont="1" applyAlignment="1">
      <alignment horizontal="right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1" fontId="12" fillId="11" borderId="31" xfId="0" applyNumberFormat="1" applyFont="1" applyFill="1" applyBorder="1" applyAlignment="1">
      <alignment horizontal="center" vertical="center" wrapText="1"/>
    </xf>
    <xf numFmtId="0" fontId="16" fillId="11" borderId="29" xfId="0" applyFont="1" applyFill="1" applyBorder="1" applyAlignment="1">
      <alignment horizontal="center" vertical="center" wrapText="1"/>
    </xf>
    <xf numFmtId="1" fontId="27" fillId="11" borderId="30" xfId="0" applyNumberFormat="1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 wrapText="1"/>
    </xf>
    <xf numFmtId="49" fontId="1" fillId="34" borderId="33" xfId="0" applyNumberFormat="1" applyFont="1" applyFill="1" applyBorder="1" applyAlignment="1">
      <alignment horizontal="center" vertical="center" wrapText="1"/>
    </xf>
    <xf numFmtId="49" fontId="16" fillId="34" borderId="18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34" borderId="32" xfId="0" applyNumberFormat="1" applyFont="1" applyFill="1" applyBorder="1" applyAlignment="1">
      <alignment horizontal="center" vertical="center" wrapText="1"/>
    </xf>
    <xf numFmtId="0" fontId="27" fillId="34" borderId="34" xfId="0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0" fontId="27" fillId="34" borderId="36" xfId="0" applyFont="1" applyFill="1" applyBorder="1" applyAlignment="1">
      <alignment horizontal="center" vertical="center" wrapText="1"/>
    </xf>
    <xf numFmtId="0" fontId="27" fillId="34" borderId="31" xfId="0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14" fillId="34" borderId="35" xfId="0" applyFont="1" applyFill="1" applyBorder="1" applyAlignment="1">
      <alignment horizontal="center" vertical="center" wrapText="1"/>
    </xf>
    <xf numFmtId="0" fontId="14" fillId="34" borderId="36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25" fillId="34" borderId="36" xfId="0" applyFont="1" applyFill="1" applyBorder="1" applyAlignment="1">
      <alignment horizontal="center" vertical="center" wrapText="1"/>
    </xf>
    <xf numFmtId="0" fontId="26" fillId="34" borderId="36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2" fillId="11" borderId="37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 wrapText="1"/>
    </xf>
    <xf numFmtId="0" fontId="12" fillId="11" borderId="38" xfId="0" applyFont="1" applyFill="1" applyBorder="1" applyAlignment="1">
      <alignment horizontal="center" vertical="center" wrapText="1"/>
    </xf>
    <xf numFmtId="0" fontId="12" fillId="11" borderId="39" xfId="0" applyFont="1" applyFill="1" applyBorder="1" applyAlignment="1">
      <alignment horizontal="center" vertical="center" wrapText="1"/>
    </xf>
    <xf numFmtId="0" fontId="12" fillId="11" borderId="36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0" fontId="12" fillId="11" borderId="20" xfId="0" applyFont="1" applyFill="1" applyBorder="1" applyAlignment="1">
      <alignment horizontal="center" vertical="center" wrapText="1"/>
    </xf>
    <xf numFmtId="0" fontId="12" fillId="11" borderId="40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 wrapText="1"/>
    </xf>
    <xf numFmtId="0" fontId="16" fillId="11" borderId="32" xfId="0" applyFont="1" applyFill="1" applyBorder="1" applyAlignment="1">
      <alignment horizontal="center" vertical="center" wrapText="1"/>
    </xf>
    <xf numFmtId="0" fontId="17" fillId="11" borderId="28" xfId="0" applyFont="1" applyFill="1" applyBorder="1" applyAlignment="1">
      <alignment horizontal="right" vertical="center" wrapText="1"/>
    </xf>
    <xf numFmtId="0" fontId="17" fillId="11" borderId="37" xfId="0" applyFont="1" applyFill="1" applyBorder="1" applyAlignment="1">
      <alignment horizontal="right" vertical="center" wrapText="1"/>
    </xf>
    <xf numFmtId="0" fontId="16" fillId="11" borderId="18" xfId="0" applyFont="1" applyFill="1" applyBorder="1" applyAlignment="1">
      <alignment horizontal="center" vertical="center" wrapText="1"/>
    </xf>
    <xf numFmtId="0" fontId="17" fillId="11" borderId="28" xfId="0" applyFont="1" applyFill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 wrapText="1"/>
    </xf>
    <xf numFmtId="1" fontId="17" fillId="11" borderId="37" xfId="0" applyNumberFormat="1" applyFont="1" applyFill="1" applyBorder="1" applyAlignment="1">
      <alignment horizontal="right" vertical="center" wrapText="1"/>
    </xf>
    <xf numFmtId="0" fontId="17" fillId="11" borderId="36" xfId="0" applyFont="1" applyFill="1" applyBorder="1" applyAlignment="1">
      <alignment horizontal="center" vertical="center" wrapText="1"/>
    </xf>
    <xf numFmtId="0" fontId="17" fillId="11" borderId="31" xfId="0" applyFont="1" applyFill="1" applyBorder="1" applyAlignment="1">
      <alignment horizontal="right" vertical="center" wrapText="1"/>
    </xf>
    <xf numFmtId="49" fontId="29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vertical="center" wrapText="1"/>
    </xf>
    <xf numFmtId="0" fontId="2" fillId="34" borderId="41" xfId="0" applyFont="1" applyFill="1" applyBorder="1" applyAlignment="1">
      <alignment horizontal="center" vertical="center" textRotation="90" wrapText="1"/>
    </xf>
    <xf numFmtId="0" fontId="2" fillId="34" borderId="42" xfId="0" applyFont="1" applyFill="1" applyBorder="1" applyAlignment="1">
      <alignment horizontal="center" vertical="center" textRotation="90" wrapText="1"/>
    </xf>
    <xf numFmtId="0" fontId="2" fillId="34" borderId="35" xfId="0" applyFont="1" applyFill="1" applyBorder="1" applyAlignment="1">
      <alignment horizontal="center" vertical="center" textRotation="90" wrapText="1"/>
    </xf>
    <xf numFmtId="0" fontId="2" fillId="34" borderId="28" xfId="0" applyFont="1" applyFill="1" applyBorder="1" applyAlignment="1">
      <alignment horizontal="center" vertical="center" textRotation="90" wrapText="1"/>
    </xf>
    <xf numFmtId="0" fontId="2" fillId="34" borderId="36" xfId="0" applyFont="1" applyFill="1" applyBorder="1" applyAlignment="1">
      <alignment horizontal="center" vertical="center" textRotation="90" wrapText="1"/>
    </xf>
    <xf numFmtId="0" fontId="19" fillId="11" borderId="36" xfId="0" applyFont="1" applyFill="1" applyBorder="1" applyAlignment="1">
      <alignment horizontal="center" vertical="center" textRotation="90" wrapText="1"/>
    </xf>
    <xf numFmtId="0" fontId="19" fillId="11" borderId="31" xfId="0" applyFont="1" applyFill="1" applyBorder="1" applyAlignment="1">
      <alignment horizontal="center" vertical="center" textRotation="90" wrapText="1"/>
    </xf>
    <xf numFmtId="0" fontId="17" fillId="35" borderId="13" xfId="0" applyFont="1" applyFill="1" applyBorder="1" applyAlignment="1">
      <alignment vertical="center" wrapText="1"/>
    </xf>
    <xf numFmtId="0" fontId="77" fillId="35" borderId="13" xfId="0" applyFont="1" applyFill="1" applyBorder="1" applyAlignment="1">
      <alignment horizontal="center" vertical="center" wrapText="1"/>
    </xf>
    <xf numFmtId="0" fontId="17" fillId="35" borderId="29" xfId="0" applyFont="1" applyFill="1" applyBorder="1" applyAlignment="1">
      <alignment vertical="center" wrapText="1"/>
    </xf>
    <xf numFmtId="0" fontId="22" fillId="12" borderId="36" xfId="0" applyFont="1" applyFill="1" applyBorder="1" applyAlignment="1">
      <alignment horizontal="center" vertical="center" wrapText="1"/>
    </xf>
    <xf numFmtId="0" fontId="12" fillId="12" borderId="37" xfId="0" applyFont="1" applyFill="1" applyBorder="1" applyAlignment="1">
      <alignment horizontal="center" vertical="center" wrapText="1"/>
    </xf>
    <xf numFmtId="0" fontId="22" fillId="6" borderId="36" xfId="0" applyFont="1" applyFill="1" applyBorder="1" applyAlignment="1">
      <alignment horizontal="center" vertical="center" wrapText="1"/>
    </xf>
    <xf numFmtId="0" fontId="12" fillId="6" borderId="43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1" fontId="12" fillId="6" borderId="34" xfId="0" applyNumberFormat="1" applyFont="1" applyFill="1" applyBorder="1" applyAlignment="1">
      <alignment horizontal="center" vertical="center" wrapText="1"/>
    </xf>
    <xf numFmtId="0" fontId="12" fillId="6" borderId="40" xfId="0" applyFont="1" applyFill="1" applyBorder="1" applyAlignment="1">
      <alignment horizontal="center" vertical="center" wrapText="1"/>
    </xf>
    <xf numFmtId="0" fontId="22" fillId="36" borderId="36" xfId="0" applyFont="1" applyFill="1" applyBorder="1" applyAlignment="1">
      <alignment horizontal="center" vertical="center" wrapText="1"/>
    </xf>
    <xf numFmtId="0" fontId="12" fillId="36" borderId="34" xfId="0" applyFont="1" applyFill="1" applyBorder="1" applyAlignment="1">
      <alignment horizontal="center" vertical="center" wrapText="1"/>
    </xf>
    <xf numFmtId="0" fontId="12" fillId="36" borderId="40" xfId="0" applyFont="1" applyFill="1" applyBorder="1" applyAlignment="1">
      <alignment horizontal="center" vertical="center" wrapText="1"/>
    </xf>
    <xf numFmtId="0" fontId="12" fillId="36" borderId="37" xfId="0" applyFont="1" applyFill="1" applyBorder="1" applyAlignment="1">
      <alignment horizontal="center" vertical="center" wrapText="1"/>
    </xf>
    <xf numFmtId="0" fontId="12" fillId="36" borderId="35" xfId="0" applyFont="1" applyFill="1" applyBorder="1" applyAlignment="1">
      <alignment horizontal="center" vertical="center" wrapText="1"/>
    </xf>
    <xf numFmtId="0" fontId="12" fillId="36" borderId="30" xfId="0" applyFont="1" applyFill="1" applyBorder="1" applyAlignment="1">
      <alignment horizontal="center" vertical="center" wrapText="1"/>
    </xf>
    <xf numFmtId="0" fontId="12" fillId="36" borderId="36" xfId="0" applyFont="1" applyFill="1" applyBorder="1" applyAlignment="1">
      <alignment horizontal="center" vertical="center" wrapText="1"/>
    </xf>
    <xf numFmtId="0" fontId="12" fillId="36" borderId="43" xfId="0" applyFont="1" applyFill="1" applyBorder="1" applyAlignment="1">
      <alignment horizontal="center" vertical="center" wrapText="1"/>
    </xf>
    <xf numFmtId="0" fontId="12" fillId="36" borderId="28" xfId="0" applyFont="1" applyFill="1" applyBorder="1" applyAlignment="1">
      <alignment horizontal="center" vertical="center" wrapText="1"/>
    </xf>
    <xf numFmtId="0" fontId="12" fillId="12" borderId="34" xfId="0" applyFont="1" applyFill="1" applyBorder="1" applyAlignment="1">
      <alignment horizontal="center" vertical="center" wrapText="1"/>
    </xf>
    <xf numFmtId="0" fontId="12" fillId="12" borderId="40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2" fillId="11" borderId="44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  <xf numFmtId="0" fontId="12" fillId="11" borderId="24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 wrapText="1"/>
    </xf>
    <xf numFmtId="0" fontId="12" fillId="11" borderId="44" xfId="0" applyFont="1" applyFill="1" applyBorder="1" applyAlignment="1">
      <alignment horizontal="center" vertical="center" wrapText="1"/>
    </xf>
    <xf numFmtId="0" fontId="12" fillId="11" borderId="3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18" fillId="32" borderId="14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left" vertical="center" wrapText="1"/>
    </xf>
    <xf numFmtId="0" fontId="12" fillId="11" borderId="24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 wrapText="1"/>
    </xf>
    <xf numFmtId="0" fontId="12" fillId="11" borderId="44" xfId="0" applyFont="1" applyFill="1" applyBorder="1" applyAlignment="1">
      <alignment horizontal="center" vertical="center" wrapText="1"/>
    </xf>
    <xf numFmtId="0" fontId="12" fillId="11" borderId="39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24" xfId="0" applyFont="1" applyFill="1" applyBorder="1" applyAlignment="1">
      <alignment vertical="center" wrapText="1"/>
    </xf>
    <xf numFmtId="0" fontId="12" fillId="11" borderId="22" xfId="0" applyFont="1" applyFill="1" applyBorder="1" applyAlignment="1">
      <alignment horizontal="center" vertical="center" wrapText="1"/>
    </xf>
    <xf numFmtId="0" fontId="12" fillId="11" borderId="39" xfId="0" applyFont="1" applyFill="1" applyBorder="1" applyAlignment="1">
      <alignment horizontal="center" vertical="center" wrapText="1"/>
    </xf>
    <xf numFmtId="49" fontId="18" fillId="0" borderId="45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3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22" fillId="6" borderId="46" xfId="0" applyFont="1" applyFill="1" applyBorder="1" applyAlignment="1">
      <alignment horizontal="center" vertical="center" wrapText="1"/>
    </xf>
    <xf numFmtId="0" fontId="12" fillId="11" borderId="47" xfId="0" applyFont="1" applyFill="1" applyBorder="1" applyAlignment="1">
      <alignment horizontal="center" vertical="center" wrapText="1"/>
    </xf>
    <xf numFmtId="0" fontId="12" fillId="6" borderId="48" xfId="0" applyFont="1" applyFill="1" applyBorder="1" applyAlignment="1">
      <alignment horizontal="center" vertical="center" wrapText="1"/>
    </xf>
    <xf numFmtId="0" fontId="12" fillId="6" borderId="49" xfId="0" applyFont="1" applyFill="1" applyBorder="1" applyAlignment="1">
      <alignment horizontal="center" vertical="center" wrapText="1"/>
    </xf>
    <xf numFmtId="0" fontId="12" fillId="6" borderId="50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 wrapText="1"/>
    </xf>
    <xf numFmtId="0" fontId="12" fillId="6" borderId="47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horizontal="center" vertical="center" wrapText="1"/>
    </xf>
    <xf numFmtId="0" fontId="12" fillId="11" borderId="51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1" fontId="12" fillId="11" borderId="35" xfId="0" applyNumberFormat="1" applyFont="1" applyFill="1" applyBorder="1" applyAlignment="1">
      <alignment horizontal="center" vertical="center" wrapText="1"/>
    </xf>
    <xf numFmtId="1" fontId="12" fillId="11" borderId="36" xfId="0" applyNumberFormat="1" applyFont="1" applyFill="1" applyBorder="1" applyAlignment="1">
      <alignment horizontal="center" vertical="center" wrapText="1"/>
    </xf>
    <xf numFmtId="1" fontId="12" fillId="11" borderId="30" xfId="0" applyNumberFormat="1" applyFont="1" applyFill="1" applyBorder="1" applyAlignment="1">
      <alignment horizontal="center" vertical="center" wrapText="1"/>
    </xf>
    <xf numFmtId="1" fontId="12" fillId="11" borderId="37" xfId="0" applyNumberFormat="1" applyFont="1" applyFill="1" applyBorder="1" applyAlignment="1">
      <alignment horizontal="center" vertical="center" wrapText="1"/>
    </xf>
    <xf numFmtId="1" fontId="12" fillId="11" borderId="28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1" fontId="12" fillId="11" borderId="44" xfId="0" applyNumberFormat="1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  <xf numFmtId="0" fontId="12" fillId="11" borderId="24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 wrapText="1"/>
    </xf>
    <xf numFmtId="0" fontId="12" fillId="11" borderId="44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 wrapText="1"/>
    </xf>
    <xf numFmtId="0" fontId="12" fillId="11" borderId="39" xfId="0" applyFont="1" applyFill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left" vertical="center" wrapText="1"/>
    </xf>
    <xf numFmtId="0" fontId="19" fillId="11" borderId="37" xfId="0" applyFont="1" applyFill="1" applyBorder="1" applyAlignment="1">
      <alignment horizontal="center" vertical="center" textRotation="90" wrapText="1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 wrapText="1"/>
    </xf>
    <xf numFmtId="0" fontId="12" fillId="11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12" fillId="11" borderId="5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17" fillId="32" borderId="2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vertical="center" wrapText="1"/>
    </xf>
    <xf numFmtId="49" fontId="18" fillId="33" borderId="1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17" fillId="11" borderId="32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18" fillId="0" borderId="23" xfId="0" applyNumberFormat="1" applyFont="1" applyFill="1" applyBorder="1" applyAlignment="1">
      <alignment horizontal="center" vertical="center"/>
    </xf>
    <xf numFmtId="49" fontId="18" fillId="0" borderId="45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7" fillId="35" borderId="11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17" fillId="35" borderId="29" xfId="0" applyFont="1" applyFill="1" applyBorder="1" applyAlignment="1">
      <alignment horizontal="left" vertical="center" wrapText="1"/>
    </xf>
    <xf numFmtId="0" fontId="14" fillId="11" borderId="28" xfId="0" applyFont="1" applyFill="1" applyBorder="1" applyAlignment="1">
      <alignment horizontal="right" vertical="center" wrapText="1"/>
    </xf>
    <xf numFmtId="0" fontId="28" fillId="11" borderId="31" xfId="0" applyFont="1" applyFill="1" applyBorder="1" applyAlignment="1">
      <alignment/>
    </xf>
    <xf numFmtId="0" fontId="17" fillId="6" borderId="43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40" xfId="0" applyFont="1" applyFill="1" applyBorder="1" applyAlignment="1">
      <alignment horizontal="center" vertical="center" wrapText="1"/>
    </xf>
    <xf numFmtId="0" fontId="17" fillId="36" borderId="43" xfId="0" applyFont="1" applyFill="1" applyBorder="1" applyAlignment="1">
      <alignment horizontal="center" vertical="center" wrapText="1"/>
    </xf>
    <xf numFmtId="0" fontId="17" fillId="36" borderId="30" xfId="0" applyFont="1" applyFill="1" applyBorder="1" applyAlignment="1">
      <alignment horizontal="center" vertical="center" wrapText="1"/>
    </xf>
    <xf numFmtId="0" fontId="17" fillId="36" borderId="40" xfId="0" applyFont="1" applyFill="1" applyBorder="1" applyAlignment="1">
      <alignment horizontal="center" vertical="center" wrapText="1"/>
    </xf>
    <xf numFmtId="0" fontId="17" fillId="12" borderId="43" xfId="0" applyFont="1" applyFill="1" applyBorder="1" applyAlignment="1">
      <alignment horizontal="center" vertical="center" wrapText="1"/>
    </xf>
    <xf numFmtId="0" fontId="17" fillId="12" borderId="30" xfId="0" applyFont="1" applyFill="1" applyBorder="1" applyAlignment="1">
      <alignment horizontal="center" vertical="center" wrapText="1"/>
    </xf>
    <xf numFmtId="0" fontId="17" fillId="12" borderId="40" xfId="0" applyFont="1" applyFill="1" applyBorder="1" applyAlignment="1">
      <alignment horizontal="center" vertical="center" wrapText="1"/>
    </xf>
    <xf numFmtId="0" fontId="78" fillId="0" borderId="53" xfId="0" applyFont="1" applyBorder="1" applyAlignment="1">
      <alignment horizontal="center" vertical="center" wrapText="1"/>
    </xf>
    <xf numFmtId="0" fontId="78" fillId="0" borderId="54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55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17" fillId="34" borderId="43" xfId="0" applyFont="1" applyFill="1" applyBorder="1" applyAlignment="1">
      <alignment horizontal="center" vertical="center" wrapText="1"/>
    </xf>
    <xf numFmtId="0" fontId="17" fillId="34" borderId="30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4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2" fillId="6" borderId="48" xfId="0" applyFont="1" applyFill="1" applyBorder="1" applyAlignment="1">
      <alignment horizontal="center" vertical="center" wrapText="1"/>
    </xf>
    <xf numFmtId="0" fontId="12" fillId="6" borderId="47" xfId="0" applyFont="1" applyFill="1" applyBorder="1" applyAlignment="1">
      <alignment horizontal="center" vertical="center" wrapText="1"/>
    </xf>
    <xf numFmtId="0" fontId="12" fillId="6" borderId="56" xfId="0" applyFont="1" applyFill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left" vertical="center" wrapText="1"/>
    </xf>
    <xf numFmtId="49" fontId="38" fillId="0" borderId="0" xfId="0" applyNumberFormat="1" applyFont="1" applyAlignment="1">
      <alignment horizontal="left" vertical="center" wrapText="1"/>
    </xf>
    <xf numFmtId="0" fontId="17" fillId="37" borderId="48" xfId="0" applyFont="1" applyFill="1" applyBorder="1" applyAlignment="1">
      <alignment horizontal="center" vertical="center" wrapText="1"/>
    </xf>
    <xf numFmtId="0" fontId="35" fillId="37" borderId="47" xfId="0" applyFont="1" applyFill="1" applyBorder="1" applyAlignment="1">
      <alignment/>
    </xf>
    <xf numFmtId="0" fontId="35" fillId="37" borderId="60" xfId="0" applyFont="1" applyFill="1" applyBorder="1" applyAlignment="1">
      <alignment/>
    </xf>
    <xf numFmtId="0" fontId="12" fillId="34" borderId="61" xfId="0" applyFont="1" applyFill="1" applyBorder="1" applyAlignment="1">
      <alignment horizontal="center" vertical="center" textRotation="90" wrapText="1"/>
    </xf>
    <xf numFmtId="0" fontId="12" fillId="34" borderId="57" xfId="0" applyFont="1" applyFill="1" applyBorder="1" applyAlignment="1">
      <alignment horizontal="center" vertical="center" textRotation="90" wrapText="1"/>
    </xf>
    <xf numFmtId="0" fontId="12" fillId="34" borderId="62" xfId="0" applyFont="1" applyFill="1" applyBorder="1" applyAlignment="1">
      <alignment horizontal="center" vertical="center" textRotation="90" wrapText="1"/>
    </xf>
    <xf numFmtId="0" fontId="17" fillId="34" borderId="63" xfId="0" applyFont="1" applyFill="1" applyBorder="1" applyAlignment="1">
      <alignment horizontal="center" vertical="center" wrapText="1" readingOrder="1"/>
    </xf>
    <xf numFmtId="0" fontId="17" fillId="34" borderId="64" xfId="0" applyFont="1" applyFill="1" applyBorder="1" applyAlignment="1">
      <alignment horizontal="center" vertical="center" wrapText="1" readingOrder="1"/>
    </xf>
    <xf numFmtId="0" fontId="17" fillId="34" borderId="65" xfId="0" applyFont="1" applyFill="1" applyBorder="1" applyAlignment="1">
      <alignment horizontal="center" vertical="center" wrapText="1" readingOrder="1"/>
    </xf>
    <xf numFmtId="0" fontId="13" fillId="34" borderId="62" xfId="0" applyFont="1" applyFill="1" applyBorder="1" applyAlignment="1">
      <alignment horizontal="center" vertical="center" textRotation="90" wrapText="1"/>
    </xf>
    <xf numFmtId="0" fontId="17" fillId="37" borderId="47" xfId="0" applyFont="1" applyFill="1" applyBorder="1" applyAlignment="1">
      <alignment horizontal="center" vertical="center" wrapText="1"/>
    </xf>
    <xf numFmtId="0" fontId="17" fillId="37" borderId="60" xfId="0" applyFont="1" applyFill="1" applyBorder="1" applyAlignment="1">
      <alignment horizontal="center" vertical="center" wrapText="1"/>
    </xf>
    <xf numFmtId="0" fontId="1" fillId="11" borderId="60" xfId="0" applyFont="1" applyFill="1" applyBorder="1" applyAlignment="1">
      <alignment horizontal="center" vertical="center" textRotation="90" wrapText="1"/>
    </xf>
    <xf numFmtId="0" fontId="1" fillId="11" borderId="29" xfId="0" applyFont="1" applyFill="1" applyBorder="1" applyAlignment="1">
      <alignment horizontal="center" vertical="center" textRotation="90" wrapText="1"/>
    </xf>
    <xf numFmtId="0" fontId="1" fillId="11" borderId="66" xfId="0" applyFont="1" applyFill="1" applyBorder="1" applyAlignment="1">
      <alignment horizontal="center" vertical="center" textRotation="90" wrapText="1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67" xfId="0" applyFont="1" applyFill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right" vertical="center" wrapText="1"/>
    </xf>
    <xf numFmtId="49" fontId="29" fillId="0" borderId="0" xfId="0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49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49" fontId="30" fillId="0" borderId="0" xfId="0" applyNumberFormat="1" applyFont="1" applyAlignment="1">
      <alignment horizontal="left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0" fontId="12" fillId="34" borderId="35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68" xfId="0" applyFont="1" applyFill="1" applyBorder="1" applyAlignment="1">
      <alignment horizontal="center" vertical="center" wrapText="1"/>
    </xf>
    <xf numFmtId="0" fontId="12" fillId="34" borderId="69" xfId="0" applyFont="1" applyFill="1" applyBorder="1" applyAlignment="1">
      <alignment horizontal="center" vertical="center" wrapText="1"/>
    </xf>
    <xf numFmtId="0" fontId="12" fillId="34" borderId="7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/>
    </xf>
    <xf numFmtId="0" fontId="12" fillId="34" borderId="49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71" xfId="0" applyFont="1" applyFill="1" applyBorder="1" applyAlignment="1">
      <alignment horizontal="center" vertical="center" wrapText="1"/>
    </xf>
    <xf numFmtId="1" fontId="12" fillId="11" borderId="44" xfId="0" applyNumberFormat="1" applyFont="1" applyFill="1" applyBorder="1" applyAlignment="1">
      <alignment horizontal="center" vertical="center" wrapText="1"/>
    </xf>
    <xf numFmtId="1" fontId="12" fillId="11" borderId="39" xfId="0" applyNumberFormat="1" applyFont="1" applyFill="1" applyBorder="1" applyAlignment="1">
      <alignment horizontal="center" vertical="center" wrapText="1"/>
    </xf>
    <xf numFmtId="0" fontId="21" fillId="34" borderId="72" xfId="0" applyFont="1" applyFill="1" applyBorder="1" applyAlignment="1">
      <alignment horizontal="center" vertical="center" wrapText="1"/>
    </xf>
    <xf numFmtId="0" fontId="21" fillId="34" borderId="73" xfId="0" applyFont="1" applyFill="1" applyBorder="1" applyAlignment="1">
      <alignment horizontal="center" vertical="center" wrapText="1"/>
    </xf>
    <xf numFmtId="0" fontId="21" fillId="34" borderId="5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42" xfId="0" applyFont="1" applyFill="1" applyBorder="1" applyAlignment="1">
      <alignment horizontal="center" vertical="center" wrapText="1"/>
    </xf>
    <xf numFmtId="0" fontId="21" fillId="34" borderId="41" xfId="0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  <xf numFmtId="0" fontId="12" fillId="32" borderId="45" xfId="0" applyFont="1" applyFill="1" applyBorder="1" applyAlignment="1">
      <alignment horizontal="center" vertical="center" wrapText="1"/>
    </xf>
    <xf numFmtId="0" fontId="12" fillId="11" borderId="24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horizontal="center" vertical="center" wrapText="1"/>
    </xf>
    <xf numFmtId="0" fontId="12" fillId="11" borderId="44" xfId="0" applyFont="1" applyFill="1" applyBorder="1" applyAlignment="1">
      <alignment horizontal="center" vertical="center" wrapText="1"/>
    </xf>
    <xf numFmtId="0" fontId="12" fillId="11" borderId="39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4" fillId="34" borderId="30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22" fillId="32" borderId="25" xfId="0" applyFont="1" applyFill="1" applyBorder="1" applyAlignment="1">
      <alignment horizontal="center" vertical="center" wrapText="1"/>
    </xf>
    <xf numFmtId="0" fontId="22" fillId="32" borderId="20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4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7" fillId="38" borderId="43" xfId="0" applyFont="1" applyFill="1" applyBorder="1" applyAlignment="1">
      <alignment horizontal="center" vertical="center" wrapText="1"/>
    </xf>
    <xf numFmtId="0" fontId="7" fillId="38" borderId="30" xfId="0" applyFont="1" applyFill="1" applyBorder="1" applyAlignment="1">
      <alignment horizontal="center" vertical="center" wrapText="1"/>
    </xf>
    <xf numFmtId="0" fontId="7" fillId="38" borderId="40" xfId="0" applyFont="1" applyFill="1" applyBorder="1" applyAlignment="1">
      <alignment horizontal="center" vertical="center" wrapText="1"/>
    </xf>
    <xf numFmtId="0" fontId="12" fillId="38" borderId="43" xfId="0" applyFont="1" applyFill="1" applyBorder="1" applyAlignment="1">
      <alignment horizontal="center" vertical="center" wrapText="1"/>
    </xf>
    <xf numFmtId="0" fontId="12" fillId="38" borderId="30" xfId="0" applyFont="1" applyFill="1" applyBorder="1" applyAlignment="1">
      <alignment horizontal="center" vertical="center" wrapText="1"/>
    </xf>
    <xf numFmtId="0" fontId="12" fillId="38" borderId="40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49" fontId="18" fillId="32" borderId="23" xfId="0" applyNumberFormat="1" applyFont="1" applyFill="1" applyBorder="1" applyAlignment="1">
      <alignment horizontal="center" vertical="center"/>
    </xf>
    <xf numFmtId="49" fontId="18" fillId="32" borderId="45" xfId="0" applyNumberFormat="1" applyFont="1" applyFill="1" applyBorder="1" applyAlignment="1">
      <alignment horizontal="center" vertical="center"/>
    </xf>
    <xf numFmtId="0" fontId="39" fillId="32" borderId="24" xfId="0" applyFont="1" applyFill="1" applyBorder="1" applyAlignment="1">
      <alignment horizontal="center" vertical="center" wrapText="1"/>
    </xf>
    <xf numFmtId="0" fontId="39" fillId="32" borderId="22" xfId="0" applyFont="1" applyFill="1" applyBorder="1" applyAlignment="1">
      <alignment horizontal="center" vertical="center" wrapText="1"/>
    </xf>
    <xf numFmtId="0" fontId="28" fillId="37" borderId="47" xfId="0" applyFont="1" applyFill="1" applyBorder="1" applyAlignment="1">
      <alignment/>
    </xf>
    <xf numFmtId="0" fontId="12" fillId="0" borderId="12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39" fillId="34" borderId="43" xfId="0" applyFont="1" applyFill="1" applyBorder="1" applyAlignment="1">
      <alignment horizontal="center" vertical="center" wrapText="1"/>
    </xf>
    <xf numFmtId="0" fontId="39" fillId="34" borderId="30" xfId="0" applyFont="1" applyFill="1" applyBorder="1" applyAlignment="1">
      <alignment horizontal="center" vertical="center" wrapText="1"/>
    </xf>
    <xf numFmtId="0" fontId="39" fillId="34" borderId="31" xfId="0" applyFont="1" applyFill="1" applyBorder="1" applyAlignment="1">
      <alignment horizontal="center" vertical="center" wrapText="1"/>
    </xf>
    <xf numFmtId="0" fontId="1" fillId="34" borderId="61" xfId="0" applyFont="1" applyFill="1" applyBorder="1" applyAlignment="1">
      <alignment horizontal="center" vertical="center" textRotation="90" wrapText="1"/>
    </xf>
    <xf numFmtId="0" fontId="1" fillId="34" borderId="57" xfId="0" applyFont="1" applyFill="1" applyBorder="1" applyAlignment="1">
      <alignment horizontal="center" vertical="center" textRotation="90" wrapText="1"/>
    </xf>
    <xf numFmtId="0" fontId="1" fillId="34" borderId="62" xfId="0" applyFont="1" applyFill="1" applyBorder="1" applyAlignment="1">
      <alignment horizontal="center" vertical="center" textRotation="90" wrapText="1"/>
    </xf>
    <xf numFmtId="0" fontId="1" fillId="34" borderId="49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2" fillId="34" borderId="63" xfId="0" applyFont="1" applyFill="1" applyBorder="1" applyAlignment="1">
      <alignment horizontal="center" vertical="center" wrapText="1" readingOrder="1"/>
    </xf>
    <xf numFmtId="0" fontId="12" fillId="34" borderId="64" xfId="0" applyFont="1" applyFill="1" applyBorder="1" applyAlignment="1">
      <alignment horizontal="center" vertical="center" wrapText="1" readingOrder="1"/>
    </xf>
    <xf numFmtId="0" fontId="12" fillId="34" borderId="65" xfId="0" applyFont="1" applyFill="1" applyBorder="1" applyAlignment="1">
      <alignment horizontal="center" vertical="center" wrapText="1" readingOrder="1"/>
    </xf>
    <xf numFmtId="0" fontId="39" fillId="34" borderId="69" xfId="0" applyFont="1" applyFill="1" applyBorder="1" applyAlignment="1">
      <alignment horizontal="center" vertical="center" wrapText="1"/>
    </xf>
    <xf numFmtId="49" fontId="38" fillId="0" borderId="0" xfId="0" applyNumberFormat="1" applyFont="1" applyAlignment="1">
      <alignment horizontal="left" vertical="center" wrapText="1"/>
    </xf>
    <xf numFmtId="49" fontId="37" fillId="0" borderId="0" xfId="0" applyNumberFormat="1" applyFont="1" applyAlignment="1">
      <alignment horizontal="center" vertical="center" wrapText="1"/>
    </xf>
    <xf numFmtId="0" fontId="27" fillId="0" borderId="53" xfId="0" applyFont="1" applyBorder="1" applyAlignment="1">
      <alignment horizontal="center" wrapText="1"/>
    </xf>
    <xf numFmtId="0" fontId="27" fillId="0" borderId="54" xfId="0" applyFont="1" applyBorder="1" applyAlignment="1">
      <alignment horizontal="center" wrapText="1"/>
    </xf>
    <xf numFmtId="0" fontId="27" fillId="0" borderId="25" xfId="0" applyFont="1" applyBorder="1" applyAlignment="1">
      <alignment horizontal="center" wrapText="1"/>
    </xf>
    <xf numFmtId="0" fontId="27" fillId="0" borderId="55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4527"/>
  <sheetViews>
    <sheetView tabSelected="1" zoomScale="50" zoomScaleNormal="50" zoomScaleSheetLayoutView="68" zoomScalePageLayoutView="0" workbookViewId="0" topLeftCell="A1">
      <pane xSplit="6" ySplit="13" topLeftCell="G14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S60" sqref="AS60"/>
    </sheetView>
  </sheetViews>
  <sheetFormatPr defaultColWidth="8.796875" defaultRowHeight="14.25"/>
  <cols>
    <col min="1" max="1" width="1.69921875" style="2" customWidth="1"/>
    <col min="2" max="2" width="4" style="24" customWidth="1"/>
    <col min="3" max="3" width="7.8984375" style="24" customWidth="1"/>
    <col min="4" max="4" width="27.3984375" style="13" customWidth="1"/>
    <col min="5" max="5" width="15.3984375" style="13" customWidth="1"/>
    <col min="6" max="6" width="4.5" style="68" customWidth="1"/>
    <col min="7" max="7" width="6.09765625" style="10" customWidth="1"/>
    <col min="8" max="8" width="7.5" style="29" customWidth="1"/>
    <col min="9" max="9" width="4.8984375" style="10" customWidth="1"/>
    <col min="10" max="10" width="5" style="10" customWidth="1"/>
    <col min="11" max="11" width="6.8984375" style="10" customWidth="1"/>
    <col min="12" max="12" width="5" style="10" customWidth="1"/>
    <col min="13" max="13" width="4.09765625" style="10" customWidth="1"/>
    <col min="14" max="14" width="3.8984375" style="10" customWidth="1"/>
    <col min="15" max="15" width="3" style="10" customWidth="1"/>
    <col min="16" max="16" width="5.09765625" style="10" customWidth="1"/>
    <col min="17" max="19" width="3" style="10" customWidth="1"/>
    <col min="20" max="22" width="3.8984375" style="10" customWidth="1"/>
    <col min="23" max="23" width="5.09765625" style="10" customWidth="1"/>
    <col min="24" max="26" width="3" style="10" customWidth="1"/>
    <col min="27" max="29" width="3.8984375" style="10" customWidth="1"/>
    <col min="30" max="30" width="5.09765625" style="10" customWidth="1"/>
    <col min="31" max="31" width="3.8984375" style="10" customWidth="1"/>
    <col min="32" max="33" width="3" style="10" customWidth="1"/>
    <col min="34" max="34" width="3.8984375" style="10" customWidth="1"/>
    <col min="35" max="36" width="3" style="10" customWidth="1"/>
    <col min="37" max="37" width="5.09765625" style="10" customWidth="1"/>
    <col min="38" max="38" width="3" style="10" customWidth="1"/>
    <col min="39" max="39" width="3.8984375" style="10" customWidth="1"/>
    <col min="40" max="40" width="3" style="10" customWidth="1"/>
    <col min="41" max="41" width="3.8984375" style="10" customWidth="1"/>
    <col min="42" max="46" width="9" style="10" customWidth="1"/>
    <col min="47" max="16384" width="9" style="2" customWidth="1"/>
  </cols>
  <sheetData>
    <row r="1" spans="4:41" ht="15" customHeight="1"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265" t="s">
        <v>205</v>
      </c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</row>
    <row r="2" spans="4:35" ht="15.75" customHeight="1"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"/>
      <c r="AA2" s="3"/>
      <c r="AB2" s="4"/>
      <c r="AC2" s="4"/>
      <c r="AD2" s="4"/>
      <c r="AE2" s="4"/>
      <c r="AF2" s="4"/>
      <c r="AG2" s="4"/>
      <c r="AH2" s="4"/>
      <c r="AI2" s="4"/>
    </row>
    <row r="3" spans="4:35" ht="22.5" customHeight="1">
      <c r="D3" s="341" t="s">
        <v>104</v>
      </c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"/>
      <c r="AA3" s="3"/>
      <c r="AB3" s="4"/>
      <c r="AC3" s="4"/>
      <c r="AD3" s="4"/>
      <c r="AE3" s="4"/>
      <c r="AF3" s="4"/>
      <c r="AG3" s="4"/>
      <c r="AH3" s="4"/>
      <c r="AI3" s="4"/>
    </row>
    <row r="4" spans="4:35" ht="15">
      <c r="D4" s="16"/>
      <c r="E4" s="16"/>
      <c r="F4" s="72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  <c r="AE4" s="4"/>
      <c r="AF4" s="4"/>
      <c r="AG4" s="4"/>
      <c r="AH4" s="4"/>
      <c r="AI4" s="4"/>
    </row>
    <row r="5" spans="2:41" ht="36.75" customHeight="1">
      <c r="B5" s="65"/>
      <c r="C5" s="65"/>
      <c r="D5" s="342" t="s">
        <v>41</v>
      </c>
      <c r="E5" s="342"/>
      <c r="F5" s="342"/>
      <c r="G5" s="347" t="s">
        <v>197</v>
      </c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12"/>
      <c r="AK5" s="12"/>
      <c r="AL5" s="12"/>
      <c r="AM5" s="12"/>
      <c r="AN5" s="12"/>
      <c r="AO5" s="12"/>
    </row>
    <row r="6" spans="2:41" ht="33.75" customHeight="1">
      <c r="B6" s="11"/>
      <c r="C6" s="11"/>
      <c r="D6" s="342" t="s">
        <v>47</v>
      </c>
      <c r="E6" s="342"/>
      <c r="F6" s="342"/>
      <c r="G6" s="345" t="s">
        <v>10</v>
      </c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6"/>
      <c r="AK6" s="346"/>
      <c r="AL6" s="346"/>
      <c r="AM6" s="346"/>
      <c r="AN6" s="346"/>
      <c r="AO6" s="346"/>
    </row>
    <row r="7" spans="2:41" ht="21.75" customHeight="1">
      <c r="B7" s="11"/>
      <c r="C7" s="11"/>
      <c r="D7" s="342" t="s">
        <v>48</v>
      </c>
      <c r="E7" s="342"/>
      <c r="F7" s="342"/>
      <c r="G7" s="322" t="s">
        <v>49</v>
      </c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129"/>
      <c r="W7" s="129"/>
      <c r="X7" s="129"/>
      <c r="Y7" s="129"/>
      <c r="Z7" s="129"/>
      <c r="AA7" s="129"/>
      <c r="AB7" s="129"/>
      <c r="AC7" s="4"/>
      <c r="AD7" s="4"/>
      <c r="AE7" s="4"/>
      <c r="AF7" s="4"/>
      <c r="AG7" s="4"/>
      <c r="AH7" s="4"/>
      <c r="AI7" s="4"/>
      <c r="AJ7" s="11"/>
      <c r="AK7" s="11"/>
      <c r="AL7" s="11"/>
      <c r="AM7" s="11"/>
      <c r="AN7" s="11"/>
      <c r="AO7" s="11"/>
    </row>
    <row r="8" spans="2:41" ht="22.5" customHeight="1">
      <c r="B8" s="65"/>
      <c r="C8" s="65"/>
      <c r="D8" s="343" t="s">
        <v>40</v>
      </c>
      <c r="E8" s="343"/>
      <c r="F8" s="343"/>
      <c r="G8" s="340" t="s">
        <v>11</v>
      </c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129"/>
      <c r="W8" s="129"/>
      <c r="X8" s="129"/>
      <c r="Y8" s="129"/>
      <c r="Z8" s="129"/>
      <c r="AA8" s="129"/>
      <c r="AB8" s="129"/>
      <c r="AC8" s="4"/>
      <c r="AD8" s="4"/>
      <c r="AE8" s="4"/>
      <c r="AF8" s="4"/>
      <c r="AG8" s="4"/>
      <c r="AH8" s="4"/>
      <c r="AI8" s="4"/>
      <c r="AJ8" s="12"/>
      <c r="AK8" s="12"/>
      <c r="AL8" s="12"/>
      <c r="AM8" s="12"/>
      <c r="AN8" s="12"/>
      <c r="AO8" s="12"/>
    </row>
    <row r="9" spans="2:41" ht="21.75" customHeight="1">
      <c r="B9" s="65"/>
      <c r="C9" s="65"/>
      <c r="D9" s="343" t="s">
        <v>3</v>
      </c>
      <c r="E9" s="343"/>
      <c r="F9" s="343"/>
      <c r="G9" s="340" t="s">
        <v>4</v>
      </c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7"/>
      <c r="AD9" s="7"/>
      <c r="AE9" s="7"/>
      <c r="AF9" s="7"/>
      <c r="AG9" s="7"/>
      <c r="AH9" s="7"/>
      <c r="AI9" s="7"/>
      <c r="AJ9" s="1"/>
      <c r="AK9" s="1"/>
      <c r="AL9" s="1"/>
      <c r="AM9" s="1"/>
      <c r="AN9" s="1"/>
      <c r="AO9" s="1"/>
    </row>
    <row r="10" spans="2:41" ht="12" customHeight="1" thickBot="1">
      <c r="B10" s="65"/>
      <c r="C10" s="65"/>
      <c r="D10" s="34"/>
      <c r="E10" s="34"/>
      <c r="F10" s="36"/>
      <c r="G10" s="33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7"/>
      <c r="AD10" s="7"/>
      <c r="AE10" s="7"/>
      <c r="AF10" s="7"/>
      <c r="AG10" s="7"/>
      <c r="AH10" s="7"/>
      <c r="AI10" s="7"/>
      <c r="AJ10" s="1"/>
      <c r="AK10" s="1"/>
      <c r="AL10" s="1"/>
      <c r="AM10" s="1"/>
      <c r="AN10" s="1"/>
      <c r="AO10" s="1"/>
    </row>
    <row r="11" spans="2:41" ht="18.75" customHeight="1" thickBot="1">
      <c r="B11" s="326" t="s">
        <v>50</v>
      </c>
      <c r="C11" s="358" t="s">
        <v>51</v>
      </c>
      <c r="D11" s="363" t="s">
        <v>52</v>
      </c>
      <c r="E11" s="364"/>
      <c r="F11" s="329" t="s">
        <v>42</v>
      </c>
      <c r="G11" s="335" t="s">
        <v>53</v>
      </c>
      <c r="H11" s="354" t="s">
        <v>58</v>
      </c>
      <c r="I11" s="354"/>
      <c r="J11" s="354"/>
      <c r="K11" s="354"/>
      <c r="L11" s="354"/>
      <c r="M11" s="354"/>
      <c r="N11" s="303" t="s">
        <v>59</v>
      </c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50"/>
      <c r="AB11" s="303" t="s">
        <v>60</v>
      </c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50"/>
    </row>
    <row r="12" spans="2:41" ht="18.75" customHeight="1" thickBot="1">
      <c r="B12" s="327"/>
      <c r="C12" s="359"/>
      <c r="D12" s="365"/>
      <c r="E12" s="366"/>
      <c r="F12" s="330"/>
      <c r="G12" s="336"/>
      <c r="H12" s="326" t="s">
        <v>54</v>
      </c>
      <c r="I12" s="303" t="s">
        <v>55</v>
      </c>
      <c r="J12" s="304"/>
      <c r="K12" s="304"/>
      <c r="L12" s="304"/>
      <c r="M12" s="350"/>
      <c r="N12" s="353" t="s">
        <v>61</v>
      </c>
      <c r="O12" s="354"/>
      <c r="P12" s="354"/>
      <c r="Q12" s="354"/>
      <c r="R12" s="354"/>
      <c r="S12" s="354"/>
      <c r="T12" s="355"/>
      <c r="U12" s="303" t="s">
        <v>62</v>
      </c>
      <c r="V12" s="304"/>
      <c r="W12" s="304"/>
      <c r="X12" s="304"/>
      <c r="Y12" s="304"/>
      <c r="Z12" s="304"/>
      <c r="AA12" s="350"/>
      <c r="AB12" s="351" t="s">
        <v>63</v>
      </c>
      <c r="AC12" s="304"/>
      <c r="AD12" s="304"/>
      <c r="AE12" s="304"/>
      <c r="AF12" s="352"/>
      <c r="AG12" s="89"/>
      <c r="AH12" s="89"/>
      <c r="AI12" s="303" t="s">
        <v>64</v>
      </c>
      <c r="AJ12" s="304"/>
      <c r="AK12" s="304"/>
      <c r="AL12" s="304"/>
      <c r="AM12" s="304"/>
      <c r="AN12" s="304"/>
      <c r="AO12" s="350"/>
    </row>
    <row r="13" spans="2:41" ht="62.25" customHeight="1" thickBot="1">
      <c r="B13" s="328"/>
      <c r="C13" s="360"/>
      <c r="D13" s="367"/>
      <c r="E13" s="368"/>
      <c r="F13" s="331"/>
      <c r="G13" s="337"/>
      <c r="H13" s="332"/>
      <c r="I13" s="136" t="s">
        <v>56</v>
      </c>
      <c r="J13" s="137" t="s">
        <v>0</v>
      </c>
      <c r="K13" s="137" t="s">
        <v>1</v>
      </c>
      <c r="L13" s="137" t="s">
        <v>57</v>
      </c>
      <c r="M13" s="137" t="s">
        <v>2</v>
      </c>
      <c r="N13" s="138" t="s">
        <v>56</v>
      </c>
      <c r="O13" s="139" t="s">
        <v>0</v>
      </c>
      <c r="P13" s="139" t="s">
        <v>1</v>
      </c>
      <c r="Q13" s="139" t="s">
        <v>57</v>
      </c>
      <c r="R13" s="140" t="s">
        <v>2</v>
      </c>
      <c r="S13" s="141" t="s">
        <v>89</v>
      </c>
      <c r="T13" s="142" t="s">
        <v>90</v>
      </c>
      <c r="U13" s="138" t="s">
        <v>56</v>
      </c>
      <c r="V13" s="139" t="s">
        <v>0</v>
      </c>
      <c r="W13" s="139" t="s">
        <v>1</v>
      </c>
      <c r="X13" s="139" t="s">
        <v>57</v>
      </c>
      <c r="Y13" s="140" t="s">
        <v>2</v>
      </c>
      <c r="Z13" s="141" t="s">
        <v>89</v>
      </c>
      <c r="AA13" s="142" t="s">
        <v>90</v>
      </c>
      <c r="AB13" s="138" t="s">
        <v>56</v>
      </c>
      <c r="AC13" s="139" t="s">
        <v>0</v>
      </c>
      <c r="AD13" s="139" t="s">
        <v>1</v>
      </c>
      <c r="AE13" s="139" t="s">
        <v>57</v>
      </c>
      <c r="AF13" s="140" t="s">
        <v>2</v>
      </c>
      <c r="AG13" s="141" t="s">
        <v>89</v>
      </c>
      <c r="AH13" s="142" t="s">
        <v>90</v>
      </c>
      <c r="AI13" s="138" t="s">
        <v>56</v>
      </c>
      <c r="AJ13" s="139" t="s">
        <v>0</v>
      </c>
      <c r="AK13" s="139" t="s">
        <v>1</v>
      </c>
      <c r="AL13" s="139" t="s">
        <v>57</v>
      </c>
      <c r="AM13" s="140" t="s">
        <v>2</v>
      </c>
      <c r="AN13" s="141" t="s">
        <v>89</v>
      </c>
      <c r="AO13" s="142" t="s">
        <v>90</v>
      </c>
    </row>
    <row r="14" spans="2:41" ht="28.5" customHeight="1">
      <c r="B14" s="323" t="s">
        <v>65</v>
      </c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4"/>
    </row>
    <row r="15" spans="2:41" ht="15.75" customHeight="1">
      <c r="B15" s="315" t="s">
        <v>81</v>
      </c>
      <c r="C15" s="27" t="s">
        <v>24</v>
      </c>
      <c r="D15" s="356" t="s">
        <v>8</v>
      </c>
      <c r="E15" s="357"/>
      <c r="F15" s="181"/>
      <c r="G15" s="83">
        <f>SUM(T15,AA15,AH15,AO15)</f>
        <v>4</v>
      </c>
      <c r="H15" s="90">
        <f>SUM(I15:M15)</f>
        <v>60</v>
      </c>
      <c r="I15" s="91">
        <f aca="true" t="shared" si="0" ref="I15:M16">SUM(N15,U15,AB15,AI15)</f>
        <v>60</v>
      </c>
      <c r="J15" s="92">
        <f t="shared" si="0"/>
        <v>0</v>
      </c>
      <c r="K15" s="92">
        <f t="shared" si="0"/>
        <v>0</v>
      </c>
      <c r="L15" s="92">
        <f t="shared" si="0"/>
        <v>0</v>
      </c>
      <c r="M15" s="93">
        <f t="shared" si="0"/>
        <v>0</v>
      </c>
      <c r="N15" s="38">
        <v>30</v>
      </c>
      <c r="O15" s="39"/>
      <c r="P15" s="39"/>
      <c r="Q15" s="39"/>
      <c r="R15" s="39"/>
      <c r="S15" s="108" t="s">
        <v>6</v>
      </c>
      <c r="T15" s="109">
        <v>2</v>
      </c>
      <c r="U15" s="38">
        <v>30</v>
      </c>
      <c r="V15" s="39"/>
      <c r="W15" s="39"/>
      <c r="X15" s="39"/>
      <c r="Y15" s="39"/>
      <c r="Z15" s="108" t="s">
        <v>6</v>
      </c>
      <c r="AA15" s="109">
        <v>2</v>
      </c>
      <c r="AB15" s="40"/>
      <c r="AC15" s="41"/>
      <c r="AD15" s="41"/>
      <c r="AE15" s="41"/>
      <c r="AF15" s="41"/>
      <c r="AG15" s="108"/>
      <c r="AH15" s="109"/>
      <c r="AI15" s="42"/>
      <c r="AJ15" s="41"/>
      <c r="AK15" s="41"/>
      <c r="AL15" s="41"/>
      <c r="AM15" s="41"/>
      <c r="AN15" s="108"/>
      <c r="AO15" s="109"/>
    </row>
    <row r="16" spans="2:41" ht="15.75" customHeight="1">
      <c r="B16" s="315"/>
      <c r="C16" s="182" t="s">
        <v>25</v>
      </c>
      <c r="D16" s="223" t="s">
        <v>43</v>
      </c>
      <c r="E16" s="383" t="s">
        <v>107</v>
      </c>
      <c r="F16" s="308"/>
      <c r="G16" s="373">
        <f>SUM(T16,AA16,AH16,AO16)</f>
        <v>2</v>
      </c>
      <c r="H16" s="338">
        <f>SUM(I16:M16)</f>
        <v>30</v>
      </c>
      <c r="I16" s="375">
        <f t="shared" si="0"/>
        <v>30</v>
      </c>
      <c r="J16" s="92">
        <f t="shared" si="0"/>
        <v>0</v>
      </c>
      <c r="K16" s="92">
        <f t="shared" si="0"/>
        <v>0</v>
      </c>
      <c r="L16" s="92">
        <f t="shared" si="0"/>
        <v>0</v>
      </c>
      <c r="M16" s="93">
        <f t="shared" si="0"/>
        <v>0</v>
      </c>
      <c r="N16" s="40"/>
      <c r="O16" s="41"/>
      <c r="P16" s="41"/>
      <c r="Q16" s="41"/>
      <c r="R16" s="41"/>
      <c r="S16" s="108"/>
      <c r="T16" s="109"/>
      <c r="U16" s="43"/>
      <c r="V16" s="44"/>
      <c r="W16" s="44"/>
      <c r="X16" s="44"/>
      <c r="Y16" s="44"/>
      <c r="Z16" s="108"/>
      <c r="AA16" s="109"/>
      <c r="AB16" s="369">
        <v>30</v>
      </c>
      <c r="AC16" s="39"/>
      <c r="AD16" s="39"/>
      <c r="AE16" s="39"/>
      <c r="AF16" s="39"/>
      <c r="AG16" s="371" t="s">
        <v>6</v>
      </c>
      <c r="AH16" s="361">
        <v>2</v>
      </c>
      <c r="AI16" s="42"/>
      <c r="AJ16" s="41"/>
      <c r="AK16" s="41"/>
      <c r="AL16" s="41"/>
      <c r="AM16" s="41"/>
      <c r="AN16" s="108"/>
      <c r="AO16" s="109"/>
    </row>
    <row r="17" spans="2:45" ht="15.75" customHeight="1">
      <c r="B17" s="315"/>
      <c r="C17" s="182" t="s">
        <v>46</v>
      </c>
      <c r="D17" s="223" t="s">
        <v>45</v>
      </c>
      <c r="E17" s="384"/>
      <c r="F17" s="309"/>
      <c r="G17" s="374"/>
      <c r="H17" s="339"/>
      <c r="I17" s="376"/>
      <c r="J17" s="92">
        <f aca="true" t="shared" si="1" ref="J17:M19">SUM(O17,V17,AC17,AJ17)</f>
        <v>0</v>
      </c>
      <c r="K17" s="92">
        <f t="shared" si="1"/>
        <v>0</v>
      </c>
      <c r="L17" s="92">
        <f t="shared" si="1"/>
        <v>0</v>
      </c>
      <c r="M17" s="93">
        <f t="shared" si="1"/>
        <v>0</v>
      </c>
      <c r="N17" s="40"/>
      <c r="O17" s="41"/>
      <c r="P17" s="41"/>
      <c r="Q17" s="41"/>
      <c r="R17" s="41"/>
      <c r="S17" s="108"/>
      <c r="T17" s="109"/>
      <c r="U17" s="43"/>
      <c r="V17" s="44"/>
      <c r="W17" s="44"/>
      <c r="X17" s="44"/>
      <c r="Y17" s="44"/>
      <c r="Z17" s="108"/>
      <c r="AA17" s="109"/>
      <c r="AB17" s="370"/>
      <c r="AC17" s="39"/>
      <c r="AD17" s="39"/>
      <c r="AE17" s="39"/>
      <c r="AF17" s="39"/>
      <c r="AG17" s="372"/>
      <c r="AH17" s="362"/>
      <c r="AI17" s="42"/>
      <c r="AJ17" s="41"/>
      <c r="AK17" s="41"/>
      <c r="AL17" s="41"/>
      <c r="AM17" s="41"/>
      <c r="AN17" s="108"/>
      <c r="AO17" s="109"/>
      <c r="AS17" s="24"/>
    </row>
    <row r="18" spans="2:41" ht="15.75" customHeight="1">
      <c r="B18" s="315"/>
      <c r="C18" s="25" t="s">
        <v>26</v>
      </c>
      <c r="D18" s="356" t="s">
        <v>9</v>
      </c>
      <c r="E18" s="357"/>
      <c r="F18" s="181"/>
      <c r="G18" s="83">
        <f>SUM(T18,AA18,AH18,AO18)</f>
        <v>3</v>
      </c>
      <c r="H18" s="90">
        <f>SUM(I18:M18)</f>
        <v>45</v>
      </c>
      <c r="I18" s="91">
        <f>SUM(N18,U18,AB18,AI18)</f>
        <v>0</v>
      </c>
      <c r="J18" s="92">
        <f t="shared" si="1"/>
        <v>0</v>
      </c>
      <c r="K18" s="92">
        <f t="shared" si="1"/>
        <v>0</v>
      </c>
      <c r="L18" s="92">
        <f t="shared" si="1"/>
        <v>45</v>
      </c>
      <c r="M18" s="93">
        <f t="shared" si="1"/>
        <v>0</v>
      </c>
      <c r="N18" s="40"/>
      <c r="O18" s="41"/>
      <c r="P18" s="41"/>
      <c r="Q18" s="41"/>
      <c r="R18" s="41"/>
      <c r="S18" s="108"/>
      <c r="T18" s="109"/>
      <c r="U18" s="43"/>
      <c r="V18" s="44"/>
      <c r="W18" s="44"/>
      <c r="X18" s="44"/>
      <c r="Y18" s="44"/>
      <c r="Z18" s="108"/>
      <c r="AA18" s="109"/>
      <c r="AB18" s="45"/>
      <c r="AC18" s="39"/>
      <c r="AD18" s="39"/>
      <c r="AE18" s="39">
        <v>45</v>
      </c>
      <c r="AF18" s="39"/>
      <c r="AG18" s="108" t="s">
        <v>93</v>
      </c>
      <c r="AH18" s="109">
        <v>3</v>
      </c>
      <c r="AI18" s="42"/>
      <c r="AJ18" s="41"/>
      <c r="AK18" s="41"/>
      <c r="AL18" s="41"/>
      <c r="AM18" s="41"/>
      <c r="AN18" s="108"/>
      <c r="AO18" s="109"/>
    </row>
    <row r="19" spans="2:41" ht="15.75" customHeight="1">
      <c r="B19" s="315"/>
      <c r="C19" s="25" t="s">
        <v>27</v>
      </c>
      <c r="D19" s="46" t="s">
        <v>15</v>
      </c>
      <c r="E19" s="56"/>
      <c r="F19" s="183"/>
      <c r="G19" s="83">
        <f>SUM(T19,AA19,AH19,AO19)</f>
        <v>4</v>
      </c>
      <c r="H19" s="90">
        <f>SUM(I19:M19)</f>
        <v>60</v>
      </c>
      <c r="I19" s="91">
        <f>SUM(N19,U19,AB19,AI19)</f>
        <v>0</v>
      </c>
      <c r="J19" s="92">
        <f t="shared" si="1"/>
        <v>60</v>
      </c>
      <c r="K19" s="92">
        <f t="shared" si="1"/>
        <v>0</v>
      </c>
      <c r="L19" s="92">
        <f t="shared" si="1"/>
        <v>0</v>
      </c>
      <c r="M19" s="93">
        <f t="shared" si="1"/>
        <v>0</v>
      </c>
      <c r="N19" s="53"/>
      <c r="O19" s="54"/>
      <c r="P19" s="54"/>
      <c r="Q19" s="54"/>
      <c r="R19" s="55"/>
      <c r="S19" s="108"/>
      <c r="T19" s="109"/>
      <c r="U19" s="61"/>
      <c r="V19" s="49">
        <v>30</v>
      </c>
      <c r="W19" s="49"/>
      <c r="X19" s="49"/>
      <c r="Y19" s="50"/>
      <c r="Z19" s="178" t="s">
        <v>93</v>
      </c>
      <c r="AA19" s="180">
        <v>2</v>
      </c>
      <c r="AB19" s="64"/>
      <c r="AC19" s="49">
        <v>30</v>
      </c>
      <c r="AD19" s="49"/>
      <c r="AE19" s="49"/>
      <c r="AF19" s="50"/>
      <c r="AG19" s="108" t="s">
        <v>6</v>
      </c>
      <c r="AH19" s="109">
        <v>2</v>
      </c>
      <c r="AI19" s="57"/>
      <c r="AJ19" s="58"/>
      <c r="AK19" s="58"/>
      <c r="AL19" s="58"/>
      <c r="AM19" s="58"/>
      <c r="AN19" s="177"/>
      <c r="AO19" s="179"/>
    </row>
    <row r="20" spans="2:41" ht="15.75" customHeight="1" thickBot="1">
      <c r="B20" s="315"/>
      <c r="C20" s="25" t="s">
        <v>28</v>
      </c>
      <c r="D20" s="184" t="s">
        <v>22</v>
      </c>
      <c r="E20" s="185"/>
      <c r="F20" s="181"/>
      <c r="G20" s="83">
        <f>SUM(T20,AA20,AH20,AO20)</f>
        <v>1</v>
      </c>
      <c r="H20" s="90">
        <f>SUM(I20:M20)</f>
        <v>5</v>
      </c>
      <c r="I20" s="91">
        <f>SUM(N20,U20,AB20,AI20)</f>
        <v>5</v>
      </c>
      <c r="J20" s="92">
        <f>SUM(O20,V20,AC20,AJ20)</f>
        <v>0</v>
      </c>
      <c r="K20" s="92">
        <f>SUM(P20,W20,AD20,AK20)</f>
        <v>0</v>
      </c>
      <c r="L20" s="92">
        <f>SUM(Q20,X20,AE20,AL20)</f>
        <v>0</v>
      </c>
      <c r="M20" s="93">
        <f>SUM(R20,Y20,AF20,AM20)</f>
        <v>0</v>
      </c>
      <c r="N20" s="40"/>
      <c r="O20" s="41"/>
      <c r="P20" s="41"/>
      <c r="Q20" s="41"/>
      <c r="R20" s="41"/>
      <c r="S20" s="108"/>
      <c r="T20" s="109"/>
      <c r="U20" s="40"/>
      <c r="V20" s="41"/>
      <c r="W20" s="41"/>
      <c r="X20" s="41"/>
      <c r="Y20" s="41"/>
      <c r="Z20" s="108"/>
      <c r="AA20" s="109"/>
      <c r="AB20" s="42"/>
      <c r="AC20" s="41"/>
      <c r="AD20" s="41"/>
      <c r="AE20" s="41"/>
      <c r="AF20" s="41"/>
      <c r="AG20" s="108"/>
      <c r="AH20" s="109"/>
      <c r="AI20" s="45">
        <v>5</v>
      </c>
      <c r="AJ20" s="39"/>
      <c r="AK20" s="39"/>
      <c r="AL20" s="39"/>
      <c r="AM20" s="39"/>
      <c r="AN20" s="108" t="s">
        <v>93</v>
      </c>
      <c r="AO20" s="109">
        <v>1</v>
      </c>
    </row>
    <row r="21" spans="2:46" s="215" customFormat="1" ht="25.5" customHeight="1">
      <c r="B21" s="312" t="s">
        <v>82</v>
      </c>
      <c r="C21" s="313"/>
      <c r="D21" s="313"/>
      <c r="E21" s="314"/>
      <c r="F21" s="206"/>
      <c r="G21" s="207">
        <f aca="true" t="shared" si="2" ref="G21:M21">SUM(G15:G20)</f>
        <v>14</v>
      </c>
      <c r="H21" s="208">
        <f t="shared" si="2"/>
        <v>200</v>
      </c>
      <c r="I21" s="209">
        <f t="shared" si="2"/>
        <v>95</v>
      </c>
      <c r="J21" s="210">
        <f t="shared" si="2"/>
        <v>60</v>
      </c>
      <c r="K21" s="210">
        <f t="shared" si="2"/>
        <v>0</v>
      </c>
      <c r="L21" s="210">
        <f t="shared" si="2"/>
        <v>45</v>
      </c>
      <c r="M21" s="211">
        <f t="shared" si="2"/>
        <v>0</v>
      </c>
      <c r="N21" s="212"/>
      <c r="O21" s="210"/>
      <c r="P21" s="210"/>
      <c r="Q21" s="210"/>
      <c r="R21" s="210"/>
      <c r="S21" s="213"/>
      <c r="T21" s="214"/>
      <c r="U21" s="212"/>
      <c r="V21" s="210"/>
      <c r="W21" s="210"/>
      <c r="X21" s="210"/>
      <c r="Y21" s="210"/>
      <c r="Z21" s="213"/>
      <c r="AA21" s="213"/>
      <c r="AB21" s="209"/>
      <c r="AC21" s="210"/>
      <c r="AD21" s="210"/>
      <c r="AE21" s="210"/>
      <c r="AF21" s="210"/>
      <c r="AG21" s="213"/>
      <c r="AH21" s="213"/>
      <c r="AI21" s="209"/>
      <c r="AJ21" s="210"/>
      <c r="AK21" s="210"/>
      <c r="AL21" s="210"/>
      <c r="AM21" s="210"/>
      <c r="AN21" s="213"/>
      <c r="AO21" s="214"/>
      <c r="AP21" s="216"/>
      <c r="AQ21" s="216"/>
      <c r="AR21" s="216"/>
      <c r="AS21" s="216"/>
      <c r="AT21" s="216"/>
    </row>
    <row r="22" spans="2:41" ht="15.75" customHeight="1">
      <c r="B22" s="315" t="s">
        <v>83</v>
      </c>
      <c r="C22" s="198" t="s">
        <v>29</v>
      </c>
      <c r="D22" s="46" t="s">
        <v>12</v>
      </c>
      <c r="E22" s="47"/>
      <c r="F22" s="199">
        <f>G22</f>
        <v>4</v>
      </c>
      <c r="G22" s="113">
        <f aca="true" t="shared" si="3" ref="G22:G28">SUM(T22,AA22,AH22,AO22)</f>
        <v>4</v>
      </c>
      <c r="H22" s="200">
        <f aca="true" t="shared" si="4" ref="H22:H28">SUM(I22:M22)</f>
        <v>60</v>
      </c>
      <c r="I22" s="201">
        <f aca="true" t="shared" si="5" ref="I22:I28">SUM(N22,U22,AB22,AI22)</f>
        <v>0</v>
      </c>
      <c r="J22" s="202">
        <f aca="true" t="shared" si="6" ref="J22:J28">SUM(O22,V22,AC22,AJ22)</f>
        <v>0</v>
      </c>
      <c r="K22" s="202">
        <f aca="true" t="shared" si="7" ref="K22:K28">SUM(P22,W22,AD22,AK22)</f>
        <v>60</v>
      </c>
      <c r="L22" s="202">
        <f aca="true" t="shared" si="8" ref="L22:L28">SUM(Q22,X22,AE22,AL22)</f>
        <v>0</v>
      </c>
      <c r="M22" s="203">
        <f aca="true" t="shared" si="9" ref="M22:M28">SUM(R22,Y22,AF22,AM22)</f>
        <v>0</v>
      </c>
      <c r="N22" s="48"/>
      <c r="O22" s="49"/>
      <c r="P22" s="49">
        <v>60</v>
      </c>
      <c r="Q22" s="49"/>
      <c r="R22" s="50"/>
      <c r="S22" s="196" t="s">
        <v>93</v>
      </c>
      <c r="T22" s="197">
        <v>4</v>
      </c>
      <c r="U22" s="204"/>
      <c r="V22" s="52"/>
      <c r="W22" s="51"/>
      <c r="X22" s="51"/>
      <c r="Y22" s="52"/>
      <c r="Z22" s="196"/>
      <c r="AA22" s="197"/>
      <c r="AB22" s="205"/>
      <c r="AC22" s="55"/>
      <c r="AD22" s="55"/>
      <c r="AE22" s="55"/>
      <c r="AF22" s="55"/>
      <c r="AG22" s="196"/>
      <c r="AH22" s="197"/>
      <c r="AI22" s="205"/>
      <c r="AJ22" s="55"/>
      <c r="AK22" s="55"/>
      <c r="AL22" s="55"/>
      <c r="AM22" s="55"/>
      <c r="AN22" s="196"/>
      <c r="AO22" s="197"/>
    </row>
    <row r="23" spans="2:41" ht="15.75" customHeight="1">
      <c r="B23" s="315"/>
      <c r="C23" s="25" t="s">
        <v>30</v>
      </c>
      <c r="D23" s="269" t="s">
        <v>20</v>
      </c>
      <c r="E23" s="270"/>
      <c r="F23" s="183">
        <f>G23</f>
        <v>4</v>
      </c>
      <c r="G23" s="83">
        <f t="shared" si="3"/>
        <v>4</v>
      </c>
      <c r="H23" s="90">
        <f t="shared" si="4"/>
        <v>45</v>
      </c>
      <c r="I23" s="91">
        <f aca="true" t="shared" si="10" ref="I23:M26">SUM(N23,U23,AB23,AI23)</f>
        <v>0</v>
      </c>
      <c r="J23" s="92">
        <f t="shared" si="10"/>
        <v>0</v>
      </c>
      <c r="K23" s="92">
        <f t="shared" si="10"/>
        <v>45</v>
      </c>
      <c r="L23" s="92">
        <f t="shared" si="10"/>
        <v>0</v>
      </c>
      <c r="M23" s="93">
        <f t="shared" si="10"/>
        <v>0</v>
      </c>
      <c r="N23" s="45"/>
      <c r="O23" s="49"/>
      <c r="P23" s="49">
        <v>45</v>
      </c>
      <c r="Q23" s="49"/>
      <c r="R23" s="50"/>
      <c r="S23" s="178" t="s">
        <v>93</v>
      </c>
      <c r="T23" s="113">
        <v>4</v>
      </c>
      <c r="U23" s="42"/>
      <c r="V23" s="41"/>
      <c r="W23" s="41"/>
      <c r="X23" s="41"/>
      <c r="Y23" s="41"/>
      <c r="Z23" s="108"/>
      <c r="AA23" s="109"/>
      <c r="AB23" s="57"/>
      <c r="AC23" s="58"/>
      <c r="AD23" s="58"/>
      <c r="AE23" s="58"/>
      <c r="AF23" s="58"/>
      <c r="AG23" s="177"/>
      <c r="AH23" s="179"/>
      <c r="AI23" s="57"/>
      <c r="AJ23" s="58"/>
      <c r="AK23" s="58"/>
      <c r="AL23" s="58"/>
      <c r="AM23" s="58"/>
      <c r="AN23" s="177"/>
      <c r="AO23" s="179"/>
    </row>
    <row r="24" spans="2:41" ht="15.75" customHeight="1">
      <c r="B24" s="315"/>
      <c r="C24" s="25" t="s">
        <v>31</v>
      </c>
      <c r="D24" s="269" t="s">
        <v>18</v>
      </c>
      <c r="E24" s="270"/>
      <c r="F24" s="183"/>
      <c r="G24" s="83">
        <f>SUM(T24,AA24,AH24,AO24)</f>
        <v>2</v>
      </c>
      <c r="H24" s="90">
        <f>SUM(I24:M24)</f>
        <v>30</v>
      </c>
      <c r="I24" s="91">
        <f>SUM(N24,U24,AB24,AI24)</f>
        <v>0</v>
      </c>
      <c r="J24" s="92">
        <f>SUM(O24,V24,AC24,AJ24)</f>
        <v>0</v>
      </c>
      <c r="K24" s="92">
        <f>SUM(P24,W24,AD24,AK24)</f>
        <v>30</v>
      </c>
      <c r="L24" s="92">
        <f>SUM(Q24,X24,AE24,AL24)</f>
        <v>0</v>
      </c>
      <c r="M24" s="93">
        <f>SUM(R24,Y24,AF24,AM24)</f>
        <v>0</v>
      </c>
      <c r="N24" s="48"/>
      <c r="O24" s="49"/>
      <c r="P24" s="49">
        <v>30</v>
      </c>
      <c r="Q24" s="49"/>
      <c r="R24" s="50"/>
      <c r="S24" s="188" t="s">
        <v>93</v>
      </c>
      <c r="T24" s="113">
        <v>2</v>
      </c>
      <c r="U24" s="42"/>
      <c r="V24" s="41"/>
      <c r="W24" s="41"/>
      <c r="X24" s="41"/>
      <c r="Y24" s="41"/>
      <c r="Z24" s="108"/>
      <c r="AA24" s="109"/>
      <c r="AB24" s="62"/>
      <c r="AC24" s="54"/>
      <c r="AD24" s="54"/>
      <c r="AE24" s="54"/>
      <c r="AF24" s="55"/>
      <c r="AG24" s="188"/>
      <c r="AH24" s="190"/>
      <c r="AI24" s="57"/>
      <c r="AJ24" s="58"/>
      <c r="AK24" s="58"/>
      <c r="AL24" s="58"/>
      <c r="AM24" s="58"/>
      <c r="AN24" s="187"/>
      <c r="AO24" s="189"/>
    </row>
    <row r="25" spans="2:41" ht="15.75" customHeight="1">
      <c r="B25" s="315"/>
      <c r="C25" s="25" t="s">
        <v>32</v>
      </c>
      <c r="D25" s="269" t="s">
        <v>13</v>
      </c>
      <c r="E25" s="270"/>
      <c r="F25" s="183"/>
      <c r="G25" s="83">
        <f t="shared" si="3"/>
        <v>6</v>
      </c>
      <c r="H25" s="90">
        <f t="shared" si="4"/>
        <v>60</v>
      </c>
      <c r="I25" s="91">
        <f t="shared" si="10"/>
        <v>0</v>
      </c>
      <c r="J25" s="92">
        <f t="shared" si="10"/>
        <v>0</v>
      </c>
      <c r="K25" s="92">
        <f t="shared" si="10"/>
        <v>60</v>
      </c>
      <c r="L25" s="92">
        <f t="shared" si="10"/>
        <v>0</v>
      </c>
      <c r="M25" s="93">
        <f t="shared" si="10"/>
        <v>0</v>
      </c>
      <c r="N25" s="59"/>
      <c r="O25" s="60"/>
      <c r="P25" s="39">
        <v>30</v>
      </c>
      <c r="Q25" s="39"/>
      <c r="R25" s="39"/>
      <c r="S25" s="177" t="s">
        <v>93</v>
      </c>
      <c r="T25" s="179">
        <v>3</v>
      </c>
      <c r="U25" s="61"/>
      <c r="V25" s="39"/>
      <c r="W25" s="60">
        <v>30</v>
      </c>
      <c r="X25" s="60"/>
      <c r="Y25" s="39"/>
      <c r="Z25" s="108" t="s">
        <v>93</v>
      </c>
      <c r="AA25" s="109">
        <v>3</v>
      </c>
      <c r="AB25" s="57"/>
      <c r="AC25" s="58"/>
      <c r="AD25" s="58"/>
      <c r="AE25" s="58"/>
      <c r="AF25" s="58"/>
      <c r="AG25" s="177"/>
      <c r="AH25" s="179"/>
      <c r="AI25" s="57"/>
      <c r="AJ25" s="58"/>
      <c r="AK25" s="58"/>
      <c r="AL25" s="58"/>
      <c r="AM25" s="58"/>
      <c r="AN25" s="177"/>
      <c r="AO25" s="179"/>
    </row>
    <row r="26" spans="2:41" ht="15.75" customHeight="1">
      <c r="B26" s="315"/>
      <c r="C26" s="25" t="s">
        <v>33</v>
      </c>
      <c r="D26" s="46" t="s">
        <v>14</v>
      </c>
      <c r="E26" s="47"/>
      <c r="F26" s="183"/>
      <c r="G26" s="83">
        <f t="shared" si="3"/>
        <v>2</v>
      </c>
      <c r="H26" s="90">
        <f t="shared" si="4"/>
        <v>30</v>
      </c>
      <c r="I26" s="91">
        <f t="shared" si="10"/>
        <v>0</v>
      </c>
      <c r="J26" s="92">
        <f t="shared" si="10"/>
        <v>0</v>
      </c>
      <c r="K26" s="92">
        <f t="shared" si="10"/>
        <v>30</v>
      </c>
      <c r="L26" s="92">
        <f t="shared" si="10"/>
        <v>0</v>
      </c>
      <c r="M26" s="93">
        <f t="shared" si="10"/>
        <v>0</v>
      </c>
      <c r="N26" s="62"/>
      <c r="O26" s="54"/>
      <c r="P26" s="63"/>
      <c r="Q26" s="63"/>
      <c r="R26" s="41"/>
      <c r="S26" s="108"/>
      <c r="T26" s="109"/>
      <c r="U26" s="176"/>
      <c r="V26" s="39"/>
      <c r="W26" s="60">
        <v>30</v>
      </c>
      <c r="X26" s="60"/>
      <c r="Y26" s="39"/>
      <c r="Z26" s="108" t="s">
        <v>93</v>
      </c>
      <c r="AA26" s="109">
        <v>2</v>
      </c>
      <c r="AB26" s="57"/>
      <c r="AC26" s="58"/>
      <c r="AD26" s="58"/>
      <c r="AE26" s="58"/>
      <c r="AF26" s="58"/>
      <c r="AG26" s="177"/>
      <c r="AH26" s="179"/>
      <c r="AI26" s="81"/>
      <c r="AJ26" s="58"/>
      <c r="AK26" s="58"/>
      <c r="AL26" s="58"/>
      <c r="AM26" s="58"/>
      <c r="AN26" s="177"/>
      <c r="AO26" s="179"/>
    </row>
    <row r="27" spans="2:46" s="69" customFormat="1" ht="15.75" customHeight="1">
      <c r="B27" s="315"/>
      <c r="C27" s="25" t="s">
        <v>34</v>
      </c>
      <c r="D27" s="269" t="s">
        <v>108</v>
      </c>
      <c r="E27" s="270"/>
      <c r="F27" s="183"/>
      <c r="G27" s="83">
        <f t="shared" si="3"/>
        <v>3</v>
      </c>
      <c r="H27" s="90">
        <f t="shared" si="4"/>
        <v>45</v>
      </c>
      <c r="I27" s="91">
        <f t="shared" si="5"/>
        <v>0</v>
      </c>
      <c r="J27" s="92">
        <f t="shared" si="6"/>
        <v>0</v>
      </c>
      <c r="K27" s="92">
        <f t="shared" si="7"/>
        <v>45</v>
      </c>
      <c r="L27" s="92">
        <f t="shared" si="8"/>
        <v>0</v>
      </c>
      <c r="M27" s="93">
        <f t="shared" si="9"/>
        <v>0</v>
      </c>
      <c r="N27" s="53"/>
      <c r="O27" s="54"/>
      <c r="P27" s="54"/>
      <c r="Q27" s="54"/>
      <c r="R27" s="55"/>
      <c r="S27" s="108"/>
      <c r="T27" s="109"/>
      <c r="U27" s="45"/>
      <c r="V27" s="49"/>
      <c r="W27" s="49">
        <v>45</v>
      </c>
      <c r="X27" s="49"/>
      <c r="Y27" s="50"/>
      <c r="Z27" s="178" t="s">
        <v>93</v>
      </c>
      <c r="AA27" s="113">
        <v>3</v>
      </c>
      <c r="AB27" s="42"/>
      <c r="AC27" s="41"/>
      <c r="AD27" s="41"/>
      <c r="AE27" s="41"/>
      <c r="AF27" s="41"/>
      <c r="AG27" s="108"/>
      <c r="AH27" s="109"/>
      <c r="AI27" s="57"/>
      <c r="AJ27" s="58"/>
      <c r="AK27" s="58"/>
      <c r="AL27" s="58"/>
      <c r="AM27" s="58"/>
      <c r="AN27" s="177"/>
      <c r="AO27" s="179"/>
      <c r="AP27" s="24"/>
      <c r="AQ27" s="24"/>
      <c r="AR27" s="24"/>
      <c r="AS27" s="24"/>
      <c r="AT27" s="24"/>
    </row>
    <row r="28" spans="2:41" ht="15.75" customHeight="1" thickBot="1">
      <c r="B28" s="315"/>
      <c r="C28" s="25" t="s">
        <v>87</v>
      </c>
      <c r="D28" s="186" t="s">
        <v>7</v>
      </c>
      <c r="E28" s="76"/>
      <c r="F28" s="183">
        <f>G28</f>
        <v>6</v>
      </c>
      <c r="G28" s="83">
        <f t="shared" si="3"/>
        <v>6</v>
      </c>
      <c r="H28" s="90">
        <f t="shared" si="4"/>
        <v>90</v>
      </c>
      <c r="I28" s="91">
        <f t="shared" si="5"/>
        <v>0</v>
      </c>
      <c r="J28" s="92">
        <f t="shared" si="6"/>
        <v>0</v>
      </c>
      <c r="K28" s="92">
        <f t="shared" si="7"/>
        <v>90</v>
      </c>
      <c r="L28" s="92">
        <f t="shared" si="8"/>
        <v>0</v>
      </c>
      <c r="M28" s="93">
        <f t="shared" si="9"/>
        <v>0</v>
      </c>
      <c r="N28" s="57"/>
      <c r="O28" s="58"/>
      <c r="P28" s="58"/>
      <c r="Q28" s="58"/>
      <c r="R28" s="58"/>
      <c r="S28" s="187"/>
      <c r="T28" s="189"/>
      <c r="U28" s="75"/>
      <c r="V28" s="49"/>
      <c r="W28" s="49">
        <v>45</v>
      </c>
      <c r="X28" s="49"/>
      <c r="Y28" s="50"/>
      <c r="Z28" s="188" t="s">
        <v>97</v>
      </c>
      <c r="AA28" s="113">
        <v>3</v>
      </c>
      <c r="AB28" s="75"/>
      <c r="AC28" s="49"/>
      <c r="AD28" s="49">
        <v>45</v>
      </c>
      <c r="AE28" s="49"/>
      <c r="AF28" s="50"/>
      <c r="AG28" s="188" t="s">
        <v>97</v>
      </c>
      <c r="AH28" s="113">
        <v>3</v>
      </c>
      <c r="AI28" s="57"/>
      <c r="AJ28" s="58"/>
      <c r="AK28" s="58"/>
      <c r="AL28" s="58"/>
      <c r="AM28" s="58"/>
      <c r="AN28" s="177"/>
      <c r="AO28" s="179"/>
    </row>
    <row r="29" spans="2:41" ht="25.5" customHeight="1" thickBot="1">
      <c r="B29" s="276" t="s">
        <v>84</v>
      </c>
      <c r="C29" s="277"/>
      <c r="D29" s="277"/>
      <c r="E29" s="278"/>
      <c r="F29" s="148"/>
      <c r="G29" s="84">
        <f aca="true" t="shared" si="11" ref="G29:M29">SUM(G22:G28)</f>
        <v>27</v>
      </c>
      <c r="H29" s="149">
        <f t="shared" si="11"/>
        <v>360</v>
      </c>
      <c r="I29" s="150">
        <f t="shared" si="11"/>
        <v>0</v>
      </c>
      <c r="J29" s="151">
        <f t="shared" si="11"/>
        <v>0</v>
      </c>
      <c r="K29" s="151">
        <f t="shared" si="11"/>
        <v>360</v>
      </c>
      <c r="L29" s="151">
        <f t="shared" si="11"/>
        <v>0</v>
      </c>
      <c r="M29" s="152">
        <f t="shared" si="11"/>
        <v>0</v>
      </c>
      <c r="N29" s="153"/>
      <c r="O29" s="151"/>
      <c r="P29" s="151"/>
      <c r="Q29" s="151"/>
      <c r="R29" s="151"/>
      <c r="S29" s="110"/>
      <c r="T29" s="111"/>
      <c r="U29" s="153"/>
      <c r="V29" s="151"/>
      <c r="W29" s="151"/>
      <c r="X29" s="151"/>
      <c r="Y29" s="151"/>
      <c r="Z29" s="110"/>
      <c r="AA29" s="110"/>
      <c r="AB29" s="150"/>
      <c r="AC29" s="151"/>
      <c r="AD29" s="151"/>
      <c r="AE29" s="151"/>
      <c r="AF29" s="151"/>
      <c r="AG29" s="110"/>
      <c r="AH29" s="110"/>
      <c r="AI29" s="150"/>
      <c r="AJ29" s="151"/>
      <c r="AK29" s="151"/>
      <c r="AL29" s="151"/>
      <c r="AM29" s="151"/>
      <c r="AN29" s="110"/>
      <c r="AO29" s="111"/>
    </row>
    <row r="30" spans="2:46" s="9" customFormat="1" ht="24.75" customHeight="1" thickBot="1">
      <c r="B30" s="279" t="s">
        <v>85</v>
      </c>
      <c r="C30" s="280"/>
      <c r="D30" s="280"/>
      <c r="E30" s="281"/>
      <c r="F30" s="156"/>
      <c r="G30" s="85">
        <f aca="true" t="shared" si="12" ref="G30:M30">SUM(G21,G29)</f>
        <v>41</v>
      </c>
      <c r="H30" s="157">
        <f t="shared" si="12"/>
        <v>560</v>
      </c>
      <c r="I30" s="160">
        <f t="shared" si="12"/>
        <v>95</v>
      </c>
      <c r="J30" s="161">
        <f t="shared" si="12"/>
        <v>60</v>
      </c>
      <c r="K30" s="162">
        <f t="shared" si="12"/>
        <v>360</v>
      </c>
      <c r="L30" s="161">
        <f t="shared" si="12"/>
        <v>45</v>
      </c>
      <c r="M30" s="159">
        <f t="shared" si="12"/>
        <v>0</v>
      </c>
      <c r="N30" s="163">
        <f>SUM(N15:N28)</f>
        <v>30</v>
      </c>
      <c r="O30" s="164">
        <f>SUM(O15:O28)</f>
        <v>0</v>
      </c>
      <c r="P30" s="162">
        <f>SUM(P15:P28)</f>
        <v>165</v>
      </c>
      <c r="Q30" s="161">
        <f>SUM(Q15:Q28)</f>
        <v>0</v>
      </c>
      <c r="R30" s="164">
        <f>SUM(R15:R28)</f>
        <v>0</v>
      </c>
      <c r="S30" s="110"/>
      <c r="T30" s="111">
        <f aca="true" t="shared" si="13" ref="T30:Y30">SUM(T15:T28)</f>
        <v>15</v>
      </c>
      <c r="U30" s="163">
        <f t="shared" si="13"/>
        <v>30</v>
      </c>
      <c r="V30" s="164">
        <f t="shared" si="13"/>
        <v>30</v>
      </c>
      <c r="W30" s="164">
        <f t="shared" si="13"/>
        <v>150</v>
      </c>
      <c r="X30" s="164">
        <f t="shared" si="13"/>
        <v>0</v>
      </c>
      <c r="Y30" s="164">
        <f t="shared" si="13"/>
        <v>0</v>
      </c>
      <c r="Z30" s="115"/>
      <c r="AA30" s="111">
        <f aca="true" t="shared" si="14" ref="AA30:AF30">SUM(AA15:AA28)</f>
        <v>15</v>
      </c>
      <c r="AB30" s="163">
        <f t="shared" si="14"/>
        <v>30</v>
      </c>
      <c r="AC30" s="162">
        <f t="shared" si="14"/>
        <v>30</v>
      </c>
      <c r="AD30" s="161">
        <f t="shared" si="14"/>
        <v>45</v>
      </c>
      <c r="AE30" s="164">
        <f t="shared" si="14"/>
        <v>45</v>
      </c>
      <c r="AF30" s="164">
        <f t="shared" si="14"/>
        <v>0</v>
      </c>
      <c r="AG30" s="115"/>
      <c r="AH30" s="116">
        <f aca="true" t="shared" si="15" ref="AH30:AM30">SUM(AH15:AH28)</f>
        <v>10</v>
      </c>
      <c r="AI30" s="163">
        <f t="shared" si="15"/>
        <v>5</v>
      </c>
      <c r="AJ30" s="164">
        <f t="shared" si="15"/>
        <v>0</v>
      </c>
      <c r="AK30" s="164">
        <f t="shared" si="15"/>
        <v>0</v>
      </c>
      <c r="AL30" s="162">
        <f t="shared" si="15"/>
        <v>0</v>
      </c>
      <c r="AM30" s="161">
        <f t="shared" si="15"/>
        <v>0</v>
      </c>
      <c r="AN30" s="115"/>
      <c r="AO30" s="116">
        <f>SUM(AO15:AO28)</f>
        <v>1</v>
      </c>
      <c r="AP30" s="8"/>
      <c r="AQ30" s="8"/>
      <c r="AR30" s="8"/>
      <c r="AS30" s="8"/>
      <c r="AT30" s="8"/>
    </row>
    <row r="31" spans="2:41" ht="26.25" customHeight="1">
      <c r="B31" s="323" t="s">
        <v>66</v>
      </c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5"/>
    </row>
    <row r="32" spans="2:41" ht="15.75" customHeight="1">
      <c r="B32" s="217"/>
      <c r="C32" s="25" t="s">
        <v>23</v>
      </c>
      <c r="D32" s="385" t="s">
        <v>44</v>
      </c>
      <c r="E32" s="386"/>
      <c r="F32" s="183">
        <f>G32</f>
        <v>5</v>
      </c>
      <c r="G32" s="83">
        <f>SUM(T32,AA32,AH32,AO32)</f>
        <v>5</v>
      </c>
      <c r="H32" s="90">
        <f>SUM(I32:M32)</f>
        <v>30</v>
      </c>
      <c r="I32" s="91">
        <f>SUM(N32,U32,AB32,AI32)</f>
        <v>0</v>
      </c>
      <c r="J32" s="92">
        <f>SUM(O32,V32,AC32,AJ32)</f>
        <v>0</v>
      </c>
      <c r="K32" s="92">
        <f>SUM(P32,W32,AD32,AK32)</f>
        <v>0</v>
      </c>
      <c r="L32" s="92">
        <f>SUM(Q32,X32,AE32,AL32)</f>
        <v>0</v>
      </c>
      <c r="M32" s="93">
        <f>SUM(R32,Y32,AF32,AM32)</f>
        <v>30</v>
      </c>
      <c r="N32" s="40"/>
      <c r="O32" s="41"/>
      <c r="P32" s="41"/>
      <c r="Q32" s="41"/>
      <c r="R32" s="41"/>
      <c r="S32" s="108"/>
      <c r="T32" s="109"/>
      <c r="U32" s="40"/>
      <c r="V32" s="41"/>
      <c r="W32" s="41"/>
      <c r="X32" s="41"/>
      <c r="Y32" s="41"/>
      <c r="Z32" s="108"/>
      <c r="AA32" s="109"/>
      <c r="AB32" s="42"/>
      <c r="AC32" s="41"/>
      <c r="AD32" s="41"/>
      <c r="AE32" s="41"/>
      <c r="AF32" s="41"/>
      <c r="AG32" s="108"/>
      <c r="AH32" s="109"/>
      <c r="AI32" s="45"/>
      <c r="AJ32" s="39"/>
      <c r="AK32" s="39"/>
      <c r="AL32" s="39"/>
      <c r="AM32" s="39">
        <v>30</v>
      </c>
      <c r="AN32" s="108" t="s">
        <v>93</v>
      </c>
      <c r="AO32" s="109">
        <v>5</v>
      </c>
    </row>
    <row r="33" spans="2:41" ht="18.75" customHeight="1">
      <c r="B33" s="66"/>
      <c r="C33" s="25" t="s">
        <v>88</v>
      </c>
      <c r="D33" s="269" t="s">
        <v>105</v>
      </c>
      <c r="E33" s="270"/>
      <c r="F33" s="183"/>
      <c r="G33" s="83">
        <v>2</v>
      </c>
      <c r="H33" s="90"/>
      <c r="I33" s="91"/>
      <c r="J33" s="92"/>
      <c r="K33" s="92"/>
      <c r="L33" s="92"/>
      <c r="M33" s="93"/>
      <c r="N33" s="53"/>
      <c r="O33" s="54"/>
      <c r="P33" s="54"/>
      <c r="Q33" s="54"/>
      <c r="R33" s="55"/>
      <c r="S33" s="178"/>
      <c r="T33" s="109"/>
      <c r="U33" s="53"/>
      <c r="V33" s="54"/>
      <c r="W33" s="54"/>
      <c r="X33" s="54"/>
      <c r="Y33" s="55"/>
      <c r="Z33" s="178"/>
      <c r="AA33" s="109"/>
      <c r="AB33" s="75"/>
      <c r="AC33" s="49"/>
      <c r="AD33" s="49"/>
      <c r="AE33" s="49"/>
      <c r="AF33" s="50"/>
      <c r="AG33" s="178"/>
      <c r="AH33" s="113">
        <v>2</v>
      </c>
      <c r="AI33" s="53"/>
      <c r="AJ33" s="54"/>
      <c r="AK33" s="54"/>
      <c r="AL33" s="54"/>
      <c r="AM33" s="55"/>
      <c r="AN33" s="178"/>
      <c r="AO33" s="109"/>
    </row>
    <row r="34" spans="2:46" s="23" customFormat="1" ht="18.75" customHeight="1">
      <c r="B34" s="316" t="s">
        <v>67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8"/>
      <c r="AP34" s="35"/>
      <c r="AQ34" s="22"/>
      <c r="AR34" s="22"/>
      <c r="AS34" s="22"/>
      <c r="AT34" s="22"/>
    </row>
    <row r="35" spans="2:46" s="23" customFormat="1" ht="29.25" customHeight="1">
      <c r="B35" s="319" t="s">
        <v>5</v>
      </c>
      <c r="C35" s="271" t="s">
        <v>80</v>
      </c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3"/>
      <c r="AP35" s="35"/>
      <c r="AQ35" s="22"/>
      <c r="AR35" s="22"/>
      <c r="AS35" s="22"/>
      <c r="AT35" s="22"/>
    </row>
    <row r="36" spans="2:42" ht="15.75" customHeight="1">
      <c r="B36" s="319"/>
      <c r="C36" s="25" t="s">
        <v>95</v>
      </c>
      <c r="D36" s="269" t="s">
        <v>16</v>
      </c>
      <c r="E36" s="270"/>
      <c r="F36" s="71">
        <f>G36</f>
        <v>16</v>
      </c>
      <c r="G36" s="83">
        <f>SUM(T36,AA36,AH36,AO36)</f>
        <v>16</v>
      </c>
      <c r="H36" s="90">
        <f>SUM(I36:M36)</f>
        <v>180</v>
      </c>
      <c r="I36" s="91">
        <f aca="true" t="shared" si="16" ref="I36:M37">SUM(N36,U36,AB36,AI36)</f>
        <v>0</v>
      </c>
      <c r="J36" s="92">
        <f t="shared" si="16"/>
        <v>0</v>
      </c>
      <c r="K36" s="92">
        <f t="shared" si="16"/>
        <v>180</v>
      </c>
      <c r="L36" s="92">
        <f t="shared" si="16"/>
        <v>0</v>
      </c>
      <c r="M36" s="93">
        <f t="shared" si="16"/>
        <v>0</v>
      </c>
      <c r="N36" s="48"/>
      <c r="O36" s="49"/>
      <c r="P36" s="49">
        <v>90</v>
      </c>
      <c r="Q36" s="49"/>
      <c r="R36" s="50"/>
      <c r="S36" s="168" t="s">
        <v>93</v>
      </c>
      <c r="T36" s="113">
        <v>8</v>
      </c>
      <c r="U36" s="75"/>
      <c r="V36" s="49"/>
      <c r="W36" s="49">
        <v>90</v>
      </c>
      <c r="X36" s="49"/>
      <c r="Y36" s="50"/>
      <c r="Z36" s="168" t="s">
        <v>93</v>
      </c>
      <c r="AA36" s="113">
        <v>8</v>
      </c>
      <c r="AB36" s="62"/>
      <c r="AC36" s="54"/>
      <c r="AD36" s="54"/>
      <c r="AE36" s="54"/>
      <c r="AF36" s="55"/>
      <c r="AG36" s="112"/>
      <c r="AH36" s="113"/>
      <c r="AI36" s="62"/>
      <c r="AJ36" s="54"/>
      <c r="AK36" s="54"/>
      <c r="AL36" s="54"/>
      <c r="AM36" s="55"/>
      <c r="AN36" s="117"/>
      <c r="AO36" s="109"/>
      <c r="AP36" s="194"/>
    </row>
    <row r="37" spans="2:41" ht="15.75" customHeight="1">
      <c r="B37" s="319"/>
      <c r="C37" s="25" t="s">
        <v>35</v>
      </c>
      <c r="D37" s="269" t="s">
        <v>17</v>
      </c>
      <c r="E37" s="270"/>
      <c r="F37" s="71">
        <f>G37</f>
        <v>6</v>
      </c>
      <c r="G37" s="83">
        <f>SUM(T37,AA37,AH37,AO37)</f>
        <v>6</v>
      </c>
      <c r="H37" s="90">
        <f>SUM(I37:M37)</f>
        <v>60</v>
      </c>
      <c r="I37" s="91">
        <f t="shared" si="16"/>
        <v>0</v>
      </c>
      <c r="J37" s="92">
        <f t="shared" si="16"/>
        <v>0</v>
      </c>
      <c r="K37" s="92">
        <f t="shared" si="16"/>
        <v>60</v>
      </c>
      <c r="L37" s="92">
        <f t="shared" si="16"/>
        <v>0</v>
      </c>
      <c r="M37" s="93">
        <f t="shared" si="16"/>
        <v>0</v>
      </c>
      <c r="N37" s="48"/>
      <c r="O37" s="49"/>
      <c r="P37" s="49">
        <v>30</v>
      </c>
      <c r="Q37" s="49"/>
      <c r="R37" s="50"/>
      <c r="S37" s="168" t="s">
        <v>93</v>
      </c>
      <c r="T37" s="113">
        <v>3</v>
      </c>
      <c r="U37" s="48"/>
      <c r="V37" s="49"/>
      <c r="W37" s="49">
        <v>30</v>
      </c>
      <c r="X37" s="49"/>
      <c r="Y37" s="50"/>
      <c r="Z37" s="168" t="s">
        <v>93</v>
      </c>
      <c r="AA37" s="113">
        <v>3</v>
      </c>
      <c r="AB37" s="62"/>
      <c r="AC37" s="54"/>
      <c r="AD37" s="54"/>
      <c r="AE37" s="54"/>
      <c r="AF37" s="55"/>
      <c r="AG37" s="112"/>
      <c r="AH37" s="113"/>
      <c r="AI37" s="62"/>
      <c r="AJ37" s="54"/>
      <c r="AK37" s="54"/>
      <c r="AL37" s="54"/>
      <c r="AM37" s="55"/>
      <c r="AN37" s="117"/>
      <c r="AO37" s="114"/>
    </row>
    <row r="38" spans="2:41" ht="31.5" customHeight="1">
      <c r="B38" s="319"/>
      <c r="C38" s="25" t="s">
        <v>36</v>
      </c>
      <c r="D38" s="306" t="s">
        <v>19</v>
      </c>
      <c r="E38" s="307"/>
      <c r="F38" s="71">
        <f>G38</f>
        <v>42</v>
      </c>
      <c r="G38" s="83">
        <f>SUM(T38,AA38,AH38,AO38)</f>
        <v>42</v>
      </c>
      <c r="H38" s="90">
        <f>SUM(I38:M38)</f>
        <v>120</v>
      </c>
      <c r="I38" s="91">
        <f aca="true" t="shared" si="17" ref="I38:M39">SUM(N38,U38,AB38,AI38)</f>
        <v>0</v>
      </c>
      <c r="J38" s="92">
        <f t="shared" si="17"/>
        <v>0</v>
      </c>
      <c r="K38" s="92">
        <f t="shared" si="17"/>
        <v>120</v>
      </c>
      <c r="L38" s="92">
        <f t="shared" si="17"/>
        <v>0</v>
      </c>
      <c r="M38" s="93">
        <f t="shared" si="17"/>
        <v>0</v>
      </c>
      <c r="N38" s="53"/>
      <c r="O38" s="54"/>
      <c r="P38" s="54"/>
      <c r="Q38" s="54"/>
      <c r="R38" s="55"/>
      <c r="S38" s="112"/>
      <c r="T38" s="109"/>
      <c r="U38" s="62"/>
      <c r="V38" s="54"/>
      <c r="W38" s="80"/>
      <c r="X38" s="54"/>
      <c r="Y38" s="55"/>
      <c r="Z38" s="112"/>
      <c r="AA38" s="113"/>
      <c r="AB38" s="75"/>
      <c r="AC38" s="49"/>
      <c r="AD38" s="49">
        <v>60</v>
      </c>
      <c r="AE38" s="49"/>
      <c r="AF38" s="50"/>
      <c r="AG38" s="168" t="s">
        <v>93</v>
      </c>
      <c r="AH38" s="113">
        <v>18</v>
      </c>
      <c r="AI38" s="75"/>
      <c r="AJ38" s="49"/>
      <c r="AK38" s="49">
        <v>60</v>
      </c>
      <c r="AL38" s="49"/>
      <c r="AM38" s="50"/>
      <c r="AN38" s="168" t="s">
        <v>93</v>
      </c>
      <c r="AO38" s="113">
        <v>24</v>
      </c>
    </row>
    <row r="39" spans="2:41" ht="15.75" customHeight="1">
      <c r="B39" s="319"/>
      <c r="C39" s="25" t="s">
        <v>37</v>
      </c>
      <c r="D39" s="269" t="s">
        <v>92</v>
      </c>
      <c r="E39" s="270"/>
      <c r="F39" s="71">
        <f>G39</f>
        <v>8</v>
      </c>
      <c r="G39" s="83">
        <f>SUM(T39,AA39,AH39,AO39)</f>
        <v>8</v>
      </c>
      <c r="H39" s="90">
        <f>SUM(I39:M39)</f>
        <v>120</v>
      </c>
      <c r="I39" s="91">
        <f t="shared" si="17"/>
        <v>0</v>
      </c>
      <c r="J39" s="92">
        <f t="shared" si="17"/>
        <v>0</v>
      </c>
      <c r="K39" s="92">
        <f t="shared" si="17"/>
        <v>120</v>
      </c>
      <c r="L39" s="92">
        <f t="shared" si="17"/>
        <v>0</v>
      </c>
      <c r="M39" s="93">
        <f t="shared" si="17"/>
        <v>0</v>
      </c>
      <c r="N39" s="48"/>
      <c r="O39" s="49"/>
      <c r="P39" s="49">
        <v>60</v>
      </c>
      <c r="Q39" s="49"/>
      <c r="R39" s="50"/>
      <c r="S39" s="108" t="s">
        <v>93</v>
      </c>
      <c r="T39" s="109">
        <v>4</v>
      </c>
      <c r="U39" s="75"/>
      <c r="V39" s="49"/>
      <c r="W39" s="49">
        <v>60</v>
      </c>
      <c r="X39" s="49"/>
      <c r="Y39" s="50"/>
      <c r="Z39" s="108" t="s">
        <v>93</v>
      </c>
      <c r="AA39" s="109">
        <v>4</v>
      </c>
      <c r="AB39" s="62"/>
      <c r="AC39" s="54"/>
      <c r="AD39" s="77"/>
      <c r="AE39" s="54"/>
      <c r="AF39" s="55"/>
      <c r="AG39" s="196"/>
      <c r="AH39" s="113"/>
      <c r="AI39" s="62"/>
      <c r="AJ39" s="54"/>
      <c r="AK39" s="54"/>
      <c r="AL39" s="54"/>
      <c r="AM39" s="55"/>
      <c r="AN39" s="117"/>
      <c r="AO39" s="113"/>
    </row>
    <row r="40" spans="2:46" s="23" customFormat="1" ht="28.5" customHeight="1">
      <c r="B40" s="319"/>
      <c r="C40" s="271" t="s">
        <v>79</v>
      </c>
      <c r="D40" s="272"/>
      <c r="E40" s="272"/>
      <c r="F40" s="272"/>
      <c r="G40" s="143"/>
      <c r="H40" s="144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5"/>
      <c r="AP40" s="22"/>
      <c r="AQ40" s="22"/>
      <c r="AR40" s="22"/>
      <c r="AS40" s="22"/>
      <c r="AT40" s="22"/>
    </row>
    <row r="41" spans="2:41" ht="15.75" customHeight="1">
      <c r="B41" s="319"/>
      <c r="C41" s="267" t="s">
        <v>96</v>
      </c>
      <c r="D41" s="195" t="s">
        <v>94</v>
      </c>
      <c r="E41" s="310" t="s">
        <v>98</v>
      </c>
      <c r="F41" s="71">
        <f>G41</f>
        <v>12</v>
      </c>
      <c r="G41" s="83">
        <f>SUM(T41,AA41,AH41,AO41)</f>
        <v>12</v>
      </c>
      <c r="H41" s="90">
        <f>SUM(I41:M41)</f>
        <v>150</v>
      </c>
      <c r="I41" s="91">
        <f aca="true" t="shared" si="18" ref="I41:M42">SUM(N41,U41,AB41,AI41)</f>
        <v>0</v>
      </c>
      <c r="J41" s="92">
        <f t="shared" si="18"/>
        <v>0</v>
      </c>
      <c r="K41" s="92">
        <f t="shared" si="18"/>
        <v>150</v>
      </c>
      <c r="L41" s="92">
        <f t="shared" si="18"/>
        <v>0</v>
      </c>
      <c r="M41" s="93">
        <f t="shared" si="18"/>
        <v>0</v>
      </c>
      <c r="N41" s="48"/>
      <c r="O41" s="49"/>
      <c r="P41" s="49">
        <v>75</v>
      </c>
      <c r="Q41" s="49"/>
      <c r="R41" s="50"/>
      <c r="S41" s="168" t="s">
        <v>93</v>
      </c>
      <c r="T41" s="109">
        <v>6</v>
      </c>
      <c r="U41" s="75"/>
      <c r="V41" s="49"/>
      <c r="W41" s="49">
        <v>75</v>
      </c>
      <c r="X41" s="49"/>
      <c r="Y41" s="50"/>
      <c r="Z41" s="168" t="s">
        <v>93</v>
      </c>
      <c r="AA41" s="109">
        <v>6</v>
      </c>
      <c r="AB41" s="62"/>
      <c r="AC41" s="54"/>
      <c r="AD41" s="54"/>
      <c r="AE41" s="54"/>
      <c r="AF41" s="55"/>
      <c r="AG41" s="112"/>
      <c r="AH41" s="113"/>
      <c r="AI41" s="62"/>
      <c r="AJ41" s="54"/>
      <c r="AK41" s="54"/>
      <c r="AL41" s="54"/>
      <c r="AM41" s="55"/>
      <c r="AN41" s="117"/>
      <c r="AO41" s="113"/>
    </row>
    <row r="42" spans="2:41" ht="15.75" customHeight="1">
      <c r="B42" s="319"/>
      <c r="C42" s="268"/>
      <c r="D42" s="195" t="s">
        <v>94</v>
      </c>
      <c r="E42" s="311"/>
      <c r="F42" s="172">
        <f>G42</f>
        <v>12</v>
      </c>
      <c r="G42" s="173">
        <f>SUM(T42,AA42,AH42,AO42)</f>
        <v>12</v>
      </c>
      <c r="H42" s="174">
        <f>SUM(I42:M42)</f>
        <v>150</v>
      </c>
      <c r="I42" s="171">
        <f t="shared" si="18"/>
        <v>0</v>
      </c>
      <c r="J42" s="169">
        <f t="shared" si="18"/>
        <v>0</v>
      </c>
      <c r="K42" s="169">
        <f t="shared" si="18"/>
        <v>150</v>
      </c>
      <c r="L42" s="169">
        <f t="shared" si="18"/>
        <v>0</v>
      </c>
      <c r="M42" s="170">
        <f t="shared" si="18"/>
        <v>0</v>
      </c>
      <c r="N42" s="48"/>
      <c r="O42" s="49"/>
      <c r="P42" s="167">
        <v>75</v>
      </c>
      <c r="Q42" s="49"/>
      <c r="R42" s="50"/>
      <c r="S42" s="108" t="s">
        <v>93</v>
      </c>
      <c r="T42" s="173">
        <v>6</v>
      </c>
      <c r="U42" s="75"/>
      <c r="V42" s="49"/>
      <c r="W42" s="39">
        <v>75</v>
      </c>
      <c r="X42" s="49"/>
      <c r="Y42" s="39"/>
      <c r="Z42" s="108" t="s">
        <v>93</v>
      </c>
      <c r="AA42" s="109">
        <v>6</v>
      </c>
      <c r="AB42" s="62"/>
      <c r="AC42" s="54"/>
      <c r="AD42" s="54"/>
      <c r="AE42" s="54"/>
      <c r="AF42" s="55"/>
      <c r="AG42" s="112"/>
      <c r="AH42" s="113"/>
      <c r="AI42" s="62"/>
      <c r="AJ42" s="54"/>
      <c r="AK42" s="54"/>
      <c r="AL42" s="54"/>
      <c r="AM42" s="55"/>
      <c r="AN42" s="117"/>
      <c r="AO42" s="113"/>
    </row>
    <row r="43" spans="2:41" ht="33" customHeight="1">
      <c r="B43" s="319"/>
      <c r="C43" s="25" t="s">
        <v>38</v>
      </c>
      <c r="D43" s="306" t="s">
        <v>21</v>
      </c>
      <c r="E43" s="307"/>
      <c r="F43" s="71">
        <f>G43</f>
        <v>42</v>
      </c>
      <c r="G43" s="83">
        <f>SUM(T43,AA43,AH43,AO43)</f>
        <v>42</v>
      </c>
      <c r="H43" s="90">
        <f>SUM(I43:M43)</f>
        <v>120</v>
      </c>
      <c r="I43" s="91">
        <f aca="true" t="shared" si="19" ref="I43:M44">SUM(N43,U43,AB43,AI43)</f>
        <v>0</v>
      </c>
      <c r="J43" s="92">
        <f t="shared" si="19"/>
        <v>0</v>
      </c>
      <c r="K43" s="92">
        <f t="shared" si="19"/>
        <v>120</v>
      </c>
      <c r="L43" s="92">
        <f t="shared" si="19"/>
        <v>0</v>
      </c>
      <c r="M43" s="93">
        <f t="shared" si="19"/>
        <v>0</v>
      </c>
      <c r="N43" s="53"/>
      <c r="O43" s="54"/>
      <c r="P43" s="41"/>
      <c r="Q43" s="54"/>
      <c r="R43" s="55"/>
      <c r="S43" s="112"/>
      <c r="T43" s="109"/>
      <c r="U43" s="62"/>
      <c r="V43" s="54"/>
      <c r="W43" s="54"/>
      <c r="X43" s="54"/>
      <c r="Y43" s="175"/>
      <c r="Z43" s="112"/>
      <c r="AA43" s="113"/>
      <c r="AB43" s="75"/>
      <c r="AC43" s="49"/>
      <c r="AD43" s="49">
        <v>60</v>
      </c>
      <c r="AE43" s="49"/>
      <c r="AF43" s="50"/>
      <c r="AG43" s="168" t="s">
        <v>93</v>
      </c>
      <c r="AH43" s="113">
        <v>18</v>
      </c>
      <c r="AI43" s="75"/>
      <c r="AJ43" s="49"/>
      <c r="AK43" s="49">
        <v>60</v>
      </c>
      <c r="AL43" s="49"/>
      <c r="AM43" s="50"/>
      <c r="AN43" s="168" t="s">
        <v>93</v>
      </c>
      <c r="AO43" s="113">
        <v>24</v>
      </c>
    </row>
    <row r="44" spans="2:41" ht="15.75" customHeight="1" thickBot="1">
      <c r="B44" s="319"/>
      <c r="C44" s="25" t="s">
        <v>39</v>
      </c>
      <c r="D44" s="320" t="s">
        <v>16</v>
      </c>
      <c r="E44" s="321"/>
      <c r="F44" s="71">
        <f>G44</f>
        <v>6</v>
      </c>
      <c r="G44" s="83">
        <f>SUM(T44,AA44,AH44,AO44)</f>
        <v>6</v>
      </c>
      <c r="H44" s="90">
        <f>SUM(I44:M44)</f>
        <v>60</v>
      </c>
      <c r="I44" s="91">
        <f t="shared" si="19"/>
        <v>0</v>
      </c>
      <c r="J44" s="92">
        <f t="shared" si="19"/>
        <v>0</v>
      </c>
      <c r="K44" s="92">
        <f t="shared" si="19"/>
        <v>60</v>
      </c>
      <c r="L44" s="92">
        <f t="shared" si="19"/>
        <v>0</v>
      </c>
      <c r="M44" s="93">
        <f t="shared" si="19"/>
        <v>0</v>
      </c>
      <c r="N44" s="48"/>
      <c r="O44" s="49"/>
      <c r="P44" s="49">
        <v>30</v>
      </c>
      <c r="Q44" s="49"/>
      <c r="R44" s="50"/>
      <c r="S44" s="168" t="s">
        <v>93</v>
      </c>
      <c r="T44" s="113">
        <v>3</v>
      </c>
      <c r="U44" s="75"/>
      <c r="V44" s="49"/>
      <c r="W44" s="49">
        <v>30</v>
      </c>
      <c r="X44" s="49"/>
      <c r="Y44" s="50"/>
      <c r="Z44" s="168" t="s">
        <v>93</v>
      </c>
      <c r="AA44" s="113">
        <v>3</v>
      </c>
      <c r="AB44" s="62"/>
      <c r="AC44" s="54"/>
      <c r="AD44" s="54"/>
      <c r="AE44" s="54"/>
      <c r="AF44" s="55"/>
      <c r="AG44" s="112"/>
      <c r="AH44" s="113"/>
      <c r="AI44" s="62"/>
      <c r="AJ44" s="54"/>
      <c r="AK44" s="54"/>
      <c r="AL44" s="54"/>
      <c r="AM44" s="55"/>
      <c r="AN44" s="117"/>
      <c r="AO44" s="114"/>
    </row>
    <row r="45" spans="2:46" s="9" customFormat="1" ht="22.5" customHeight="1" thickBot="1">
      <c r="B45" s="276" t="s">
        <v>68</v>
      </c>
      <c r="C45" s="277"/>
      <c r="D45" s="277"/>
      <c r="E45" s="278"/>
      <c r="F45" s="148"/>
      <c r="G45" s="85">
        <f aca="true" t="shared" si="20" ref="G45:R45">SUM(G41:G44)</f>
        <v>72</v>
      </c>
      <c r="H45" s="154">
        <f t="shared" si="20"/>
        <v>480</v>
      </c>
      <c r="I45" s="155">
        <f t="shared" si="20"/>
        <v>0</v>
      </c>
      <c r="J45" s="155">
        <f t="shared" si="20"/>
        <v>0</v>
      </c>
      <c r="K45" s="155">
        <f t="shared" si="20"/>
        <v>480</v>
      </c>
      <c r="L45" s="155">
        <f t="shared" si="20"/>
        <v>0</v>
      </c>
      <c r="M45" s="152">
        <f t="shared" si="20"/>
        <v>0</v>
      </c>
      <c r="N45" s="155">
        <f t="shared" si="20"/>
        <v>0</v>
      </c>
      <c r="O45" s="155">
        <f t="shared" si="20"/>
        <v>0</v>
      </c>
      <c r="P45" s="155">
        <f t="shared" si="20"/>
        <v>180</v>
      </c>
      <c r="Q45" s="155">
        <f t="shared" si="20"/>
        <v>0</v>
      </c>
      <c r="R45" s="155">
        <f t="shared" si="20"/>
        <v>0</v>
      </c>
      <c r="S45" s="118"/>
      <c r="T45" s="111">
        <f aca="true" t="shared" si="21" ref="T45:Y45">SUM(T41:T44)</f>
        <v>15</v>
      </c>
      <c r="U45" s="155">
        <f t="shared" si="21"/>
        <v>0</v>
      </c>
      <c r="V45" s="155">
        <f t="shared" si="21"/>
        <v>0</v>
      </c>
      <c r="W45" s="155">
        <f t="shared" si="21"/>
        <v>180</v>
      </c>
      <c r="X45" s="155">
        <f t="shared" si="21"/>
        <v>0</v>
      </c>
      <c r="Y45" s="155">
        <f t="shared" si="21"/>
        <v>0</v>
      </c>
      <c r="Z45" s="118"/>
      <c r="AA45" s="111">
        <f aca="true" t="shared" si="22" ref="AA45:AF45">SUM(AA41:AA44)</f>
        <v>15</v>
      </c>
      <c r="AB45" s="155">
        <f t="shared" si="22"/>
        <v>0</v>
      </c>
      <c r="AC45" s="155">
        <f t="shared" si="22"/>
        <v>0</v>
      </c>
      <c r="AD45" s="155">
        <f t="shared" si="22"/>
        <v>60</v>
      </c>
      <c r="AE45" s="155">
        <f t="shared" si="22"/>
        <v>0</v>
      </c>
      <c r="AF45" s="155">
        <f t="shared" si="22"/>
        <v>0</v>
      </c>
      <c r="AG45" s="118"/>
      <c r="AH45" s="111">
        <f aca="true" t="shared" si="23" ref="AH45:AM45">SUM(AH41:AH44)</f>
        <v>18</v>
      </c>
      <c r="AI45" s="155">
        <f t="shared" si="23"/>
        <v>0</v>
      </c>
      <c r="AJ45" s="155">
        <f t="shared" si="23"/>
        <v>0</v>
      </c>
      <c r="AK45" s="155">
        <f t="shared" si="23"/>
        <v>60</v>
      </c>
      <c r="AL45" s="155">
        <f t="shared" si="23"/>
        <v>0</v>
      </c>
      <c r="AM45" s="155">
        <f t="shared" si="23"/>
        <v>0</v>
      </c>
      <c r="AN45" s="118"/>
      <c r="AO45" s="111">
        <f>SUM(AO41:AO44)</f>
        <v>24</v>
      </c>
      <c r="AP45" s="8"/>
      <c r="AQ45" s="8"/>
      <c r="AR45" s="8"/>
      <c r="AS45" s="8"/>
      <c r="AT45" s="8"/>
    </row>
    <row r="46" spans="2:46" s="9" customFormat="1" ht="22.5" customHeight="1" thickBot="1">
      <c r="B46" s="279" t="s">
        <v>69</v>
      </c>
      <c r="C46" s="280"/>
      <c r="D46" s="280"/>
      <c r="E46" s="281"/>
      <c r="F46" s="156"/>
      <c r="G46" s="85">
        <f aca="true" t="shared" si="24" ref="G46:R46">SUM(G32:G33,G41:G44)</f>
        <v>79</v>
      </c>
      <c r="H46" s="85">
        <f t="shared" si="24"/>
        <v>510</v>
      </c>
      <c r="I46" s="218">
        <f t="shared" si="24"/>
        <v>0</v>
      </c>
      <c r="J46" s="219">
        <f t="shared" si="24"/>
        <v>0</v>
      </c>
      <c r="K46" s="220">
        <f t="shared" si="24"/>
        <v>480</v>
      </c>
      <c r="L46" s="222">
        <f t="shared" si="24"/>
        <v>0</v>
      </c>
      <c r="M46" s="221">
        <f t="shared" si="24"/>
        <v>30</v>
      </c>
      <c r="N46" s="158">
        <f t="shared" si="24"/>
        <v>0</v>
      </c>
      <c r="O46" s="158">
        <f t="shared" si="24"/>
        <v>0</v>
      </c>
      <c r="P46" s="158">
        <f t="shared" si="24"/>
        <v>180</v>
      </c>
      <c r="Q46" s="158">
        <f t="shared" si="24"/>
        <v>0</v>
      </c>
      <c r="R46" s="158">
        <f t="shared" si="24"/>
        <v>0</v>
      </c>
      <c r="S46" s="118"/>
      <c r="T46" s="111">
        <f aca="true" t="shared" si="25" ref="T46:Y46">SUM(T32:T33,T41:T44)</f>
        <v>15</v>
      </c>
      <c r="U46" s="158">
        <f t="shared" si="25"/>
        <v>0</v>
      </c>
      <c r="V46" s="158">
        <f t="shared" si="25"/>
        <v>0</v>
      </c>
      <c r="W46" s="158">
        <f t="shared" si="25"/>
        <v>180</v>
      </c>
      <c r="X46" s="158">
        <f t="shared" si="25"/>
        <v>0</v>
      </c>
      <c r="Y46" s="158">
        <f t="shared" si="25"/>
        <v>0</v>
      </c>
      <c r="Z46" s="118"/>
      <c r="AA46" s="111">
        <f aca="true" t="shared" si="26" ref="AA46:AF46">SUM(AA32:AA33,AA41:AA44)</f>
        <v>15</v>
      </c>
      <c r="AB46" s="158">
        <f t="shared" si="26"/>
        <v>0</v>
      </c>
      <c r="AC46" s="158">
        <f t="shared" si="26"/>
        <v>0</v>
      </c>
      <c r="AD46" s="158">
        <f t="shared" si="26"/>
        <v>60</v>
      </c>
      <c r="AE46" s="158">
        <f t="shared" si="26"/>
        <v>0</v>
      </c>
      <c r="AF46" s="158">
        <f t="shared" si="26"/>
        <v>0</v>
      </c>
      <c r="AG46" s="118"/>
      <c r="AH46" s="111">
        <f aca="true" t="shared" si="27" ref="AH46:AM46">SUM(AH32:AH33,AH41:AH44)</f>
        <v>20</v>
      </c>
      <c r="AI46" s="158">
        <f t="shared" si="27"/>
        <v>0</v>
      </c>
      <c r="AJ46" s="158">
        <f t="shared" si="27"/>
        <v>0</v>
      </c>
      <c r="AK46" s="158">
        <f t="shared" si="27"/>
        <v>60</v>
      </c>
      <c r="AL46" s="158">
        <f t="shared" si="27"/>
        <v>0</v>
      </c>
      <c r="AM46" s="158">
        <f t="shared" si="27"/>
        <v>30</v>
      </c>
      <c r="AN46" s="118"/>
      <c r="AO46" s="111">
        <f>SUM(AO32:AO33,AO41:AO44)</f>
        <v>29</v>
      </c>
      <c r="AP46" s="8"/>
      <c r="AQ46" s="8"/>
      <c r="AR46" s="8"/>
      <c r="AS46" s="8"/>
      <c r="AT46" s="8"/>
    </row>
    <row r="47" spans="2:46" s="9" customFormat="1" ht="24.75" customHeight="1" thickBot="1">
      <c r="B47" s="282" t="s">
        <v>70</v>
      </c>
      <c r="C47" s="283"/>
      <c r="D47" s="283"/>
      <c r="E47" s="284"/>
      <c r="F47" s="146"/>
      <c r="G47" s="85">
        <f aca="true" t="shared" si="28" ref="G47:R47">SUM(G30,G46)</f>
        <v>120</v>
      </c>
      <c r="H47" s="165">
        <f t="shared" si="28"/>
        <v>1070</v>
      </c>
      <c r="I47" s="166">
        <f t="shared" si="28"/>
        <v>95</v>
      </c>
      <c r="J47" s="166">
        <f t="shared" si="28"/>
        <v>60</v>
      </c>
      <c r="K47" s="166">
        <f t="shared" si="28"/>
        <v>840</v>
      </c>
      <c r="L47" s="166">
        <f t="shared" si="28"/>
        <v>45</v>
      </c>
      <c r="M47" s="147">
        <f t="shared" si="28"/>
        <v>30</v>
      </c>
      <c r="N47" s="166">
        <f t="shared" si="28"/>
        <v>30</v>
      </c>
      <c r="O47" s="166">
        <f t="shared" si="28"/>
        <v>0</v>
      </c>
      <c r="P47" s="166">
        <f t="shared" si="28"/>
        <v>345</v>
      </c>
      <c r="Q47" s="166">
        <f t="shared" si="28"/>
        <v>0</v>
      </c>
      <c r="R47" s="166">
        <f t="shared" si="28"/>
        <v>0</v>
      </c>
      <c r="S47" s="118"/>
      <c r="T47" s="111">
        <f aca="true" t="shared" si="29" ref="T47:Y47">SUM(T30,T46)</f>
        <v>30</v>
      </c>
      <c r="U47" s="166">
        <f t="shared" si="29"/>
        <v>30</v>
      </c>
      <c r="V47" s="166">
        <f t="shared" si="29"/>
        <v>30</v>
      </c>
      <c r="W47" s="166">
        <f t="shared" si="29"/>
        <v>330</v>
      </c>
      <c r="X47" s="166">
        <f t="shared" si="29"/>
        <v>0</v>
      </c>
      <c r="Y47" s="166">
        <f t="shared" si="29"/>
        <v>0</v>
      </c>
      <c r="Z47" s="118"/>
      <c r="AA47" s="111">
        <f aca="true" t="shared" si="30" ref="AA47:AF47">SUM(AA30,AA46)</f>
        <v>30</v>
      </c>
      <c r="AB47" s="166">
        <f t="shared" si="30"/>
        <v>30</v>
      </c>
      <c r="AC47" s="166">
        <f t="shared" si="30"/>
        <v>30</v>
      </c>
      <c r="AD47" s="166">
        <f t="shared" si="30"/>
        <v>105</v>
      </c>
      <c r="AE47" s="166">
        <f t="shared" si="30"/>
        <v>45</v>
      </c>
      <c r="AF47" s="166">
        <f t="shared" si="30"/>
        <v>0</v>
      </c>
      <c r="AG47" s="118"/>
      <c r="AH47" s="111">
        <f aca="true" t="shared" si="31" ref="AH47:AM47">SUM(AH30,AH46)</f>
        <v>30</v>
      </c>
      <c r="AI47" s="166">
        <f t="shared" si="31"/>
        <v>5</v>
      </c>
      <c r="AJ47" s="166">
        <f t="shared" si="31"/>
        <v>0</v>
      </c>
      <c r="AK47" s="166">
        <f t="shared" si="31"/>
        <v>60</v>
      </c>
      <c r="AL47" s="166">
        <f t="shared" si="31"/>
        <v>0</v>
      </c>
      <c r="AM47" s="166">
        <f t="shared" si="31"/>
        <v>30</v>
      </c>
      <c r="AN47" s="118"/>
      <c r="AO47" s="111">
        <f>SUM(AO30,AO46)</f>
        <v>30</v>
      </c>
      <c r="AP47" s="8"/>
      <c r="AQ47" s="8"/>
      <c r="AR47" s="8"/>
      <c r="AS47" s="8"/>
      <c r="AT47" s="8"/>
    </row>
    <row r="48" spans="2:41" ht="15.75" customHeight="1" thickBot="1">
      <c r="B48" s="67"/>
      <c r="C48" s="26"/>
      <c r="D48" s="78"/>
      <c r="E48" s="32"/>
      <c r="F48" s="70"/>
      <c r="G48" s="86"/>
      <c r="H48" s="94"/>
      <c r="I48" s="95"/>
      <c r="J48" s="96"/>
      <c r="K48" s="96"/>
      <c r="L48" s="96"/>
      <c r="M48" s="97"/>
      <c r="N48" s="19"/>
      <c r="O48" s="20"/>
      <c r="P48" s="20"/>
      <c r="Q48" s="20"/>
      <c r="R48" s="20"/>
      <c r="S48" s="119"/>
      <c r="T48" s="120"/>
      <c r="U48" s="21"/>
      <c r="V48" s="20"/>
      <c r="W48" s="20"/>
      <c r="X48" s="20"/>
      <c r="Y48" s="18"/>
      <c r="Z48" s="123"/>
      <c r="AA48" s="86"/>
      <c r="AB48" s="21"/>
      <c r="AC48" s="20"/>
      <c r="AD48" s="20"/>
      <c r="AE48" s="20"/>
      <c r="AF48" s="18"/>
      <c r="AG48" s="119"/>
      <c r="AH48" s="125"/>
      <c r="AI48" s="19"/>
      <c r="AJ48" s="20"/>
      <c r="AK48" s="20"/>
      <c r="AL48" s="20"/>
      <c r="AM48" s="18"/>
      <c r="AN48" s="123"/>
      <c r="AO48" s="86"/>
    </row>
    <row r="49" spans="2:46" s="9" customFormat="1" ht="33.75" customHeight="1" thickBot="1">
      <c r="B49" s="303" t="s">
        <v>100</v>
      </c>
      <c r="C49" s="304"/>
      <c r="D49" s="304"/>
      <c r="E49" s="305"/>
      <c r="F49" s="106"/>
      <c r="G49" s="87">
        <f>SUM(G47,G48:G48)</f>
        <v>120</v>
      </c>
      <c r="H49" s="98">
        <f aca="true" t="shared" si="32" ref="H49:M49">H47</f>
        <v>1070</v>
      </c>
      <c r="I49" s="99">
        <f t="shared" si="32"/>
        <v>95</v>
      </c>
      <c r="J49" s="100">
        <f t="shared" si="32"/>
        <v>60</v>
      </c>
      <c r="K49" s="100">
        <f t="shared" si="32"/>
        <v>840</v>
      </c>
      <c r="L49" s="100">
        <f t="shared" si="32"/>
        <v>45</v>
      </c>
      <c r="M49" s="101">
        <f t="shared" si="32"/>
        <v>30</v>
      </c>
      <c r="N49" s="301">
        <f>SUM(N47:R47)</f>
        <v>375</v>
      </c>
      <c r="O49" s="302"/>
      <c r="P49" s="302"/>
      <c r="Q49" s="302"/>
      <c r="R49" s="302"/>
      <c r="S49" s="121"/>
      <c r="T49" s="122">
        <f>SUM(T47,T48:T48)</f>
        <v>30</v>
      </c>
      <c r="U49" s="301">
        <f>SUM(U47:Y47)</f>
        <v>390</v>
      </c>
      <c r="V49" s="302"/>
      <c r="W49" s="302"/>
      <c r="X49" s="302"/>
      <c r="Y49" s="302"/>
      <c r="Z49" s="124"/>
      <c r="AA49" s="122">
        <f>SUM(AA47,AA48:AA48)</f>
        <v>30</v>
      </c>
      <c r="AB49" s="301">
        <f>SUM(AB47:AF47)</f>
        <v>210</v>
      </c>
      <c r="AC49" s="302"/>
      <c r="AD49" s="302"/>
      <c r="AE49" s="302"/>
      <c r="AF49" s="302"/>
      <c r="AG49" s="124"/>
      <c r="AH49" s="126">
        <f>SUM(AH47,AH48:AH48)</f>
        <v>30</v>
      </c>
      <c r="AI49" s="301">
        <f>SUM(AI47:AM47)</f>
        <v>95</v>
      </c>
      <c r="AJ49" s="302"/>
      <c r="AK49" s="302"/>
      <c r="AL49" s="302"/>
      <c r="AM49" s="302"/>
      <c r="AN49" s="127"/>
      <c r="AO49" s="128">
        <f>SUM(AO47,AO48:AO48)</f>
        <v>30</v>
      </c>
      <c r="AP49" s="8"/>
      <c r="AQ49" s="8"/>
      <c r="AR49" s="8"/>
      <c r="AS49" s="8"/>
      <c r="AT49" s="8"/>
    </row>
    <row r="50" spans="2:46" s="15" customFormat="1" ht="26.25" customHeight="1" thickBot="1">
      <c r="B50" s="380" t="s">
        <v>71</v>
      </c>
      <c r="C50" s="381"/>
      <c r="D50" s="381"/>
      <c r="E50" s="382"/>
      <c r="F50" s="107">
        <f>SUM(F15:F28,F32:F33,F41:F44)</f>
        <v>91</v>
      </c>
      <c r="G50" s="88">
        <f>SUM(Z50,AN50)</f>
        <v>120</v>
      </c>
      <c r="H50" s="102">
        <f>SUM(N50,AB50)</f>
        <v>1070</v>
      </c>
      <c r="I50" s="103"/>
      <c r="J50" s="104"/>
      <c r="K50" s="104"/>
      <c r="L50" s="104"/>
      <c r="M50" s="105"/>
      <c r="N50" s="349">
        <f>SUM(N49,U49)</f>
        <v>765</v>
      </c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274">
        <f>SUM(T49,AA49)</f>
        <v>60</v>
      </c>
      <c r="AA50" s="275"/>
      <c r="AB50" s="348">
        <f>SUM(AB49,AI49)</f>
        <v>305</v>
      </c>
      <c r="AC50" s="348"/>
      <c r="AD50" s="348"/>
      <c r="AE50" s="348"/>
      <c r="AF50" s="348"/>
      <c r="AG50" s="348"/>
      <c r="AH50" s="348"/>
      <c r="AI50" s="348"/>
      <c r="AJ50" s="348"/>
      <c r="AK50" s="348"/>
      <c r="AL50" s="348"/>
      <c r="AM50" s="349"/>
      <c r="AN50" s="274">
        <f>SUM(AH49,AO49)</f>
        <v>60</v>
      </c>
      <c r="AO50" s="275"/>
      <c r="AP50" s="14"/>
      <c r="AQ50" s="14"/>
      <c r="AR50" s="14"/>
      <c r="AS50" s="14"/>
      <c r="AT50" s="14"/>
    </row>
    <row r="51" spans="2:41" ht="15">
      <c r="B51" s="65"/>
      <c r="C51" s="65"/>
      <c r="D51" s="17"/>
      <c r="E51" s="17"/>
      <c r="F51" s="73"/>
      <c r="G51" s="6"/>
      <c r="H51" s="28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2:55" s="82" customFormat="1" ht="18" customHeight="1">
      <c r="B52" s="68"/>
      <c r="C52" s="79" t="s">
        <v>73</v>
      </c>
      <c r="D52" s="74" t="s">
        <v>72</v>
      </c>
      <c r="E52" s="74"/>
      <c r="F52" s="74"/>
      <c r="G52" s="74"/>
      <c r="H52" s="74"/>
      <c r="I52" s="74"/>
      <c r="J52" s="74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37"/>
    </row>
    <row r="53" spans="2:55" s="82" customFormat="1" ht="18" customHeight="1">
      <c r="B53" s="68"/>
      <c r="C53" s="79" t="s">
        <v>74</v>
      </c>
      <c r="D53" s="378" t="s">
        <v>86</v>
      </c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37"/>
    </row>
    <row r="54" spans="2:55" s="82" customFormat="1" ht="18" customHeight="1">
      <c r="B54" s="68"/>
      <c r="C54" s="79" t="s">
        <v>75</v>
      </c>
      <c r="D54" s="377" t="s">
        <v>101</v>
      </c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37"/>
    </row>
    <row r="55" spans="2:55" s="82" customFormat="1" ht="18" customHeight="1">
      <c r="B55" s="68"/>
      <c r="C55" s="79" t="s">
        <v>76</v>
      </c>
      <c r="D55" s="377" t="s">
        <v>102</v>
      </c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BB55" s="68"/>
      <c r="BC55" s="37"/>
    </row>
    <row r="56" spans="2:55" s="82" customFormat="1" ht="18" customHeight="1">
      <c r="B56" s="68"/>
      <c r="C56" s="79" t="s">
        <v>77</v>
      </c>
      <c r="D56" s="266" t="s">
        <v>200</v>
      </c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37"/>
    </row>
    <row r="57" spans="2:55" s="82" customFormat="1" ht="18" customHeight="1">
      <c r="B57" s="68"/>
      <c r="C57" s="79" t="s">
        <v>78</v>
      </c>
      <c r="D57" s="300" t="s">
        <v>106</v>
      </c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261"/>
      <c r="AF57" s="69"/>
      <c r="AG57" s="69"/>
      <c r="AH57" s="69"/>
      <c r="AI57" s="69"/>
      <c r="AJ57" s="69"/>
      <c r="AK57" s="69"/>
      <c r="AL57" s="69"/>
      <c r="AM57" s="69"/>
      <c r="AN57" s="69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37"/>
    </row>
    <row r="58" spans="2:46" s="69" customFormat="1" ht="18" customHeight="1">
      <c r="B58" s="24"/>
      <c r="C58" s="24"/>
      <c r="D58" s="300" t="s">
        <v>201</v>
      </c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</row>
    <row r="59" spans="2:49" s="9" customFormat="1" ht="18" customHeight="1">
      <c r="B59" s="8"/>
      <c r="C59" s="191" t="s">
        <v>99</v>
      </c>
      <c r="D59" s="299" t="s">
        <v>103</v>
      </c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3"/>
      <c r="AQ59" s="8"/>
      <c r="AR59" s="8"/>
      <c r="AS59" s="8"/>
      <c r="AT59" s="8"/>
      <c r="AU59" s="8"/>
      <c r="AV59" s="8"/>
      <c r="AW59" s="8"/>
    </row>
    <row r="60" ht="38.25" customHeight="1"/>
    <row r="61" spans="7:43" ht="16.5" customHeight="1">
      <c r="G61" s="134"/>
      <c r="H61" s="295" t="s">
        <v>91</v>
      </c>
      <c r="I61" s="295"/>
      <c r="J61" s="295"/>
      <c r="K61" s="295"/>
      <c r="L61" s="295"/>
      <c r="M61" s="295"/>
      <c r="N61" s="295"/>
      <c r="O61" s="295"/>
      <c r="P61" s="295"/>
      <c r="Q61" s="295"/>
      <c r="R61" s="296"/>
      <c r="S61" s="285" t="s">
        <v>207</v>
      </c>
      <c r="T61" s="286"/>
      <c r="U61" s="286"/>
      <c r="V61" s="286"/>
      <c r="W61" s="286"/>
      <c r="X61" s="286"/>
      <c r="Y61" s="286"/>
      <c r="Z61" s="287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1"/>
      <c r="AN61" s="131"/>
      <c r="AO61" s="131"/>
      <c r="AP61" s="131"/>
      <c r="AQ61" s="131"/>
    </row>
    <row r="62" spans="2:43" ht="16.5" customHeight="1">
      <c r="B62" s="69"/>
      <c r="C62" s="69"/>
      <c r="D62" s="2"/>
      <c r="E62" s="2"/>
      <c r="G62" s="134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6"/>
      <c r="S62" s="288"/>
      <c r="T62" s="289"/>
      <c r="U62" s="289"/>
      <c r="V62" s="289"/>
      <c r="W62" s="289"/>
      <c r="X62" s="289"/>
      <c r="Y62" s="289"/>
      <c r="Z62" s="290"/>
      <c r="AA62" s="131"/>
      <c r="AB62" s="131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133"/>
      <c r="AQ62" s="133"/>
    </row>
    <row r="63" spans="4:43" ht="16.5" customHeight="1">
      <c r="D63" s="10"/>
      <c r="E63" s="10"/>
      <c r="G63" s="135"/>
      <c r="H63" s="297" t="s">
        <v>109</v>
      </c>
      <c r="I63" s="297"/>
      <c r="J63" s="297"/>
      <c r="K63" s="297"/>
      <c r="L63" s="297"/>
      <c r="M63" s="297"/>
      <c r="N63" s="297"/>
      <c r="O63" s="297"/>
      <c r="P63" s="297"/>
      <c r="Q63" s="297"/>
      <c r="R63" s="298"/>
      <c r="S63" s="288"/>
      <c r="T63" s="289"/>
      <c r="U63" s="289"/>
      <c r="V63" s="289"/>
      <c r="W63" s="289"/>
      <c r="X63" s="289"/>
      <c r="Y63" s="289"/>
      <c r="Z63" s="290"/>
      <c r="AA63" s="131"/>
      <c r="AB63" s="131"/>
      <c r="AC63" s="294"/>
      <c r="AD63" s="294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4"/>
      <c r="AP63" s="133"/>
      <c r="AQ63" s="133"/>
    </row>
    <row r="64" spans="7:43" ht="16.5" customHeight="1">
      <c r="G64" s="135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8"/>
      <c r="S64" s="291"/>
      <c r="T64" s="292"/>
      <c r="U64" s="292"/>
      <c r="V64" s="292"/>
      <c r="W64" s="292"/>
      <c r="X64" s="292"/>
      <c r="Y64" s="292"/>
      <c r="Z64" s="293"/>
      <c r="AA64" s="132"/>
      <c r="AB64" s="130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133"/>
      <c r="AQ64" s="133"/>
    </row>
    <row r="65" spans="7:43" ht="16.5"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294"/>
      <c r="AD65" s="294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133"/>
      <c r="AQ65" s="133"/>
    </row>
    <row r="67" ht="15">
      <c r="K67" s="24"/>
    </row>
    <row r="4527" spans="2:46" ht="15">
      <c r="B4527" s="69"/>
      <c r="C4527" s="69"/>
      <c r="D4527" s="2"/>
      <c r="E4527" s="2"/>
      <c r="F4527" s="69"/>
      <c r="G4527" s="2"/>
      <c r="H4527" s="2"/>
      <c r="I4527" s="2"/>
      <c r="J4527" s="24"/>
      <c r="K4527" s="2"/>
      <c r="L4527" s="2"/>
      <c r="M4527" s="2"/>
      <c r="N4527" s="2"/>
      <c r="O4527" s="2"/>
      <c r="P4527" s="2"/>
      <c r="Q4527" s="2"/>
      <c r="R4527" s="2"/>
      <c r="S4527" s="2"/>
      <c r="T4527" s="2"/>
      <c r="U4527" s="2"/>
      <c r="V4527" s="2"/>
      <c r="W4527" s="2"/>
      <c r="X4527" s="2"/>
      <c r="Y4527" s="2"/>
      <c r="Z4527" s="2"/>
      <c r="AA4527" s="2"/>
      <c r="AB4527" s="2"/>
      <c r="AC4527" s="2"/>
      <c r="AD4527" s="2"/>
      <c r="AE4527" s="2"/>
      <c r="AF4527" s="2"/>
      <c r="AG4527" s="2"/>
      <c r="AH4527" s="2"/>
      <c r="AI4527" s="2"/>
      <c r="AJ4527" s="2"/>
      <c r="AK4527" s="2"/>
      <c r="AL4527" s="2"/>
      <c r="AM4527" s="2"/>
      <c r="AN4527" s="2"/>
      <c r="AO4527" s="2"/>
      <c r="AP4527" s="2"/>
      <c r="AQ4527" s="2"/>
      <c r="AR4527" s="2"/>
      <c r="AS4527" s="2"/>
      <c r="AT4527" s="2"/>
    </row>
  </sheetData>
  <sheetProtection/>
  <mergeCells count="86">
    <mergeCell ref="W1:AO1"/>
    <mergeCell ref="I16:I17"/>
    <mergeCell ref="Z50:AA50"/>
    <mergeCell ref="D54:AA54"/>
    <mergeCell ref="D55:AA55"/>
    <mergeCell ref="D53:R53"/>
    <mergeCell ref="N50:Y50"/>
    <mergeCell ref="B50:E50"/>
    <mergeCell ref="E16:E17"/>
    <mergeCell ref="D32:E32"/>
    <mergeCell ref="D37:E37"/>
    <mergeCell ref="AI12:AO12"/>
    <mergeCell ref="D15:E15"/>
    <mergeCell ref="C11:C13"/>
    <mergeCell ref="B15:B20"/>
    <mergeCell ref="AH16:AH17"/>
    <mergeCell ref="D11:E13"/>
    <mergeCell ref="AB16:AB17"/>
    <mergeCell ref="AG16:AG17"/>
    <mergeCell ref="G16:G17"/>
    <mergeCell ref="D18:E18"/>
    <mergeCell ref="G5:AI5"/>
    <mergeCell ref="AB50:AM50"/>
    <mergeCell ref="N11:AA11"/>
    <mergeCell ref="AB12:AF12"/>
    <mergeCell ref="G8:U8"/>
    <mergeCell ref="I12:M12"/>
    <mergeCell ref="N12:T12"/>
    <mergeCell ref="U12:AA12"/>
    <mergeCell ref="H11:M11"/>
    <mergeCell ref="AB11:AO11"/>
    <mergeCell ref="G9:AB9"/>
    <mergeCell ref="D3:Y3"/>
    <mergeCell ref="D5:F5"/>
    <mergeCell ref="D6:F6"/>
    <mergeCell ref="D8:F8"/>
    <mergeCell ref="D9:F9"/>
    <mergeCell ref="D7:F7"/>
    <mergeCell ref="D2:Y2"/>
    <mergeCell ref="G6:AO6"/>
    <mergeCell ref="G7:U7"/>
    <mergeCell ref="B31:AO31"/>
    <mergeCell ref="B11:B13"/>
    <mergeCell ref="F11:F13"/>
    <mergeCell ref="H12:H13"/>
    <mergeCell ref="B14:AO14"/>
    <mergeCell ref="G11:G13"/>
    <mergeCell ref="H16:H17"/>
    <mergeCell ref="D24:E24"/>
    <mergeCell ref="B30:E30"/>
    <mergeCell ref="C40:F40"/>
    <mergeCell ref="D38:E38"/>
    <mergeCell ref="D33:E33"/>
    <mergeCell ref="B34:AO34"/>
    <mergeCell ref="B35:B44"/>
    <mergeCell ref="D27:E27"/>
    <mergeCell ref="D44:E44"/>
    <mergeCell ref="N49:R49"/>
    <mergeCell ref="AB49:AF49"/>
    <mergeCell ref="B49:E49"/>
    <mergeCell ref="D43:E43"/>
    <mergeCell ref="F16:F17"/>
    <mergeCell ref="E41:E42"/>
    <mergeCell ref="B29:E29"/>
    <mergeCell ref="B21:E21"/>
    <mergeCell ref="B22:B28"/>
    <mergeCell ref="D23:E23"/>
    <mergeCell ref="B47:E47"/>
    <mergeCell ref="S61:Z64"/>
    <mergeCell ref="AC62:AO65"/>
    <mergeCell ref="H61:R62"/>
    <mergeCell ref="H63:R64"/>
    <mergeCell ref="D59:AE59"/>
    <mergeCell ref="D57:AD57"/>
    <mergeCell ref="D58:AE58"/>
    <mergeCell ref="AI49:AM49"/>
    <mergeCell ref="U49:Y49"/>
    <mergeCell ref="D56:U56"/>
    <mergeCell ref="C41:C42"/>
    <mergeCell ref="D25:E25"/>
    <mergeCell ref="D39:E39"/>
    <mergeCell ref="D36:E36"/>
    <mergeCell ref="C35:AO35"/>
    <mergeCell ref="AN50:AO50"/>
    <mergeCell ref="B45:E45"/>
    <mergeCell ref="B46:E46"/>
  </mergeCells>
  <printOptions horizontalCentered="1"/>
  <pageMargins left="0.2362204724409449" right="0.2362204724409449" top="0.3937007874015748" bottom="0.1968503937007874" header="0.31496062992125984" footer="0"/>
  <pageSetup fitToHeight="0"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4527"/>
  <sheetViews>
    <sheetView zoomScale="53" zoomScaleNormal="53" zoomScalePageLayoutView="0" workbookViewId="0" topLeftCell="A16">
      <selection activeCell="AQ58" sqref="AQ58"/>
    </sheetView>
  </sheetViews>
  <sheetFormatPr defaultColWidth="8.796875" defaultRowHeight="14.25"/>
  <cols>
    <col min="1" max="1" width="1.69921875" style="2" customWidth="1"/>
    <col min="2" max="2" width="4" style="24" customWidth="1"/>
    <col min="3" max="3" width="7.8984375" style="24" customWidth="1"/>
    <col min="4" max="4" width="24.59765625" style="13" customWidth="1"/>
    <col min="5" max="5" width="14.3984375" style="13" customWidth="1"/>
    <col min="6" max="6" width="4.5" style="68" customWidth="1"/>
    <col min="7" max="7" width="6.09765625" style="10" customWidth="1"/>
    <col min="8" max="8" width="7.5" style="29" customWidth="1"/>
    <col min="9" max="9" width="4.8984375" style="10" customWidth="1"/>
    <col min="10" max="10" width="5" style="10" customWidth="1"/>
    <col min="11" max="11" width="6.8984375" style="10" customWidth="1"/>
    <col min="12" max="12" width="5" style="10" customWidth="1"/>
    <col min="13" max="13" width="4.09765625" style="10" customWidth="1"/>
    <col min="14" max="14" width="3.8984375" style="10" customWidth="1"/>
    <col min="15" max="15" width="4.19921875" style="10" customWidth="1"/>
    <col min="16" max="16" width="5.09765625" style="10" customWidth="1"/>
    <col min="17" max="19" width="3" style="10" customWidth="1"/>
    <col min="20" max="22" width="3.8984375" style="10" customWidth="1"/>
    <col min="23" max="23" width="5.09765625" style="10" customWidth="1"/>
    <col min="24" max="26" width="3" style="10" customWidth="1"/>
    <col min="27" max="29" width="3.8984375" style="10" customWidth="1"/>
    <col min="30" max="30" width="5.09765625" style="10" customWidth="1"/>
    <col min="31" max="31" width="3.8984375" style="10" customWidth="1"/>
    <col min="32" max="33" width="3" style="10" customWidth="1"/>
    <col min="34" max="34" width="3.8984375" style="10" customWidth="1"/>
    <col min="35" max="36" width="3" style="10" customWidth="1"/>
    <col min="37" max="37" width="5.09765625" style="10" customWidth="1"/>
    <col min="38" max="38" width="3" style="10" customWidth="1"/>
    <col min="39" max="39" width="3.8984375" style="10" customWidth="1"/>
    <col min="40" max="40" width="3" style="10" customWidth="1"/>
    <col min="41" max="41" width="3.8984375" style="10" customWidth="1"/>
    <col min="42" max="16384" width="9" style="2" customWidth="1"/>
  </cols>
  <sheetData>
    <row r="1" spans="4:41" ht="15" customHeight="1"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265" t="s">
        <v>205</v>
      </c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</row>
    <row r="2" spans="4:35" ht="19.5" customHeight="1">
      <c r="D2" s="425" t="s">
        <v>110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3"/>
      <c r="AA2" s="3"/>
      <c r="AB2" s="4"/>
      <c r="AC2" s="4"/>
      <c r="AD2" s="4"/>
      <c r="AE2" s="4"/>
      <c r="AF2" s="4"/>
      <c r="AG2" s="4"/>
      <c r="AH2" s="4"/>
      <c r="AI2" s="4"/>
    </row>
    <row r="3" spans="4:39" ht="15">
      <c r="D3" s="16"/>
      <c r="E3" s="16"/>
      <c r="F3" s="7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  <c r="AC3" s="4"/>
      <c r="AD3" s="4"/>
      <c r="AE3" s="4"/>
      <c r="AF3" s="4"/>
      <c r="AG3" s="4"/>
      <c r="AH3" s="4"/>
      <c r="AI3" s="4"/>
      <c r="AM3" s="24"/>
    </row>
    <row r="4" spans="2:41" ht="39.75" customHeight="1">
      <c r="B4" s="65"/>
      <c r="C4" s="65"/>
      <c r="D4" s="342" t="s">
        <v>111</v>
      </c>
      <c r="E4" s="342"/>
      <c r="F4" s="342"/>
      <c r="G4" s="347" t="s">
        <v>112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12"/>
      <c r="AK4" s="12"/>
      <c r="AL4" s="12"/>
      <c r="AM4" s="12"/>
      <c r="AN4" s="12"/>
      <c r="AO4" s="12"/>
    </row>
    <row r="5" spans="2:41" ht="33.75" customHeight="1">
      <c r="B5" s="11"/>
      <c r="C5" s="11"/>
      <c r="D5" s="342" t="s">
        <v>113</v>
      </c>
      <c r="E5" s="342"/>
      <c r="F5" s="342"/>
      <c r="G5" s="345" t="s">
        <v>114</v>
      </c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6"/>
      <c r="AK5" s="346"/>
      <c r="AL5" s="346"/>
      <c r="AM5" s="346"/>
      <c r="AN5" s="346"/>
      <c r="AO5" s="346"/>
    </row>
    <row r="6" spans="2:41" ht="23.25" customHeight="1">
      <c r="B6" s="11"/>
      <c r="C6" s="11"/>
      <c r="D6" s="342" t="s">
        <v>115</v>
      </c>
      <c r="E6" s="342"/>
      <c r="F6" s="342"/>
      <c r="G6" s="424" t="s">
        <v>202</v>
      </c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129"/>
      <c r="AA6" s="129"/>
      <c r="AB6" s="129"/>
      <c r="AC6" s="4"/>
      <c r="AD6" s="4"/>
      <c r="AE6" s="4"/>
      <c r="AF6" s="4"/>
      <c r="AG6" s="4"/>
      <c r="AH6" s="4"/>
      <c r="AI6" s="4"/>
      <c r="AJ6" s="11"/>
      <c r="AK6" s="11"/>
      <c r="AL6" s="11"/>
      <c r="AM6" s="11"/>
      <c r="AN6" s="11"/>
      <c r="AO6" s="11"/>
    </row>
    <row r="7" spans="2:41" ht="24" customHeight="1">
      <c r="B7" s="65"/>
      <c r="C7" s="65"/>
      <c r="D7" s="343" t="s">
        <v>116</v>
      </c>
      <c r="E7" s="343"/>
      <c r="F7" s="343"/>
      <c r="G7" s="340" t="s">
        <v>117</v>
      </c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129"/>
      <c r="W7" s="129"/>
      <c r="X7" s="129"/>
      <c r="Y7" s="129"/>
      <c r="Z7" s="129"/>
      <c r="AA7" s="129"/>
      <c r="AB7" s="129"/>
      <c r="AC7" s="4"/>
      <c r="AD7" s="4"/>
      <c r="AE7" s="4"/>
      <c r="AF7" s="4"/>
      <c r="AG7" s="4"/>
      <c r="AH7" s="4"/>
      <c r="AI7" s="4"/>
      <c r="AJ7" s="12"/>
      <c r="AK7" s="12"/>
      <c r="AL7" s="12"/>
      <c r="AM7" s="12"/>
      <c r="AN7" s="12"/>
      <c r="AO7" s="12"/>
    </row>
    <row r="8" spans="2:41" ht="21.75" customHeight="1">
      <c r="B8" s="65"/>
      <c r="C8" s="65"/>
      <c r="D8" s="343" t="s">
        <v>118</v>
      </c>
      <c r="E8" s="343"/>
      <c r="F8" s="343"/>
      <c r="G8" s="340" t="s">
        <v>119</v>
      </c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0"/>
      <c r="W8" s="30"/>
      <c r="X8" s="30"/>
      <c r="Y8" s="30"/>
      <c r="Z8" s="30"/>
      <c r="AA8" s="30"/>
      <c r="AB8" s="30"/>
      <c r="AC8" s="7"/>
      <c r="AD8" s="7"/>
      <c r="AE8" s="7"/>
      <c r="AF8" s="7"/>
      <c r="AG8" s="7"/>
      <c r="AH8" s="7"/>
      <c r="AI8" s="7"/>
      <c r="AJ8" s="1"/>
      <c r="AK8" s="1"/>
      <c r="AL8" s="1"/>
      <c r="AM8" s="1"/>
      <c r="AN8" s="1"/>
      <c r="AO8" s="1"/>
    </row>
    <row r="9" spans="2:41" ht="21.75" customHeight="1">
      <c r="B9" s="65"/>
      <c r="C9" s="65"/>
      <c r="D9" s="343" t="s">
        <v>120</v>
      </c>
      <c r="E9" s="343"/>
      <c r="F9" s="343"/>
      <c r="G9" s="340" t="s">
        <v>121</v>
      </c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0"/>
      <c r="W9" s="30"/>
      <c r="X9" s="30"/>
      <c r="Y9" s="30"/>
      <c r="Z9" s="30"/>
      <c r="AA9" s="30"/>
      <c r="AB9" s="30"/>
      <c r="AC9" s="7"/>
      <c r="AD9" s="7"/>
      <c r="AE9" s="7"/>
      <c r="AF9" s="7"/>
      <c r="AG9" s="7"/>
      <c r="AH9" s="7"/>
      <c r="AI9" s="7"/>
      <c r="AJ9" s="1"/>
      <c r="AK9" s="1"/>
      <c r="AL9" s="1"/>
      <c r="AM9" s="1"/>
      <c r="AN9" s="1"/>
      <c r="AO9" s="1"/>
    </row>
    <row r="10" spans="2:41" ht="15" customHeight="1" thickBot="1">
      <c r="B10" s="65"/>
      <c r="C10" s="65"/>
      <c r="D10" s="36"/>
      <c r="E10" s="36"/>
      <c r="F10" s="36"/>
      <c r="G10" s="33"/>
      <c r="H10" s="235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7"/>
      <c r="AD10" s="7"/>
      <c r="AE10" s="7"/>
      <c r="AF10" s="7"/>
      <c r="AG10" s="7"/>
      <c r="AH10" s="7"/>
      <c r="AI10" s="7"/>
      <c r="AJ10" s="1"/>
      <c r="AK10" s="1"/>
      <c r="AL10" s="1"/>
      <c r="AM10" s="1"/>
      <c r="AN10" s="1"/>
      <c r="AO10" s="1"/>
    </row>
    <row r="11" spans="2:41" ht="18.75" customHeight="1" thickBot="1">
      <c r="B11" s="414" t="s">
        <v>122</v>
      </c>
      <c r="C11" s="417" t="s">
        <v>123</v>
      </c>
      <c r="D11" s="363" t="s">
        <v>124</v>
      </c>
      <c r="E11" s="364"/>
      <c r="F11" s="420" t="s">
        <v>125</v>
      </c>
      <c r="G11" s="335" t="s">
        <v>126</v>
      </c>
      <c r="H11" s="423" t="s">
        <v>127</v>
      </c>
      <c r="I11" s="423"/>
      <c r="J11" s="423"/>
      <c r="K11" s="423"/>
      <c r="L11" s="423"/>
      <c r="M11" s="423"/>
      <c r="N11" s="303" t="s">
        <v>128</v>
      </c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50"/>
      <c r="AB11" s="303" t="s">
        <v>129</v>
      </c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50"/>
    </row>
    <row r="12" spans="2:41" ht="18.75" customHeight="1" thickBot="1">
      <c r="B12" s="415"/>
      <c r="C12" s="418"/>
      <c r="D12" s="365"/>
      <c r="E12" s="366"/>
      <c r="F12" s="421"/>
      <c r="G12" s="336"/>
      <c r="H12" s="326" t="s">
        <v>130</v>
      </c>
      <c r="I12" s="411" t="s">
        <v>131</v>
      </c>
      <c r="J12" s="412"/>
      <c r="K12" s="412"/>
      <c r="L12" s="412"/>
      <c r="M12" s="413"/>
      <c r="N12" s="353" t="s">
        <v>132</v>
      </c>
      <c r="O12" s="354"/>
      <c r="P12" s="354"/>
      <c r="Q12" s="354"/>
      <c r="R12" s="354"/>
      <c r="S12" s="354"/>
      <c r="T12" s="355"/>
      <c r="U12" s="353" t="s">
        <v>133</v>
      </c>
      <c r="V12" s="354"/>
      <c r="W12" s="354"/>
      <c r="X12" s="354"/>
      <c r="Y12" s="354"/>
      <c r="Z12" s="354"/>
      <c r="AA12" s="355"/>
      <c r="AB12" s="351" t="s">
        <v>134</v>
      </c>
      <c r="AC12" s="304"/>
      <c r="AD12" s="304"/>
      <c r="AE12" s="304"/>
      <c r="AF12" s="352"/>
      <c r="AG12" s="89"/>
      <c r="AH12" s="89"/>
      <c r="AI12" s="303" t="s">
        <v>135</v>
      </c>
      <c r="AJ12" s="304"/>
      <c r="AK12" s="304"/>
      <c r="AL12" s="304"/>
      <c r="AM12" s="304"/>
      <c r="AN12" s="304"/>
      <c r="AO12" s="350"/>
    </row>
    <row r="13" spans="2:41" ht="76.5" customHeight="1" thickBot="1">
      <c r="B13" s="416"/>
      <c r="C13" s="419"/>
      <c r="D13" s="367"/>
      <c r="E13" s="368"/>
      <c r="F13" s="422"/>
      <c r="G13" s="337"/>
      <c r="H13" s="332"/>
      <c r="I13" s="136" t="s">
        <v>136</v>
      </c>
      <c r="J13" s="137" t="s">
        <v>0</v>
      </c>
      <c r="K13" s="137" t="s">
        <v>1</v>
      </c>
      <c r="L13" s="137" t="s">
        <v>137</v>
      </c>
      <c r="M13" s="137" t="s">
        <v>2</v>
      </c>
      <c r="N13" s="138" t="s">
        <v>136</v>
      </c>
      <c r="O13" s="139" t="s">
        <v>0</v>
      </c>
      <c r="P13" s="139" t="s">
        <v>1</v>
      </c>
      <c r="Q13" s="139" t="s">
        <v>137</v>
      </c>
      <c r="R13" s="140" t="s">
        <v>2</v>
      </c>
      <c r="S13" s="141" t="s">
        <v>138</v>
      </c>
      <c r="T13" s="142" t="s">
        <v>90</v>
      </c>
      <c r="U13" s="138" t="s">
        <v>136</v>
      </c>
      <c r="V13" s="139" t="s">
        <v>0</v>
      </c>
      <c r="W13" s="139" t="s">
        <v>1</v>
      </c>
      <c r="X13" s="139" t="s">
        <v>137</v>
      </c>
      <c r="Y13" s="140" t="s">
        <v>2</v>
      </c>
      <c r="Z13" s="141" t="s">
        <v>138</v>
      </c>
      <c r="AA13" s="142" t="s">
        <v>90</v>
      </c>
      <c r="AB13" s="136" t="s">
        <v>136</v>
      </c>
      <c r="AC13" s="137" t="s">
        <v>0</v>
      </c>
      <c r="AD13" s="137" t="s">
        <v>1</v>
      </c>
      <c r="AE13" s="137" t="s">
        <v>137</v>
      </c>
      <c r="AF13" s="137" t="s">
        <v>2</v>
      </c>
      <c r="AG13" s="141" t="s">
        <v>138</v>
      </c>
      <c r="AH13" s="142" t="s">
        <v>90</v>
      </c>
      <c r="AI13" s="136" t="s">
        <v>136</v>
      </c>
      <c r="AJ13" s="137" t="s">
        <v>0</v>
      </c>
      <c r="AK13" s="137" t="s">
        <v>1</v>
      </c>
      <c r="AL13" s="137" t="s">
        <v>137</v>
      </c>
      <c r="AM13" s="137" t="s">
        <v>2</v>
      </c>
      <c r="AN13" s="141" t="s">
        <v>138</v>
      </c>
      <c r="AO13" s="236" t="s">
        <v>90</v>
      </c>
    </row>
    <row r="14" spans="2:41" ht="28.5" customHeight="1">
      <c r="B14" s="323" t="s">
        <v>139</v>
      </c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4"/>
    </row>
    <row r="15" spans="2:41" ht="15.75" customHeight="1">
      <c r="B15" s="315" t="s">
        <v>81</v>
      </c>
      <c r="C15" s="237" t="s">
        <v>140</v>
      </c>
      <c r="D15" s="356" t="s">
        <v>141</v>
      </c>
      <c r="E15" s="357"/>
      <c r="F15" s="70"/>
      <c r="G15" s="83">
        <f>SUM(T15,AA15,AH15,AO15)</f>
        <v>4</v>
      </c>
      <c r="H15" s="90">
        <f>SUM(I15:M15)</f>
        <v>60</v>
      </c>
      <c r="I15" s="91">
        <f aca="true" t="shared" si="0" ref="I15:M18">SUM(N15,U15,AB15,AI15)</f>
        <v>60</v>
      </c>
      <c r="J15" s="92">
        <f t="shared" si="0"/>
        <v>0</v>
      </c>
      <c r="K15" s="92">
        <f t="shared" si="0"/>
        <v>0</v>
      </c>
      <c r="L15" s="92">
        <f t="shared" si="0"/>
        <v>0</v>
      </c>
      <c r="M15" s="93">
        <f t="shared" si="0"/>
        <v>0</v>
      </c>
      <c r="N15" s="40"/>
      <c r="O15" s="41"/>
      <c r="P15" s="41"/>
      <c r="Q15" s="41"/>
      <c r="R15" s="41"/>
      <c r="S15" s="108"/>
      <c r="T15" s="109"/>
      <c r="U15" s="38">
        <v>30</v>
      </c>
      <c r="V15" s="39"/>
      <c r="W15" s="39"/>
      <c r="X15" s="39"/>
      <c r="Y15" s="39"/>
      <c r="Z15" s="108" t="s">
        <v>6</v>
      </c>
      <c r="AA15" s="109">
        <v>2</v>
      </c>
      <c r="AB15" s="38">
        <v>30</v>
      </c>
      <c r="AC15" s="39"/>
      <c r="AD15" s="39"/>
      <c r="AE15" s="39"/>
      <c r="AF15" s="39"/>
      <c r="AG15" s="108" t="s">
        <v>6</v>
      </c>
      <c r="AH15" s="109">
        <v>2</v>
      </c>
      <c r="AI15" s="42"/>
      <c r="AJ15" s="41"/>
      <c r="AK15" s="41"/>
      <c r="AL15" s="41"/>
      <c r="AM15" s="41"/>
      <c r="AN15" s="108"/>
      <c r="AO15" s="109"/>
    </row>
    <row r="16" spans="2:41" ht="15.75" customHeight="1">
      <c r="B16" s="315"/>
      <c r="C16" s="238" t="s">
        <v>46</v>
      </c>
      <c r="D16" s="356" t="s">
        <v>45</v>
      </c>
      <c r="E16" s="357"/>
      <c r="F16" s="239"/>
      <c r="G16" s="231">
        <f>SUM(T16,AA16,AH16,AO16)</f>
        <v>2</v>
      </c>
      <c r="H16" s="225">
        <f>SUM(I16:M16)</f>
        <v>30</v>
      </c>
      <c r="I16" s="232">
        <f t="shared" si="0"/>
        <v>30</v>
      </c>
      <c r="J16" s="92">
        <f t="shared" si="0"/>
        <v>0</v>
      </c>
      <c r="K16" s="92">
        <f t="shared" si="0"/>
        <v>0</v>
      </c>
      <c r="L16" s="92">
        <f t="shared" si="0"/>
        <v>0</v>
      </c>
      <c r="M16" s="93">
        <f t="shared" si="0"/>
        <v>0</v>
      </c>
      <c r="N16" s="40"/>
      <c r="O16" s="41"/>
      <c r="P16" s="41"/>
      <c r="Q16" s="41"/>
      <c r="R16" s="41"/>
      <c r="S16" s="108"/>
      <c r="T16" s="109"/>
      <c r="U16" s="43"/>
      <c r="V16" s="44"/>
      <c r="W16" s="44"/>
      <c r="X16" s="44"/>
      <c r="Y16" s="44"/>
      <c r="Z16" s="108"/>
      <c r="AA16" s="109"/>
      <c r="AB16" s="228">
        <v>30</v>
      </c>
      <c r="AC16" s="39"/>
      <c r="AD16" s="39"/>
      <c r="AE16" s="39"/>
      <c r="AF16" s="39"/>
      <c r="AG16" s="229" t="s">
        <v>6</v>
      </c>
      <c r="AH16" s="227">
        <v>2</v>
      </c>
      <c r="AI16" s="42"/>
      <c r="AJ16" s="41"/>
      <c r="AK16" s="41"/>
      <c r="AL16" s="41"/>
      <c r="AM16" s="41"/>
      <c r="AN16" s="108"/>
      <c r="AO16" s="109"/>
    </row>
    <row r="17" spans="2:42" ht="15.75" customHeight="1">
      <c r="B17" s="315"/>
      <c r="C17" s="238" t="s">
        <v>142</v>
      </c>
      <c r="D17" s="356" t="s">
        <v>143</v>
      </c>
      <c r="E17" s="357"/>
      <c r="F17" s="70"/>
      <c r="G17" s="83">
        <f>SUM(T17,AA17,AH17,AO17)</f>
        <v>3</v>
      </c>
      <c r="H17" s="90">
        <f>SUM(I17:M17)</f>
        <v>45</v>
      </c>
      <c r="I17" s="91">
        <f t="shared" si="0"/>
        <v>0</v>
      </c>
      <c r="J17" s="92">
        <f t="shared" si="0"/>
        <v>0</v>
      </c>
      <c r="K17" s="92">
        <f t="shared" si="0"/>
        <v>0</v>
      </c>
      <c r="L17" s="92">
        <f t="shared" si="0"/>
        <v>45</v>
      </c>
      <c r="M17" s="93">
        <f t="shared" si="0"/>
        <v>0</v>
      </c>
      <c r="N17" s="40"/>
      <c r="O17" s="41"/>
      <c r="P17" s="41"/>
      <c r="Q17" s="41"/>
      <c r="R17" s="41"/>
      <c r="S17" s="108"/>
      <c r="T17" s="109"/>
      <c r="U17" s="43"/>
      <c r="V17" s="44"/>
      <c r="W17" s="44"/>
      <c r="X17" s="44"/>
      <c r="Y17" s="44"/>
      <c r="Z17" s="108"/>
      <c r="AA17" s="109"/>
      <c r="AB17" s="45"/>
      <c r="AC17" s="39"/>
      <c r="AD17" s="39"/>
      <c r="AE17" s="39">
        <v>45</v>
      </c>
      <c r="AF17" s="39"/>
      <c r="AG17" s="108" t="s">
        <v>97</v>
      </c>
      <c r="AH17" s="109">
        <v>3</v>
      </c>
      <c r="AI17" s="42"/>
      <c r="AJ17" s="41"/>
      <c r="AK17" s="41"/>
      <c r="AL17" s="41"/>
      <c r="AM17" s="41"/>
      <c r="AN17" s="108"/>
      <c r="AO17" s="240"/>
      <c r="AP17" s="241"/>
    </row>
    <row r="18" spans="2:42" ht="15.75" customHeight="1">
      <c r="B18" s="315"/>
      <c r="C18" s="25" t="s">
        <v>144</v>
      </c>
      <c r="D18" s="269" t="s">
        <v>145</v>
      </c>
      <c r="E18" s="270"/>
      <c r="F18" s="71"/>
      <c r="G18" s="83">
        <f>SUM(T18,AA18,AH18,AO18)</f>
        <v>4</v>
      </c>
      <c r="H18" s="90">
        <f>SUM(I18:M18)</f>
        <v>60</v>
      </c>
      <c r="I18" s="91">
        <f t="shared" si="0"/>
        <v>0</v>
      </c>
      <c r="J18" s="92">
        <f t="shared" si="0"/>
        <v>60</v>
      </c>
      <c r="K18" s="92">
        <f t="shared" si="0"/>
        <v>0</v>
      </c>
      <c r="L18" s="92">
        <f t="shared" si="0"/>
        <v>0</v>
      </c>
      <c r="M18" s="93">
        <f t="shared" si="0"/>
        <v>0</v>
      </c>
      <c r="N18" s="48"/>
      <c r="O18" s="49">
        <v>30</v>
      </c>
      <c r="P18" s="49"/>
      <c r="Q18" s="49"/>
      <c r="R18" s="50"/>
      <c r="S18" s="108" t="s">
        <v>97</v>
      </c>
      <c r="T18" s="109">
        <v>2</v>
      </c>
      <c r="U18" s="61"/>
      <c r="V18" s="49">
        <v>30</v>
      </c>
      <c r="W18" s="49"/>
      <c r="X18" s="49"/>
      <c r="Y18" s="50"/>
      <c r="Z18" s="108" t="s">
        <v>97</v>
      </c>
      <c r="AA18" s="109">
        <v>2</v>
      </c>
      <c r="AB18" s="57"/>
      <c r="AC18" s="58"/>
      <c r="AD18" s="58"/>
      <c r="AE18" s="58"/>
      <c r="AF18" s="58"/>
      <c r="AG18" s="229"/>
      <c r="AH18" s="231"/>
      <c r="AI18" s="57"/>
      <c r="AJ18" s="58"/>
      <c r="AK18" s="58"/>
      <c r="AL18" s="58"/>
      <c r="AM18" s="58"/>
      <c r="AN18" s="229"/>
      <c r="AO18" s="242"/>
      <c r="AP18" s="241"/>
    </row>
    <row r="19" spans="2:42" ht="15.75" customHeight="1" thickBot="1">
      <c r="B19" s="315"/>
      <c r="C19" s="224" t="s">
        <v>146</v>
      </c>
      <c r="D19" s="243" t="s">
        <v>147</v>
      </c>
      <c r="E19" s="243"/>
      <c r="F19" s="70"/>
      <c r="G19" s="83">
        <f>SUM(T19,AA19,AH19,AO19)</f>
        <v>1</v>
      </c>
      <c r="H19" s="90">
        <f>SUM(I19:M19)</f>
        <v>5</v>
      </c>
      <c r="I19" s="91">
        <f>SUM(N19,U19,AB19,AI19)</f>
        <v>5</v>
      </c>
      <c r="J19" s="92">
        <f>SUM(O19,V19,AC19,AJ19)</f>
        <v>0</v>
      </c>
      <c r="K19" s="92">
        <f>SUM(P19,W19,AD19,AK19)</f>
        <v>0</v>
      </c>
      <c r="L19" s="92">
        <f>SUM(Q19,X19,AE19,AL19)</f>
        <v>0</v>
      </c>
      <c r="M19" s="93">
        <f>SUM(R19,Y19,AF19,AM19)</f>
        <v>0</v>
      </c>
      <c r="N19" s="40"/>
      <c r="O19" s="41"/>
      <c r="P19" s="41"/>
      <c r="Q19" s="41"/>
      <c r="R19" s="41"/>
      <c r="S19" s="108"/>
      <c r="T19" s="109"/>
      <c r="U19" s="40"/>
      <c r="V19" s="41"/>
      <c r="W19" s="41"/>
      <c r="X19" s="41"/>
      <c r="Y19" s="41"/>
      <c r="Z19" s="108"/>
      <c r="AA19" s="109"/>
      <c r="AB19" s="42"/>
      <c r="AC19" s="41"/>
      <c r="AD19" s="41"/>
      <c r="AE19" s="41"/>
      <c r="AF19" s="41"/>
      <c r="AG19" s="108"/>
      <c r="AH19" s="109"/>
      <c r="AI19" s="45">
        <v>5</v>
      </c>
      <c r="AJ19" s="39"/>
      <c r="AK19" s="39"/>
      <c r="AL19" s="39"/>
      <c r="AM19" s="39"/>
      <c r="AN19" s="108" t="s">
        <v>97</v>
      </c>
      <c r="AO19" s="240">
        <v>1</v>
      </c>
      <c r="AP19" s="241"/>
    </row>
    <row r="20" spans="2:42" ht="25.5" customHeight="1" thickBot="1">
      <c r="B20" s="276" t="s">
        <v>148</v>
      </c>
      <c r="C20" s="277"/>
      <c r="D20" s="277"/>
      <c r="E20" s="278"/>
      <c r="F20" s="148"/>
      <c r="G20" s="84">
        <f aca="true" t="shared" si="1" ref="G20:M20">SUM(G15:G19)</f>
        <v>14</v>
      </c>
      <c r="H20" s="149">
        <f t="shared" si="1"/>
        <v>200</v>
      </c>
      <c r="I20" s="150">
        <f t="shared" si="1"/>
        <v>95</v>
      </c>
      <c r="J20" s="151">
        <f t="shared" si="1"/>
        <v>60</v>
      </c>
      <c r="K20" s="151">
        <f t="shared" si="1"/>
        <v>0</v>
      </c>
      <c r="L20" s="151">
        <f t="shared" si="1"/>
        <v>45</v>
      </c>
      <c r="M20" s="152">
        <f t="shared" si="1"/>
        <v>0</v>
      </c>
      <c r="N20" s="153"/>
      <c r="O20" s="151"/>
      <c r="P20" s="151"/>
      <c r="Q20" s="151"/>
      <c r="R20" s="151"/>
      <c r="S20" s="110"/>
      <c r="T20" s="111"/>
      <c r="U20" s="153"/>
      <c r="V20" s="151"/>
      <c r="W20" s="151"/>
      <c r="X20" s="151"/>
      <c r="Y20" s="151"/>
      <c r="Z20" s="110"/>
      <c r="AA20" s="110"/>
      <c r="AB20" s="150"/>
      <c r="AC20" s="151"/>
      <c r="AD20" s="151"/>
      <c r="AE20" s="151"/>
      <c r="AF20" s="151"/>
      <c r="AG20" s="110"/>
      <c r="AH20" s="110"/>
      <c r="AI20" s="150"/>
      <c r="AJ20" s="151"/>
      <c r="AK20" s="151"/>
      <c r="AL20" s="151"/>
      <c r="AM20" s="151"/>
      <c r="AN20" s="110"/>
      <c r="AO20" s="110"/>
      <c r="AP20" s="241"/>
    </row>
    <row r="21" spans="2:42" ht="15.75" customHeight="1">
      <c r="B21" s="315" t="s">
        <v>83</v>
      </c>
      <c r="C21" s="25" t="s">
        <v>149</v>
      </c>
      <c r="D21" s="269" t="s">
        <v>150</v>
      </c>
      <c r="E21" s="270"/>
      <c r="F21" s="71">
        <f>G21</f>
        <v>4</v>
      </c>
      <c r="G21" s="83">
        <f aca="true" t="shared" si="2" ref="G21:G27">SUM(T21,AA21,AH21,AO21)</f>
        <v>4</v>
      </c>
      <c r="H21" s="90">
        <f aca="true" t="shared" si="3" ref="H21:H27">SUM(I21:M21)</f>
        <v>60</v>
      </c>
      <c r="I21" s="91">
        <f aca="true" t="shared" si="4" ref="I21:M27">SUM(N21,U21,AB21,AI21)</f>
        <v>0</v>
      </c>
      <c r="J21" s="92">
        <f t="shared" si="4"/>
        <v>0</v>
      </c>
      <c r="K21" s="92">
        <f t="shared" si="4"/>
        <v>60</v>
      </c>
      <c r="L21" s="92">
        <f t="shared" si="4"/>
        <v>0</v>
      </c>
      <c r="M21" s="93">
        <f t="shared" si="4"/>
        <v>0</v>
      </c>
      <c r="N21" s="48"/>
      <c r="O21" s="49"/>
      <c r="P21" s="49">
        <v>60</v>
      </c>
      <c r="Q21" s="49"/>
      <c r="R21" s="50"/>
      <c r="S21" s="108" t="s">
        <v>97</v>
      </c>
      <c r="T21" s="109">
        <v>4</v>
      </c>
      <c r="U21" s="43"/>
      <c r="V21" s="44"/>
      <c r="W21" s="51"/>
      <c r="X21" s="51"/>
      <c r="Y21" s="52"/>
      <c r="Z21" s="108"/>
      <c r="AA21" s="109"/>
      <c r="AB21" s="244"/>
      <c r="AC21" s="245"/>
      <c r="AD21" s="245"/>
      <c r="AE21" s="245"/>
      <c r="AF21" s="245"/>
      <c r="AG21" s="108"/>
      <c r="AH21" s="109"/>
      <c r="AI21" s="42"/>
      <c r="AJ21" s="41"/>
      <c r="AK21" s="41"/>
      <c r="AL21" s="41"/>
      <c r="AM21" s="41"/>
      <c r="AN21" s="108"/>
      <c r="AO21" s="240"/>
      <c r="AP21" s="241"/>
    </row>
    <row r="22" spans="2:42" ht="15.75" customHeight="1">
      <c r="B22" s="315"/>
      <c r="C22" s="25" t="s">
        <v>151</v>
      </c>
      <c r="D22" s="269" t="s">
        <v>152</v>
      </c>
      <c r="E22" s="270"/>
      <c r="F22" s="71">
        <f>G22</f>
        <v>4</v>
      </c>
      <c r="G22" s="83">
        <f t="shared" si="2"/>
        <v>4</v>
      </c>
      <c r="H22" s="90">
        <f t="shared" si="3"/>
        <v>45</v>
      </c>
      <c r="I22" s="91">
        <f t="shared" si="4"/>
        <v>0</v>
      </c>
      <c r="J22" s="92">
        <f t="shared" si="4"/>
        <v>0</v>
      </c>
      <c r="K22" s="92">
        <f t="shared" si="4"/>
        <v>45</v>
      </c>
      <c r="L22" s="92">
        <f t="shared" si="4"/>
        <v>0</v>
      </c>
      <c r="M22" s="93">
        <f t="shared" si="4"/>
        <v>0</v>
      </c>
      <c r="N22" s="45"/>
      <c r="O22" s="49"/>
      <c r="P22" s="49">
        <v>45</v>
      </c>
      <c r="Q22" s="49"/>
      <c r="R22" s="50"/>
      <c r="S22" s="233" t="s">
        <v>97</v>
      </c>
      <c r="T22" s="113">
        <v>4</v>
      </c>
      <c r="U22" s="42"/>
      <c r="V22" s="41"/>
      <c r="W22" s="41"/>
      <c r="X22" s="41"/>
      <c r="Y22" s="41"/>
      <c r="Z22" s="108"/>
      <c r="AA22" s="109"/>
      <c r="AB22" s="57"/>
      <c r="AC22" s="58"/>
      <c r="AD22" s="58"/>
      <c r="AE22" s="58"/>
      <c r="AF22" s="58"/>
      <c r="AG22" s="229"/>
      <c r="AH22" s="231"/>
      <c r="AI22" s="57"/>
      <c r="AJ22" s="58"/>
      <c r="AK22" s="58"/>
      <c r="AL22" s="58"/>
      <c r="AM22" s="58"/>
      <c r="AN22" s="229"/>
      <c r="AO22" s="242"/>
      <c r="AP22" s="241"/>
    </row>
    <row r="23" spans="2:42" ht="15.75" customHeight="1">
      <c r="B23" s="315"/>
      <c r="C23" s="25" t="s">
        <v>153</v>
      </c>
      <c r="D23" s="269" t="s">
        <v>154</v>
      </c>
      <c r="E23" s="270"/>
      <c r="F23" s="71"/>
      <c r="G23" s="83">
        <f>SUM(T23,AA23,AH23,AO23)</f>
        <v>2</v>
      </c>
      <c r="H23" s="90">
        <f>SUM(I23:M23)</f>
        <v>30</v>
      </c>
      <c r="I23" s="91">
        <f>SUM(N23,U23,AB23,AI23)</f>
        <v>0</v>
      </c>
      <c r="J23" s="92">
        <f>SUM(O23,V23,AC23,AJ23)</f>
        <v>0</v>
      </c>
      <c r="K23" s="92">
        <f>SUM(P23,W23,AD23,AK23)</f>
        <v>30</v>
      </c>
      <c r="L23" s="92">
        <f>SUM(Q23,X23,AE23,AL23)</f>
        <v>0</v>
      </c>
      <c r="M23" s="93">
        <f>SUM(R23,Y23,AF23,AM23)</f>
        <v>0</v>
      </c>
      <c r="N23" s="48"/>
      <c r="O23" s="49"/>
      <c r="P23" s="49">
        <v>30</v>
      </c>
      <c r="Q23" s="49"/>
      <c r="R23" s="50"/>
      <c r="S23" s="230" t="s">
        <v>97</v>
      </c>
      <c r="T23" s="113">
        <v>2</v>
      </c>
      <c r="U23" s="246"/>
      <c r="V23" s="41"/>
      <c r="W23" s="63"/>
      <c r="X23" s="63"/>
      <c r="Y23" s="41"/>
      <c r="Z23" s="108"/>
      <c r="AA23" s="109"/>
      <c r="AB23" s="57"/>
      <c r="AC23" s="58"/>
      <c r="AD23" s="58"/>
      <c r="AE23" s="58"/>
      <c r="AF23" s="58"/>
      <c r="AG23" s="229"/>
      <c r="AH23" s="231"/>
      <c r="AI23" s="57"/>
      <c r="AJ23" s="58"/>
      <c r="AK23" s="58"/>
      <c r="AL23" s="58"/>
      <c r="AM23" s="58"/>
      <c r="AN23" s="229"/>
      <c r="AO23" s="242"/>
      <c r="AP23" s="241"/>
    </row>
    <row r="24" spans="2:42" ht="15.75" customHeight="1">
      <c r="B24" s="315"/>
      <c r="C24" s="25" t="s">
        <v>155</v>
      </c>
      <c r="D24" s="269" t="s">
        <v>156</v>
      </c>
      <c r="E24" s="270"/>
      <c r="F24" s="71"/>
      <c r="G24" s="83">
        <f t="shared" si="2"/>
        <v>6</v>
      </c>
      <c r="H24" s="90">
        <f t="shared" si="3"/>
        <v>60</v>
      </c>
      <c r="I24" s="91">
        <f t="shared" si="4"/>
        <v>0</v>
      </c>
      <c r="J24" s="92">
        <f t="shared" si="4"/>
        <v>0</v>
      </c>
      <c r="K24" s="92">
        <f t="shared" si="4"/>
        <v>60</v>
      </c>
      <c r="L24" s="92">
        <f t="shared" si="4"/>
        <v>0</v>
      </c>
      <c r="M24" s="93">
        <f t="shared" si="4"/>
        <v>0</v>
      </c>
      <c r="N24" s="59"/>
      <c r="O24" s="60"/>
      <c r="P24" s="39">
        <v>30</v>
      </c>
      <c r="Q24" s="39"/>
      <c r="R24" s="39"/>
      <c r="S24" s="229" t="s">
        <v>97</v>
      </c>
      <c r="T24" s="231">
        <v>3</v>
      </c>
      <c r="U24" s="61"/>
      <c r="V24" s="39"/>
      <c r="W24" s="60">
        <v>30</v>
      </c>
      <c r="X24" s="60"/>
      <c r="Y24" s="39"/>
      <c r="Z24" s="108" t="s">
        <v>97</v>
      </c>
      <c r="AA24" s="109">
        <v>3</v>
      </c>
      <c r="AB24" s="57"/>
      <c r="AC24" s="58"/>
      <c r="AD24" s="58"/>
      <c r="AE24" s="58"/>
      <c r="AF24" s="58"/>
      <c r="AG24" s="229"/>
      <c r="AH24" s="231"/>
      <c r="AI24" s="57"/>
      <c r="AJ24" s="58"/>
      <c r="AK24" s="58"/>
      <c r="AL24" s="58"/>
      <c r="AM24" s="58"/>
      <c r="AN24" s="229"/>
      <c r="AO24" s="242"/>
      <c r="AP24" s="241"/>
    </row>
    <row r="25" spans="2:42" ht="15.75" customHeight="1">
      <c r="B25" s="315"/>
      <c r="C25" s="25" t="s">
        <v>157</v>
      </c>
      <c r="D25" s="269" t="s">
        <v>158</v>
      </c>
      <c r="E25" s="270"/>
      <c r="F25" s="71"/>
      <c r="G25" s="83">
        <f t="shared" si="2"/>
        <v>2</v>
      </c>
      <c r="H25" s="90">
        <f t="shared" si="3"/>
        <v>30</v>
      </c>
      <c r="I25" s="91">
        <f t="shared" si="4"/>
        <v>0</v>
      </c>
      <c r="J25" s="92">
        <f t="shared" si="4"/>
        <v>0</v>
      </c>
      <c r="K25" s="92">
        <f t="shared" si="4"/>
        <v>30</v>
      </c>
      <c r="L25" s="92">
        <f t="shared" si="4"/>
        <v>0</v>
      </c>
      <c r="M25" s="93">
        <f t="shared" si="4"/>
        <v>0</v>
      </c>
      <c r="N25" s="62"/>
      <c r="O25" s="54"/>
      <c r="P25" s="63"/>
      <c r="Q25" s="63"/>
      <c r="R25" s="41"/>
      <c r="S25" s="108"/>
      <c r="T25" s="109"/>
      <c r="U25" s="228"/>
      <c r="V25" s="39"/>
      <c r="W25" s="60">
        <v>30</v>
      </c>
      <c r="X25" s="60"/>
      <c r="Y25" s="39"/>
      <c r="Z25" s="108" t="s">
        <v>97</v>
      </c>
      <c r="AA25" s="109">
        <v>2</v>
      </c>
      <c r="AB25" s="57"/>
      <c r="AC25" s="58"/>
      <c r="AD25" s="58"/>
      <c r="AE25" s="58"/>
      <c r="AF25" s="58"/>
      <c r="AG25" s="229"/>
      <c r="AH25" s="231"/>
      <c r="AI25" s="81"/>
      <c r="AJ25" s="58"/>
      <c r="AK25" s="58"/>
      <c r="AL25" s="58"/>
      <c r="AM25" s="58"/>
      <c r="AN25" s="229"/>
      <c r="AO25" s="242"/>
      <c r="AP25" s="241"/>
    </row>
    <row r="26" spans="2:42" s="69" customFormat="1" ht="15.75" customHeight="1">
      <c r="B26" s="315"/>
      <c r="C26" s="25" t="s">
        <v>159</v>
      </c>
      <c r="D26" s="269" t="s">
        <v>160</v>
      </c>
      <c r="E26" s="270"/>
      <c r="F26" s="71"/>
      <c r="G26" s="83">
        <f t="shared" si="2"/>
        <v>3</v>
      </c>
      <c r="H26" s="90">
        <f t="shared" si="3"/>
        <v>45</v>
      </c>
      <c r="I26" s="91">
        <f t="shared" si="4"/>
        <v>0</v>
      </c>
      <c r="J26" s="92">
        <f t="shared" si="4"/>
        <v>0</v>
      </c>
      <c r="K26" s="92">
        <f t="shared" si="4"/>
        <v>45</v>
      </c>
      <c r="L26" s="92">
        <f t="shared" si="4"/>
        <v>0</v>
      </c>
      <c r="M26" s="93">
        <f t="shared" si="4"/>
        <v>0</v>
      </c>
      <c r="N26" s="53"/>
      <c r="O26" s="54"/>
      <c r="P26" s="54"/>
      <c r="Q26" s="54"/>
      <c r="R26" s="55"/>
      <c r="S26" s="108"/>
      <c r="T26" s="109"/>
      <c r="U26" s="45"/>
      <c r="V26" s="49"/>
      <c r="W26" s="49">
        <v>45</v>
      </c>
      <c r="X26" s="49"/>
      <c r="Y26" s="50"/>
      <c r="Z26" s="230" t="s">
        <v>97</v>
      </c>
      <c r="AA26" s="109">
        <v>3</v>
      </c>
      <c r="AB26" s="42"/>
      <c r="AC26" s="41"/>
      <c r="AD26" s="41"/>
      <c r="AE26" s="41"/>
      <c r="AF26" s="41"/>
      <c r="AG26" s="108"/>
      <c r="AH26" s="109"/>
      <c r="AI26" s="57"/>
      <c r="AJ26" s="58"/>
      <c r="AK26" s="58"/>
      <c r="AL26" s="58"/>
      <c r="AM26" s="58"/>
      <c r="AN26" s="229"/>
      <c r="AO26" s="242"/>
      <c r="AP26" s="247"/>
    </row>
    <row r="27" spans="2:42" ht="15.75" customHeight="1" thickBot="1">
      <c r="B27" s="315"/>
      <c r="C27" s="25" t="s">
        <v>161</v>
      </c>
      <c r="D27" s="186" t="s">
        <v>7</v>
      </c>
      <c r="E27" s="76"/>
      <c r="F27" s="71">
        <f>G27</f>
        <v>6</v>
      </c>
      <c r="G27" s="83">
        <f t="shared" si="2"/>
        <v>6</v>
      </c>
      <c r="H27" s="90">
        <f t="shared" si="3"/>
        <v>90</v>
      </c>
      <c r="I27" s="91">
        <f t="shared" si="4"/>
        <v>0</v>
      </c>
      <c r="J27" s="92">
        <f t="shared" si="4"/>
        <v>0</v>
      </c>
      <c r="K27" s="92">
        <f t="shared" si="4"/>
        <v>90</v>
      </c>
      <c r="L27" s="92">
        <f t="shared" si="4"/>
        <v>0</v>
      </c>
      <c r="M27" s="93">
        <f t="shared" si="4"/>
        <v>0</v>
      </c>
      <c r="N27" s="57"/>
      <c r="O27" s="58"/>
      <c r="P27" s="58"/>
      <c r="Q27" s="58"/>
      <c r="R27" s="58"/>
      <c r="S27" s="229"/>
      <c r="T27" s="231"/>
      <c r="U27" s="75"/>
      <c r="V27" s="49"/>
      <c r="W27" s="49">
        <v>45</v>
      </c>
      <c r="X27" s="49"/>
      <c r="Y27" s="50"/>
      <c r="Z27" s="230" t="s">
        <v>97</v>
      </c>
      <c r="AA27" s="113">
        <v>3</v>
      </c>
      <c r="AB27" s="75"/>
      <c r="AC27" s="49"/>
      <c r="AD27" s="49">
        <v>45</v>
      </c>
      <c r="AE27" s="49"/>
      <c r="AF27" s="50"/>
      <c r="AG27" s="230" t="s">
        <v>97</v>
      </c>
      <c r="AH27" s="113">
        <v>3</v>
      </c>
      <c r="AI27" s="57"/>
      <c r="AJ27" s="58"/>
      <c r="AK27" s="58"/>
      <c r="AL27" s="58"/>
      <c r="AM27" s="58"/>
      <c r="AN27" s="229"/>
      <c r="AO27" s="242"/>
      <c r="AP27" s="241"/>
    </row>
    <row r="28" spans="2:42" ht="25.5" customHeight="1" thickBot="1">
      <c r="B28" s="276" t="s">
        <v>162</v>
      </c>
      <c r="C28" s="277"/>
      <c r="D28" s="277"/>
      <c r="E28" s="278"/>
      <c r="F28" s="148"/>
      <c r="G28" s="84">
        <f aca="true" t="shared" si="5" ref="G28:M28">SUM(G21:G27)</f>
        <v>27</v>
      </c>
      <c r="H28" s="149">
        <f t="shared" si="5"/>
        <v>360</v>
      </c>
      <c r="I28" s="150">
        <f t="shared" si="5"/>
        <v>0</v>
      </c>
      <c r="J28" s="151">
        <f t="shared" si="5"/>
        <v>0</v>
      </c>
      <c r="K28" s="151">
        <f t="shared" si="5"/>
        <v>360</v>
      </c>
      <c r="L28" s="151">
        <f t="shared" si="5"/>
        <v>0</v>
      </c>
      <c r="M28" s="152">
        <f t="shared" si="5"/>
        <v>0</v>
      </c>
      <c r="N28" s="153"/>
      <c r="O28" s="151"/>
      <c r="P28" s="151"/>
      <c r="Q28" s="151"/>
      <c r="R28" s="151"/>
      <c r="S28" s="110"/>
      <c r="T28" s="111"/>
      <c r="U28" s="153"/>
      <c r="V28" s="151"/>
      <c r="W28" s="151"/>
      <c r="X28" s="151"/>
      <c r="Y28" s="151"/>
      <c r="Z28" s="110"/>
      <c r="AA28" s="110"/>
      <c r="AB28" s="150"/>
      <c r="AC28" s="151"/>
      <c r="AD28" s="151"/>
      <c r="AE28" s="151"/>
      <c r="AF28" s="151"/>
      <c r="AG28" s="110"/>
      <c r="AH28" s="110"/>
      <c r="AI28" s="150"/>
      <c r="AJ28" s="151"/>
      <c r="AK28" s="151"/>
      <c r="AL28" s="151"/>
      <c r="AM28" s="151"/>
      <c r="AN28" s="110"/>
      <c r="AO28" s="110"/>
      <c r="AP28" s="241"/>
    </row>
    <row r="29" spans="2:42" s="9" customFormat="1" ht="24.75" customHeight="1" thickBot="1">
      <c r="B29" s="279" t="s">
        <v>163</v>
      </c>
      <c r="C29" s="280"/>
      <c r="D29" s="280"/>
      <c r="E29" s="281"/>
      <c r="F29" s="156"/>
      <c r="G29" s="85">
        <f aca="true" t="shared" si="6" ref="G29:M29">SUM(G20,G28)</f>
        <v>41</v>
      </c>
      <c r="H29" s="157">
        <f t="shared" si="6"/>
        <v>560</v>
      </c>
      <c r="I29" s="160">
        <f t="shared" si="6"/>
        <v>95</v>
      </c>
      <c r="J29" s="161">
        <f t="shared" si="6"/>
        <v>60</v>
      </c>
      <c r="K29" s="162">
        <f t="shared" si="6"/>
        <v>360</v>
      </c>
      <c r="L29" s="161">
        <f t="shared" si="6"/>
        <v>45</v>
      </c>
      <c r="M29" s="159">
        <f t="shared" si="6"/>
        <v>0</v>
      </c>
      <c r="N29" s="163">
        <f>SUM(N15:N27)</f>
        <v>0</v>
      </c>
      <c r="O29" s="164">
        <f>SUM(O15:O27)</f>
        <v>30</v>
      </c>
      <c r="P29" s="162">
        <f>SUM(P15:P27)</f>
        <v>165</v>
      </c>
      <c r="Q29" s="161">
        <f>SUM(Q15:Q27)</f>
        <v>0</v>
      </c>
      <c r="R29" s="164">
        <f>SUM(R15:R27)</f>
        <v>0</v>
      </c>
      <c r="S29" s="110"/>
      <c r="T29" s="111">
        <f aca="true" t="shared" si="7" ref="T29:Y29">SUM(T15:T27)</f>
        <v>15</v>
      </c>
      <c r="U29" s="163">
        <f t="shared" si="7"/>
        <v>30</v>
      </c>
      <c r="V29" s="164">
        <f t="shared" si="7"/>
        <v>30</v>
      </c>
      <c r="W29" s="164">
        <f t="shared" si="7"/>
        <v>150</v>
      </c>
      <c r="X29" s="164">
        <f t="shared" si="7"/>
        <v>0</v>
      </c>
      <c r="Y29" s="164">
        <f t="shared" si="7"/>
        <v>0</v>
      </c>
      <c r="Z29" s="115"/>
      <c r="AA29" s="111">
        <f aca="true" t="shared" si="8" ref="AA29:AF29">SUM(AA15:AA27)</f>
        <v>15</v>
      </c>
      <c r="AB29" s="163">
        <f t="shared" si="8"/>
        <v>60</v>
      </c>
      <c r="AC29" s="162">
        <f t="shared" si="8"/>
        <v>0</v>
      </c>
      <c r="AD29" s="161">
        <f t="shared" si="8"/>
        <v>45</v>
      </c>
      <c r="AE29" s="164">
        <f t="shared" si="8"/>
        <v>45</v>
      </c>
      <c r="AF29" s="164">
        <f t="shared" si="8"/>
        <v>0</v>
      </c>
      <c r="AG29" s="115"/>
      <c r="AH29" s="116">
        <f aca="true" t="shared" si="9" ref="AH29:AM29">SUM(AH15:AH27)</f>
        <v>10</v>
      </c>
      <c r="AI29" s="163">
        <f t="shared" si="9"/>
        <v>5</v>
      </c>
      <c r="AJ29" s="164">
        <f t="shared" si="9"/>
        <v>0</v>
      </c>
      <c r="AK29" s="164">
        <f t="shared" si="9"/>
        <v>0</v>
      </c>
      <c r="AL29" s="162">
        <f t="shared" si="9"/>
        <v>0</v>
      </c>
      <c r="AM29" s="161">
        <f t="shared" si="9"/>
        <v>0</v>
      </c>
      <c r="AN29" s="115"/>
      <c r="AO29" s="84">
        <f>SUM(AO15:AO27)</f>
        <v>1</v>
      </c>
      <c r="AP29" s="248"/>
    </row>
    <row r="30" spans="2:42" ht="26.25" customHeight="1">
      <c r="B30" s="323" t="s">
        <v>164</v>
      </c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06"/>
      <c r="AI30" s="406"/>
      <c r="AJ30" s="406"/>
      <c r="AK30" s="406"/>
      <c r="AL30" s="406"/>
      <c r="AM30" s="406"/>
      <c r="AN30" s="406"/>
      <c r="AO30" s="406"/>
      <c r="AP30" s="241"/>
    </row>
    <row r="31" spans="2:41" ht="15.75" customHeight="1">
      <c r="B31" s="217"/>
      <c r="C31" s="238" t="s">
        <v>165</v>
      </c>
      <c r="D31" s="407" t="s">
        <v>166</v>
      </c>
      <c r="E31" s="408"/>
      <c r="F31" s="183">
        <f>G31</f>
        <v>5</v>
      </c>
      <c r="G31" s="83">
        <f>SUM(T31,AA31,AH31,AO31)</f>
        <v>5</v>
      </c>
      <c r="H31" s="90">
        <f>SUM(I31:M31)</f>
        <v>30</v>
      </c>
      <c r="I31" s="91">
        <f>SUM(N31,U31,AB31,AI31)</f>
        <v>0</v>
      </c>
      <c r="J31" s="92">
        <f>SUM(O31,V31,AC31,AJ31)</f>
        <v>0</v>
      </c>
      <c r="K31" s="92">
        <f>SUM(P31,W31,AD31,AK31)</f>
        <v>0</v>
      </c>
      <c r="L31" s="92">
        <f>SUM(Q31,X31,AE31,AL31)</f>
        <v>0</v>
      </c>
      <c r="M31" s="93">
        <f>SUM(R31,Y31,AF31,AM31)</f>
        <v>30</v>
      </c>
      <c r="N31" s="40"/>
      <c r="O31" s="41"/>
      <c r="P31" s="41"/>
      <c r="Q31" s="41"/>
      <c r="R31" s="41"/>
      <c r="S31" s="108"/>
      <c r="T31" s="109"/>
      <c r="U31" s="40"/>
      <c r="V31" s="41"/>
      <c r="W31" s="41"/>
      <c r="X31" s="41"/>
      <c r="Y31" s="41"/>
      <c r="Z31" s="108"/>
      <c r="AA31" s="109"/>
      <c r="AB31" s="42"/>
      <c r="AC31" s="41"/>
      <c r="AD31" s="41"/>
      <c r="AE31" s="41"/>
      <c r="AF31" s="41"/>
      <c r="AG31" s="108"/>
      <c r="AH31" s="109"/>
      <c r="AI31" s="45"/>
      <c r="AJ31" s="39"/>
      <c r="AK31" s="39"/>
      <c r="AL31" s="39"/>
      <c r="AM31" s="39">
        <v>30</v>
      </c>
      <c r="AN31" s="108" t="s">
        <v>97</v>
      </c>
      <c r="AO31" s="109">
        <v>5</v>
      </c>
    </row>
    <row r="32" spans="2:41" ht="22.5" customHeight="1">
      <c r="B32" s="66"/>
      <c r="C32" s="198" t="s">
        <v>167</v>
      </c>
      <c r="D32" s="409" t="s">
        <v>168</v>
      </c>
      <c r="E32" s="410"/>
      <c r="F32" s="183"/>
      <c r="G32" s="83">
        <f>SUM(T32,AA32,AH32,AO32)</f>
        <v>2</v>
      </c>
      <c r="H32" s="90"/>
      <c r="I32" s="91"/>
      <c r="J32" s="92"/>
      <c r="K32" s="92"/>
      <c r="L32" s="92"/>
      <c r="M32" s="93"/>
      <c r="N32" s="53"/>
      <c r="O32" s="54"/>
      <c r="P32" s="54"/>
      <c r="Q32" s="54"/>
      <c r="R32" s="55"/>
      <c r="S32" s="233"/>
      <c r="T32" s="262"/>
      <c r="U32" s="62"/>
      <c r="V32" s="54"/>
      <c r="W32" s="54"/>
      <c r="X32" s="54"/>
      <c r="Y32" s="55"/>
      <c r="Z32" s="233"/>
      <c r="AA32" s="113"/>
      <c r="AB32" s="75"/>
      <c r="AC32" s="49"/>
      <c r="AD32" s="49"/>
      <c r="AE32" s="49"/>
      <c r="AF32" s="50"/>
      <c r="AG32" s="233"/>
      <c r="AH32" s="113">
        <v>2</v>
      </c>
      <c r="AI32" s="62"/>
      <c r="AJ32" s="54"/>
      <c r="AK32" s="54"/>
      <c r="AL32" s="54"/>
      <c r="AM32" s="55"/>
      <c r="AN32" s="233"/>
      <c r="AO32" s="234"/>
    </row>
    <row r="33" spans="2:41" s="23" customFormat="1" ht="18.75" customHeight="1">
      <c r="B33" s="316" t="s">
        <v>169</v>
      </c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8"/>
    </row>
    <row r="34" spans="2:42" s="23" customFormat="1" ht="29.25" customHeight="1">
      <c r="B34" s="319" t="s">
        <v>5</v>
      </c>
      <c r="C34" s="272" t="s">
        <v>170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49"/>
    </row>
    <row r="35" spans="2:41" ht="15.75" customHeight="1">
      <c r="B35" s="319"/>
      <c r="C35" s="25" t="s">
        <v>171</v>
      </c>
      <c r="D35" s="269" t="s">
        <v>172</v>
      </c>
      <c r="E35" s="270"/>
      <c r="F35" s="183">
        <f>G35</f>
        <v>16</v>
      </c>
      <c r="G35" s="83">
        <f>SUM(T35,AA35,AH35,AO35)</f>
        <v>16</v>
      </c>
      <c r="H35" s="90">
        <f>SUM(I35:M35)</f>
        <v>180</v>
      </c>
      <c r="I35" s="91">
        <f aca="true" t="shared" si="10" ref="I35:M38">SUM(N35,U35,AB35,AI35)</f>
        <v>0</v>
      </c>
      <c r="J35" s="92">
        <f t="shared" si="10"/>
        <v>0</v>
      </c>
      <c r="K35" s="92">
        <f t="shared" si="10"/>
        <v>180</v>
      </c>
      <c r="L35" s="92">
        <f t="shared" si="10"/>
        <v>0</v>
      </c>
      <c r="M35" s="93">
        <f t="shared" si="10"/>
        <v>0</v>
      </c>
      <c r="N35" s="48"/>
      <c r="O35" s="49"/>
      <c r="P35" s="49">
        <v>90</v>
      </c>
      <c r="Q35" s="49"/>
      <c r="R35" s="50"/>
      <c r="S35" s="233" t="s">
        <v>97</v>
      </c>
      <c r="T35" s="113">
        <v>8</v>
      </c>
      <c r="U35" s="75"/>
      <c r="V35" s="49"/>
      <c r="W35" s="49">
        <v>90</v>
      </c>
      <c r="X35" s="49"/>
      <c r="Y35" s="50"/>
      <c r="Z35" s="233" t="s">
        <v>97</v>
      </c>
      <c r="AA35" s="113">
        <v>8</v>
      </c>
      <c r="AB35" s="62"/>
      <c r="AC35" s="54"/>
      <c r="AD35" s="54"/>
      <c r="AE35" s="54"/>
      <c r="AF35" s="55"/>
      <c r="AG35" s="233"/>
      <c r="AH35" s="113"/>
      <c r="AI35" s="62"/>
      <c r="AJ35" s="54"/>
      <c r="AK35" s="54"/>
      <c r="AL35" s="54"/>
      <c r="AM35" s="55"/>
      <c r="AN35" s="117"/>
      <c r="AO35" s="109"/>
    </row>
    <row r="36" spans="2:41" ht="15.75" customHeight="1">
      <c r="B36" s="319"/>
      <c r="C36" s="25" t="s">
        <v>173</v>
      </c>
      <c r="D36" s="269" t="s">
        <v>174</v>
      </c>
      <c r="E36" s="270"/>
      <c r="F36" s="183">
        <f>G36</f>
        <v>6</v>
      </c>
      <c r="G36" s="83">
        <f>SUM(T36,AA36,AH36,AO36)</f>
        <v>6</v>
      </c>
      <c r="H36" s="90">
        <f>SUM(I36:M36)</f>
        <v>60</v>
      </c>
      <c r="I36" s="91">
        <f t="shared" si="10"/>
        <v>0</v>
      </c>
      <c r="J36" s="92">
        <f t="shared" si="10"/>
        <v>0</v>
      </c>
      <c r="K36" s="92">
        <f t="shared" si="10"/>
        <v>60</v>
      </c>
      <c r="L36" s="92">
        <f t="shared" si="10"/>
        <v>0</v>
      </c>
      <c r="M36" s="93">
        <f t="shared" si="10"/>
        <v>0</v>
      </c>
      <c r="N36" s="48"/>
      <c r="O36" s="49"/>
      <c r="P36" s="49">
        <v>30</v>
      </c>
      <c r="Q36" s="49"/>
      <c r="R36" s="250"/>
      <c r="S36" s="233" t="s">
        <v>97</v>
      </c>
      <c r="T36" s="113">
        <v>3</v>
      </c>
      <c r="U36" s="48"/>
      <c r="V36" s="49"/>
      <c r="W36" s="49">
        <v>30</v>
      </c>
      <c r="X36" s="49"/>
      <c r="Y36" s="50"/>
      <c r="Z36" s="233" t="s">
        <v>97</v>
      </c>
      <c r="AA36" s="113">
        <v>3</v>
      </c>
      <c r="AB36" s="62"/>
      <c r="AC36" s="54"/>
      <c r="AD36" s="54"/>
      <c r="AE36" s="54"/>
      <c r="AF36" s="55"/>
      <c r="AG36" s="233"/>
      <c r="AH36" s="113"/>
      <c r="AI36" s="62"/>
      <c r="AJ36" s="54"/>
      <c r="AK36" s="54"/>
      <c r="AL36" s="54"/>
      <c r="AM36" s="55"/>
      <c r="AN36" s="117"/>
      <c r="AO36" s="234"/>
    </row>
    <row r="37" spans="2:41" ht="17.25" customHeight="1">
      <c r="B37" s="319"/>
      <c r="C37" s="25" t="s">
        <v>175</v>
      </c>
      <c r="D37" s="400" t="s">
        <v>176</v>
      </c>
      <c r="E37" s="401"/>
      <c r="F37" s="183">
        <f>G37</f>
        <v>42</v>
      </c>
      <c r="G37" s="83">
        <f>SUM(T37,AA37,AH37,AO37)</f>
        <v>42</v>
      </c>
      <c r="H37" s="90">
        <f>SUM(I37:M37)</f>
        <v>120</v>
      </c>
      <c r="I37" s="91">
        <f t="shared" si="10"/>
        <v>0</v>
      </c>
      <c r="J37" s="92">
        <f t="shared" si="10"/>
        <v>0</v>
      </c>
      <c r="K37" s="92">
        <f t="shared" si="10"/>
        <v>120</v>
      </c>
      <c r="L37" s="92">
        <f t="shared" si="10"/>
        <v>0</v>
      </c>
      <c r="M37" s="93">
        <f t="shared" si="10"/>
        <v>0</v>
      </c>
      <c r="N37" s="53"/>
      <c r="O37" s="54"/>
      <c r="P37" s="54"/>
      <c r="Q37" s="54"/>
      <c r="R37" s="55"/>
      <c r="S37" s="233"/>
      <c r="T37" s="109"/>
      <c r="U37" s="62"/>
      <c r="V37" s="54"/>
      <c r="W37" s="80"/>
      <c r="X37" s="54"/>
      <c r="Y37" s="55"/>
      <c r="Z37" s="233"/>
      <c r="AA37" s="113"/>
      <c r="AB37" s="75"/>
      <c r="AC37" s="49"/>
      <c r="AD37" s="49">
        <v>60</v>
      </c>
      <c r="AE37" s="49"/>
      <c r="AF37" s="50"/>
      <c r="AG37" s="233" t="s">
        <v>97</v>
      </c>
      <c r="AH37" s="113">
        <v>18</v>
      </c>
      <c r="AI37" s="75"/>
      <c r="AJ37" s="49"/>
      <c r="AK37" s="49">
        <v>60</v>
      </c>
      <c r="AL37" s="49"/>
      <c r="AM37" s="50"/>
      <c r="AN37" s="233" t="s">
        <v>97</v>
      </c>
      <c r="AO37" s="113">
        <v>24</v>
      </c>
    </row>
    <row r="38" spans="2:41" ht="15.75" customHeight="1">
      <c r="B38" s="319"/>
      <c r="C38" s="25" t="s">
        <v>177</v>
      </c>
      <c r="D38" s="269" t="s">
        <v>178</v>
      </c>
      <c r="E38" s="270"/>
      <c r="F38" s="183">
        <f>G38</f>
        <v>8</v>
      </c>
      <c r="G38" s="83">
        <f>SUM(T38,AA38,AH38,AO38)</f>
        <v>8</v>
      </c>
      <c r="H38" s="90">
        <f>SUM(I38:M38)</f>
        <v>120</v>
      </c>
      <c r="I38" s="91">
        <f t="shared" si="10"/>
        <v>0</v>
      </c>
      <c r="J38" s="92">
        <f t="shared" si="10"/>
        <v>0</v>
      </c>
      <c r="K38" s="92">
        <f t="shared" si="10"/>
        <v>120</v>
      </c>
      <c r="L38" s="92">
        <f t="shared" si="10"/>
        <v>0</v>
      </c>
      <c r="M38" s="93">
        <f t="shared" si="10"/>
        <v>0</v>
      </c>
      <c r="N38" s="48"/>
      <c r="O38" s="49"/>
      <c r="P38" s="49">
        <v>60</v>
      </c>
      <c r="Q38" s="49"/>
      <c r="R38" s="50"/>
      <c r="S38" s="108" t="s">
        <v>97</v>
      </c>
      <c r="T38" s="109">
        <v>4</v>
      </c>
      <c r="U38" s="75"/>
      <c r="V38" s="49"/>
      <c r="W38" s="49">
        <v>60</v>
      </c>
      <c r="X38" s="49"/>
      <c r="Y38" s="50"/>
      <c r="Z38" s="108" t="s">
        <v>97</v>
      </c>
      <c r="AA38" s="109">
        <v>4</v>
      </c>
      <c r="AB38" s="62"/>
      <c r="AC38" s="54"/>
      <c r="AD38" s="77"/>
      <c r="AE38" s="54"/>
      <c r="AF38" s="55"/>
      <c r="AG38" s="233"/>
      <c r="AH38" s="113"/>
      <c r="AI38" s="62"/>
      <c r="AJ38" s="54"/>
      <c r="AK38" s="54"/>
      <c r="AL38" s="54"/>
      <c r="AM38" s="55"/>
      <c r="AN38" s="117"/>
      <c r="AO38" s="113"/>
    </row>
    <row r="39" spans="2:41" s="23" customFormat="1" ht="28.5" customHeight="1">
      <c r="B39" s="319"/>
      <c r="C39" s="271" t="s">
        <v>179</v>
      </c>
      <c r="D39" s="272"/>
      <c r="E39" s="272"/>
      <c r="F39" s="272"/>
      <c r="G39" s="143"/>
      <c r="H39" s="26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5"/>
    </row>
    <row r="40" spans="2:41" ht="15.75" customHeight="1">
      <c r="B40" s="319"/>
      <c r="C40" s="402" t="s">
        <v>180</v>
      </c>
      <c r="D40" s="251" t="s">
        <v>178</v>
      </c>
      <c r="E40" s="404" t="s">
        <v>181</v>
      </c>
      <c r="F40" s="183">
        <f>G40</f>
        <v>12</v>
      </c>
      <c r="G40" s="83">
        <f>SUM(T40,AA40,AH40,AO40)</f>
        <v>12</v>
      </c>
      <c r="H40" s="90">
        <f>SUM(I40:M40)</f>
        <v>150</v>
      </c>
      <c r="I40" s="91">
        <f aca="true" t="shared" si="11" ref="I40:M43">SUM(N40,U40,AB40,AI40)</f>
        <v>0</v>
      </c>
      <c r="J40" s="92">
        <f t="shared" si="11"/>
        <v>0</v>
      </c>
      <c r="K40" s="92">
        <f t="shared" si="11"/>
        <v>150</v>
      </c>
      <c r="L40" s="92">
        <f t="shared" si="11"/>
        <v>0</v>
      </c>
      <c r="M40" s="93">
        <f t="shared" si="11"/>
        <v>0</v>
      </c>
      <c r="N40" s="48"/>
      <c r="O40" s="49"/>
      <c r="P40" s="49">
        <v>75</v>
      </c>
      <c r="Q40" s="49"/>
      <c r="R40" s="50"/>
      <c r="S40" s="233" t="s">
        <v>97</v>
      </c>
      <c r="T40" s="109">
        <v>6</v>
      </c>
      <c r="U40" s="75"/>
      <c r="V40" s="49"/>
      <c r="W40" s="49">
        <v>75</v>
      </c>
      <c r="X40" s="49"/>
      <c r="Y40" s="50"/>
      <c r="Z40" s="233" t="s">
        <v>97</v>
      </c>
      <c r="AA40" s="109">
        <v>6</v>
      </c>
      <c r="AB40" s="62"/>
      <c r="AC40" s="54"/>
      <c r="AD40" s="54"/>
      <c r="AE40" s="54"/>
      <c r="AF40" s="55"/>
      <c r="AG40" s="233"/>
      <c r="AH40" s="113"/>
      <c r="AI40" s="62"/>
      <c r="AJ40" s="54"/>
      <c r="AK40" s="54"/>
      <c r="AL40" s="54"/>
      <c r="AM40" s="55"/>
      <c r="AN40" s="117"/>
      <c r="AO40" s="113"/>
    </row>
    <row r="41" spans="2:41" ht="15.75" customHeight="1">
      <c r="B41" s="319"/>
      <c r="C41" s="403"/>
      <c r="D41" s="251" t="s">
        <v>178</v>
      </c>
      <c r="E41" s="405"/>
      <c r="F41" s="183">
        <f>G41</f>
        <v>12</v>
      </c>
      <c r="G41" s="83">
        <f>SUM(T41,AA41,AH41,AO41)</f>
        <v>12</v>
      </c>
      <c r="H41" s="90">
        <f>SUM(I41:M41)</f>
        <v>150</v>
      </c>
      <c r="I41" s="91">
        <f t="shared" si="11"/>
        <v>0</v>
      </c>
      <c r="J41" s="92">
        <f t="shared" si="11"/>
        <v>0</v>
      </c>
      <c r="K41" s="92">
        <f t="shared" si="11"/>
        <v>150</v>
      </c>
      <c r="L41" s="92">
        <f t="shared" si="11"/>
        <v>0</v>
      </c>
      <c r="M41" s="93">
        <f t="shared" si="11"/>
        <v>0</v>
      </c>
      <c r="N41" s="48"/>
      <c r="O41" s="49"/>
      <c r="P41" s="49">
        <v>75</v>
      </c>
      <c r="Q41" s="49"/>
      <c r="R41" s="50"/>
      <c r="S41" s="233" t="s">
        <v>97</v>
      </c>
      <c r="T41" s="109">
        <v>6</v>
      </c>
      <c r="U41" s="75"/>
      <c r="V41" s="49"/>
      <c r="W41" s="49">
        <v>75</v>
      </c>
      <c r="X41" s="49"/>
      <c r="Y41" s="50"/>
      <c r="Z41" s="233" t="s">
        <v>97</v>
      </c>
      <c r="AA41" s="109">
        <v>6</v>
      </c>
      <c r="AB41" s="62"/>
      <c r="AC41" s="54"/>
      <c r="AD41" s="54"/>
      <c r="AE41" s="54"/>
      <c r="AF41" s="55"/>
      <c r="AG41" s="233"/>
      <c r="AH41" s="113"/>
      <c r="AI41" s="62"/>
      <c r="AJ41" s="54"/>
      <c r="AK41" s="54"/>
      <c r="AL41" s="54"/>
      <c r="AM41" s="55"/>
      <c r="AN41" s="117"/>
      <c r="AO41" s="113"/>
    </row>
    <row r="42" spans="2:41" ht="21.75" customHeight="1">
      <c r="B42" s="319"/>
      <c r="C42" s="252" t="s">
        <v>182</v>
      </c>
      <c r="D42" s="400" t="s">
        <v>183</v>
      </c>
      <c r="E42" s="401"/>
      <c r="F42" s="183">
        <f>G42</f>
        <v>42</v>
      </c>
      <c r="G42" s="83">
        <f>SUM(T42,AA42,AH42,AO42)</f>
        <v>42</v>
      </c>
      <c r="H42" s="90">
        <f>SUM(I42:M42)</f>
        <v>120</v>
      </c>
      <c r="I42" s="91">
        <f t="shared" si="11"/>
        <v>0</v>
      </c>
      <c r="J42" s="92">
        <f t="shared" si="11"/>
        <v>0</v>
      </c>
      <c r="K42" s="92">
        <f t="shared" si="11"/>
        <v>120</v>
      </c>
      <c r="L42" s="92">
        <f t="shared" si="11"/>
        <v>0</v>
      </c>
      <c r="M42" s="93">
        <f t="shared" si="11"/>
        <v>0</v>
      </c>
      <c r="N42" s="53"/>
      <c r="O42" s="54"/>
      <c r="P42" s="54"/>
      <c r="Q42" s="54"/>
      <c r="R42" s="55"/>
      <c r="S42" s="233"/>
      <c r="T42" s="109"/>
      <c r="U42" s="62"/>
      <c r="V42" s="54"/>
      <c r="W42" s="54"/>
      <c r="X42" s="54"/>
      <c r="Y42" s="55"/>
      <c r="Z42" s="233"/>
      <c r="AA42" s="113"/>
      <c r="AB42" s="75"/>
      <c r="AC42" s="49"/>
      <c r="AD42" s="49">
        <v>60</v>
      </c>
      <c r="AE42" s="49"/>
      <c r="AF42" s="50"/>
      <c r="AG42" s="233" t="s">
        <v>97</v>
      </c>
      <c r="AH42" s="113">
        <v>18</v>
      </c>
      <c r="AI42" s="75"/>
      <c r="AJ42" s="49"/>
      <c r="AK42" s="49">
        <v>60</v>
      </c>
      <c r="AL42" s="49"/>
      <c r="AM42" s="50"/>
      <c r="AN42" s="233" t="s">
        <v>97</v>
      </c>
      <c r="AO42" s="113">
        <v>24</v>
      </c>
    </row>
    <row r="43" spans="2:41" ht="15.75" customHeight="1" thickBot="1">
      <c r="B43" s="319"/>
      <c r="C43" s="25" t="s">
        <v>184</v>
      </c>
      <c r="D43" s="320" t="s">
        <v>172</v>
      </c>
      <c r="E43" s="321"/>
      <c r="F43" s="183">
        <f>G43</f>
        <v>6</v>
      </c>
      <c r="G43" s="83">
        <f>SUM(T43,AA43,AH43,AO43)</f>
        <v>6</v>
      </c>
      <c r="H43" s="90">
        <f>SUM(I43:M43)</f>
        <v>60</v>
      </c>
      <c r="I43" s="91">
        <f t="shared" si="11"/>
        <v>0</v>
      </c>
      <c r="J43" s="92">
        <f t="shared" si="11"/>
        <v>0</v>
      </c>
      <c r="K43" s="92">
        <f t="shared" si="11"/>
        <v>60</v>
      </c>
      <c r="L43" s="92">
        <f t="shared" si="11"/>
        <v>0</v>
      </c>
      <c r="M43" s="93">
        <f t="shared" si="11"/>
        <v>0</v>
      </c>
      <c r="N43" s="48"/>
      <c r="O43" s="49"/>
      <c r="P43" s="49">
        <v>30</v>
      </c>
      <c r="Q43" s="49"/>
      <c r="R43" s="50"/>
      <c r="S43" s="233" t="s">
        <v>97</v>
      </c>
      <c r="T43" s="113">
        <v>3</v>
      </c>
      <c r="U43" s="75"/>
      <c r="V43" s="49"/>
      <c r="W43" s="49">
        <v>30</v>
      </c>
      <c r="X43" s="49"/>
      <c r="Y43" s="50"/>
      <c r="Z43" s="233" t="s">
        <v>97</v>
      </c>
      <c r="AA43" s="113">
        <v>3</v>
      </c>
      <c r="AB43" s="62"/>
      <c r="AC43" s="54"/>
      <c r="AD43" s="54"/>
      <c r="AE43" s="54"/>
      <c r="AF43" s="55"/>
      <c r="AG43" s="233"/>
      <c r="AH43" s="113"/>
      <c r="AI43" s="62"/>
      <c r="AJ43" s="54"/>
      <c r="AK43" s="54"/>
      <c r="AL43" s="54"/>
      <c r="AM43" s="55"/>
      <c r="AN43" s="117"/>
      <c r="AO43" s="234"/>
    </row>
    <row r="44" spans="2:41" s="9" customFormat="1" ht="22.5" customHeight="1" thickBot="1">
      <c r="B44" s="276" t="s">
        <v>185</v>
      </c>
      <c r="C44" s="277"/>
      <c r="D44" s="277"/>
      <c r="E44" s="278"/>
      <c r="F44" s="148"/>
      <c r="G44" s="85">
        <f aca="true" t="shared" si="12" ref="G44:R44">SUM(G40:G43)</f>
        <v>72</v>
      </c>
      <c r="H44" s="154">
        <f t="shared" si="12"/>
        <v>480</v>
      </c>
      <c r="I44" s="155">
        <f t="shared" si="12"/>
        <v>0</v>
      </c>
      <c r="J44" s="155">
        <f t="shared" si="12"/>
        <v>0</v>
      </c>
      <c r="K44" s="155">
        <f t="shared" si="12"/>
        <v>480</v>
      </c>
      <c r="L44" s="155">
        <f t="shared" si="12"/>
        <v>0</v>
      </c>
      <c r="M44" s="152">
        <f t="shared" si="12"/>
        <v>0</v>
      </c>
      <c r="N44" s="155">
        <f t="shared" si="12"/>
        <v>0</v>
      </c>
      <c r="O44" s="155">
        <f t="shared" si="12"/>
        <v>0</v>
      </c>
      <c r="P44" s="155">
        <f t="shared" si="12"/>
        <v>180</v>
      </c>
      <c r="Q44" s="155">
        <f t="shared" si="12"/>
        <v>0</v>
      </c>
      <c r="R44" s="155">
        <f t="shared" si="12"/>
        <v>0</v>
      </c>
      <c r="S44" s="118"/>
      <c r="T44" s="111">
        <f aca="true" t="shared" si="13" ref="T44:Y44">SUM(T40:T43)</f>
        <v>15</v>
      </c>
      <c r="U44" s="155">
        <f t="shared" si="13"/>
        <v>0</v>
      </c>
      <c r="V44" s="155">
        <f t="shared" si="13"/>
        <v>0</v>
      </c>
      <c r="W44" s="155">
        <f t="shared" si="13"/>
        <v>180</v>
      </c>
      <c r="X44" s="155">
        <f t="shared" si="13"/>
        <v>0</v>
      </c>
      <c r="Y44" s="155">
        <f t="shared" si="13"/>
        <v>0</v>
      </c>
      <c r="Z44" s="118"/>
      <c r="AA44" s="111">
        <f aca="true" t="shared" si="14" ref="AA44:AF44">SUM(AA40:AA43)</f>
        <v>15</v>
      </c>
      <c r="AB44" s="155">
        <f t="shared" si="14"/>
        <v>0</v>
      </c>
      <c r="AC44" s="155">
        <f t="shared" si="14"/>
        <v>0</v>
      </c>
      <c r="AD44" s="155">
        <f t="shared" si="14"/>
        <v>60</v>
      </c>
      <c r="AE44" s="155">
        <f t="shared" si="14"/>
        <v>0</v>
      </c>
      <c r="AF44" s="155">
        <f t="shared" si="14"/>
        <v>0</v>
      </c>
      <c r="AG44" s="118"/>
      <c r="AH44" s="111">
        <f aca="true" t="shared" si="15" ref="AH44:AM44">SUM(AH40:AH43)</f>
        <v>18</v>
      </c>
      <c r="AI44" s="155">
        <f t="shared" si="15"/>
        <v>0</v>
      </c>
      <c r="AJ44" s="155">
        <f t="shared" si="15"/>
        <v>0</v>
      </c>
      <c r="AK44" s="155">
        <f t="shared" si="15"/>
        <v>60</v>
      </c>
      <c r="AL44" s="155">
        <f t="shared" si="15"/>
        <v>0</v>
      </c>
      <c r="AM44" s="155">
        <f t="shared" si="15"/>
        <v>0</v>
      </c>
      <c r="AN44" s="118"/>
      <c r="AO44" s="111">
        <f>SUM(AO40:AO43)</f>
        <v>24</v>
      </c>
    </row>
    <row r="45" spans="2:41" s="9" customFormat="1" ht="22.5" customHeight="1" thickBot="1">
      <c r="B45" s="279" t="s">
        <v>186</v>
      </c>
      <c r="C45" s="280"/>
      <c r="D45" s="280"/>
      <c r="E45" s="281"/>
      <c r="F45" s="156"/>
      <c r="G45" s="85">
        <f aca="true" t="shared" si="16" ref="G45:R45">SUM(G31:G32,G40:G43)</f>
        <v>79</v>
      </c>
      <c r="H45" s="157">
        <f t="shared" si="16"/>
        <v>510</v>
      </c>
      <c r="I45" s="158">
        <f t="shared" si="16"/>
        <v>0</v>
      </c>
      <c r="J45" s="158">
        <f t="shared" si="16"/>
        <v>0</v>
      </c>
      <c r="K45" s="158">
        <f t="shared" si="16"/>
        <v>480</v>
      </c>
      <c r="L45" s="158">
        <f t="shared" si="16"/>
        <v>0</v>
      </c>
      <c r="M45" s="159">
        <f t="shared" si="16"/>
        <v>30</v>
      </c>
      <c r="N45" s="158">
        <f t="shared" si="16"/>
        <v>0</v>
      </c>
      <c r="O45" s="158">
        <f t="shared" si="16"/>
        <v>0</v>
      </c>
      <c r="P45" s="158">
        <f t="shared" si="16"/>
        <v>180</v>
      </c>
      <c r="Q45" s="158">
        <f t="shared" si="16"/>
        <v>0</v>
      </c>
      <c r="R45" s="158">
        <f t="shared" si="16"/>
        <v>0</v>
      </c>
      <c r="S45" s="118"/>
      <c r="T45" s="111">
        <f aca="true" t="shared" si="17" ref="T45:Y45">SUM(T31:T32,T40:T43)</f>
        <v>15</v>
      </c>
      <c r="U45" s="158">
        <f t="shared" si="17"/>
        <v>0</v>
      </c>
      <c r="V45" s="158">
        <f t="shared" si="17"/>
        <v>0</v>
      </c>
      <c r="W45" s="158">
        <f t="shared" si="17"/>
        <v>180</v>
      </c>
      <c r="X45" s="158">
        <f t="shared" si="17"/>
        <v>0</v>
      </c>
      <c r="Y45" s="158">
        <f t="shared" si="17"/>
        <v>0</v>
      </c>
      <c r="Z45" s="118"/>
      <c r="AA45" s="111">
        <f aca="true" t="shared" si="18" ref="AA45:AF45">SUM(AA31:AA32,AA40:AA43)</f>
        <v>15</v>
      </c>
      <c r="AB45" s="158">
        <f t="shared" si="18"/>
        <v>0</v>
      </c>
      <c r="AC45" s="158">
        <f t="shared" si="18"/>
        <v>0</v>
      </c>
      <c r="AD45" s="158">
        <f t="shared" si="18"/>
        <v>60</v>
      </c>
      <c r="AE45" s="158">
        <f t="shared" si="18"/>
        <v>0</v>
      </c>
      <c r="AF45" s="158">
        <f t="shared" si="18"/>
        <v>0</v>
      </c>
      <c r="AG45" s="118"/>
      <c r="AH45" s="111">
        <f aca="true" t="shared" si="19" ref="AH45:AM45">SUM(AH31:AH32,AH40:AH43)</f>
        <v>20</v>
      </c>
      <c r="AI45" s="158">
        <f t="shared" si="19"/>
        <v>0</v>
      </c>
      <c r="AJ45" s="158">
        <f t="shared" si="19"/>
        <v>0</v>
      </c>
      <c r="AK45" s="158">
        <f t="shared" si="19"/>
        <v>60</v>
      </c>
      <c r="AL45" s="158">
        <f t="shared" si="19"/>
        <v>0</v>
      </c>
      <c r="AM45" s="158">
        <f t="shared" si="19"/>
        <v>30</v>
      </c>
      <c r="AN45" s="118"/>
      <c r="AO45" s="111">
        <f>SUM(AO31:AO32,AO40:AO43)</f>
        <v>29</v>
      </c>
    </row>
    <row r="46" spans="2:41" s="9" customFormat="1" ht="24.75" customHeight="1" thickBot="1">
      <c r="B46" s="282" t="s">
        <v>187</v>
      </c>
      <c r="C46" s="283"/>
      <c r="D46" s="283"/>
      <c r="E46" s="284"/>
      <c r="F46" s="146"/>
      <c r="G46" s="85">
        <f aca="true" t="shared" si="20" ref="G46:R46">SUM(G29,G45)</f>
        <v>120</v>
      </c>
      <c r="H46" s="165">
        <f t="shared" si="20"/>
        <v>1070</v>
      </c>
      <c r="I46" s="166">
        <f t="shared" si="20"/>
        <v>95</v>
      </c>
      <c r="J46" s="166">
        <f t="shared" si="20"/>
        <v>60</v>
      </c>
      <c r="K46" s="166">
        <f t="shared" si="20"/>
        <v>840</v>
      </c>
      <c r="L46" s="166">
        <f t="shared" si="20"/>
        <v>45</v>
      </c>
      <c r="M46" s="147">
        <f t="shared" si="20"/>
        <v>30</v>
      </c>
      <c r="N46" s="166">
        <f t="shared" si="20"/>
        <v>0</v>
      </c>
      <c r="O46" s="166">
        <f t="shared" si="20"/>
        <v>30</v>
      </c>
      <c r="P46" s="166">
        <f t="shared" si="20"/>
        <v>345</v>
      </c>
      <c r="Q46" s="166">
        <f t="shared" si="20"/>
        <v>0</v>
      </c>
      <c r="R46" s="166">
        <f t="shared" si="20"/>
        <v>0</v>
      </c>
      <c r="S46" s="118"/>
      <c r="T46" s="111">
        <f aca="true" t="shared" si="21" ref="T46:Y46">SUM(T29,T45)</f>
        <v>30</v>
      </c>
      <c r="U46" s="166">
        <f t="shared" si="21"/>
        <v>30</v>
      </c>
      <c r="V46" s="166">
        <f t="shared" si="21"/>
        <v>30</v>
      </c>
      <c r="W46" s="166">
        <f t="shared" si="21"/>
        <v>330</v>
      </c>
      <c r="X46" s="166">
        <f t="shared" si="21"/>
        <v>0</v>
      </c>
      <c r="Y46" s="166">
        <f t="shared" si="21"/>
        <v>0</v>
      </c>
      <c r="Z46" s="118"/>
      <c r="AA46" s="111">
        <f aca="true" t="shared" si="22" ref="AA46:AF46">SUM(AA29,AA45)</f>
        <v>30</v>
      </c>
      <c r="AB46" s="166">
        <f t="shared" si="22"/>
        <v>60</v>
      </c>
      <c r="AC46" s="166">
        <f t="shared" si="22"/>
        <v>0</v>
      </c>
      <c r="AD46" s="166">
        <f t="shared" si="22"/>
        <v>105</v>
      </c>
      <c r="AE46" s="166">
        <f t="shared" si="22"/>
        <v>45</v>
      </c>
      <c r="AF46" s="166">
        <f t="shared" si="22"/>
        <v>0</v>
      </c>
      <c r="AG46" s="118"/>
      <c r="AH46" s="111">
        <f aca="true" t="shared" si="23" ref="AH46:AM46">SUM(AH29,AH45)</f>
        <v>30</v>
      </c>
      <c r="AI46" s="166">
        <f t="shared" si="23"/>
        <v>5</v>
      </c>
      <c r="AJ46" s="166">
        <f t="shared" si="23"/>
        <v>0</v>
      </c>
      <c r="AK46" s="166">
        <f t="shared" si="23"/>
        <v>60</v>
      </c>
      <c r="AL46" s="166">
        <f t="shared" si="23"/>
        <v>0</v>
      </c>
      <c r="AM46" s="166">
        <f t="shared" si="23"/>
        <v>30</v>
      </c>
      <c r="AN46" s="118"/>
      <c r="AO46" s="111">
        <f>SUM(AO29,AO45)</f>
        <v>30</v>
      </c>
    </row>
    <row r="47" spans="2:41" ht="15.75" customHeight="1" thickBot="1">
      <c r="B47" s="67"/>
      <c r="C47" s="26"/>
      <c r="D47" s="78"/>
      <c r="E47" s="32"/>
      <c r="F47" s="70"/>
      <c r="G47" s="86"/>
      <c r="H47" s="94"/>
      <c r="I47" s="95"/>
      <c r="J47" s="96"/>
      <c r="K47" s="96"/>
      <c r="L47" s="96"/>
      <c r="M47" s="97"/>
      <c r="N47" s="19"/>
      <c r="O47" s="20"/>
      <c r="P47" s="20"/>
      <c r="Q47" s="20"/>
      <c r="R47" s="20"/>
      <c r="S47" s="119"/>
      <c r="T47" s="120"/>
      <c r="U47" s="21"/>
      <c r="V47" s="20"/>
      <c r="W47" s="20"/>
      <c r="X47" s="20"/>
      <c r="Y47" s="18"/>
      <c r="Z47" s="123"/>
      <c r="AA47" s="86"/>
      <c r="AB47" s="21"/>
      <c r="AC47" s="20"/>
      <c r="AD47" s="20"/>
      <c r="AE47" s="20"/>
      <c r="AF47" s="18"/>
      <c r="AG47" s="119"/>
      <c r="AH47" s="125"/>
      <c r="AI47" s="19"/>
      <c r="AJ47" s="20"/>
      <c r="AK47" s="20"/>
      <c r="AL47" s="20"/>
      <c r="AM47" s="18"/>
      <c r="AN47" s="123"/>
      <c r="AO47" s="120"/>
    </row>
    <row r="48" spans="2:41" s="9" customFormat="1" ht="33.75" customHeight="1" thickBot="1">
      <c r="B48" s="397" t="s">
        <v>188</v>
      </c>
      <c r="C48" s="398"/>
      <c r="D48" s="398"/>
      <c r="E48" s="399"/>
      <c r="F48" s="106"/>
      <c r="G48" s="87">
        <f>SUM(G46,G47:G47)</f>
        <v>120</v>
      </c>
      <c r="H48" s="98">
        <f aca="true" t="shared" si="24" ref="H48:M48">H46</f>
        <v>1070</v>
      </c>
      <c r="I48" s="99">
        <f t="shared" si="24"/>
        <v>95</v>
      </c>
      <c r="J48" s="100">
        <f t="shared" si="24"/>
        <v>60</v>
      </c>
      <c r="K48" s="100">
        <f t="shared" si="24"/>
        <v>840</v>
      </c>
      <c r="L48" s="100">
        <f t="shared" si="24"/>
        <v>45</v>
      </c>
      <c r="M48" s="101">
        <f t="shared" si="24"/>
        <v>30</v>
      </c>
      <c r="N48" s="301">
        <f>SUM(N46:R46)</f>
        <v>375</v>
      </c>
      <c r="O48" s="302"/>
      <c r="P48" s="302"/>
      <c r="Q48" s="302"/>
      <c r="R48" s="302"/>
      <c r="S48" s="121"/>
      <c r="T48" s="122">
        <f>SUM(T46,T47:T47)</f>
        <v>30</v>
      </c>
      <c r="U48" s="301">
        <f>SUM(U46:Y46)</f>
        <v>390</v>
      </c>
      <c r="V48" s="302"/>
      <c r="W48" s="302"/>
      <c r="X48" s="302"/>
      <c r="Y48" s="302"/>
      <c r="Z48" s="124"/>
      <c r="AA48" s="122">
        <f>SUM(AA46,AA47:AA47)</f>
        <v>30</v>
      </c>
      <c r="AB48" s="301">
        <f>SUM(AB46:AF46)</f>
        <v>210</v>
      </c>
      <c r="AC48" s="302"/>
      <c r="AD48" s="302"/>
      <c r="AE48" s="302"/>
      <c r="AF48" s="302"/>
      <c r="AG48" s="124"/>
      <c r="AH48" s="126">
        <f>SUM(AH46,AH47:AH47)</f>
        <v>30</v>
      </c>
      <c r="AI48" s="301">
        <f>SUM(AI46:AM46)</f>
        <v>95</v>
      </c>
      <c r="AJ48" s="302"/>
      <c r="AK48" s="302"/>
      <c r="AL48" s="302"/>
      <c r="AM48" s="302"/>
      <c r="AN48" s="127"/>
      <c r="AO48" s="122">
        <f>SUM(AO46,AO47:AO47)</f>
        <v>30</v>
      </c>
    </row>
    <row r="49" spans="2:41" s="15" customFormat="1" ht="26.25" customHeight="1" thickBot="1">
      <c r="B49" s="394" t="s">
        <v>189</v>
      </c>
      <c r="C49" s="395"/>
      <c r="D49" s="395"/>
      <c r="E49" s="396"/>
      <c r="F49" s="106">
        <f>SUM(F15:F27,F31:F32,F40:F43)</f>
        <v>91</v>
      </c>
      <c r="G49" s="88">
        <f>SUM(Z49,AN49)</f>
        <v>120</v>
      </c>
      <c r="H49" s="226">
        <f>SUM(N49,AB49)</f>
        <v>1070</v>
      </c>
      <c r="I49" s="103"/>
      <c r="J49" s="104"/>
      <c r="K49" s="104"/>
      <c r="L49" s="104"/>
      <c r="M49" s="105"/>
      <c r="N49" s="349">
        <f>SUM(N48,U48)</f>
        <v>765</v>
      </c>
      <c r="O49" s="379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274">
        <f>SUM(T48,AA48)</f>
        <v>60</v>
      </c>
      <c r="AA49" s="275"/>
      <c r="AB49" s="348">
        <f>SUM(AB48,AI48)</f>
        <v>305</v>
      </c>
      <c r="AC49" s="348"/>
      <c r="AD49" s="348"/>
      <c r="AE49" s="348"/>
      <c r="AF49" s="348"/>
      <c r="AG49" s="348"/>
      <c r="AH49" s="348"/>
      <c r="AI49" s="348"/>
      <c r="AJ49" s="348"/>
      <c r="AK49" s="348"/>
      <c r="AL49" s="348"/>
      <c r="AM49" s="349"/>
      <c r="AN49" s="274">
        <f>SUM(AH48,AO48)</f>
        <v>60</v>
      </c>
      <c r="AO49" s="275"/>
    </row>
    <row r="50" spans="2:41" ht="18" customHeight="1">
      <c r="B50" s="65"/>
      <c r="C50" s="65"/>
      <c r="D50" s="17"/>
      <c r="E50" s="17"/>
      <c r="F50" s="73"/>
      <c r="G50" s="6"/>
      <c r="H50" s="28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2:44" s="9" customFormat="1" ht="18" customHeight="1">
      <c r="B51" s="8"/>
      <c r="C51" s="191" t="s">
        <v>73</v>
      </c>
      <c r="D51" s="253" t="s">
        <v>190</v>
      </c>
      <c r="E51" s="253"/>
      <c r="F51" s="74"/>
      <c r="G51" s="253"/>
      <c r="H51" s="254"/>
      <c r="I51" s="253"/>
      <c r="J51" s="253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8"/>
      <c r="AQ51" s="8"/>
      <c r="AR51" s="8"/>
    </row>
    <row r="52" spans="2:44" s="9" customFormat="1" ht="18" customHeight="1">
      <c r="B52" s="8"/>
      <c r="C52" s="191" t="s">
        <v>74</v>
      </c>
      <c r="D52" s="390" t="s">
        <v>191</v>
      </c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8"/>
      <c r="AQ52" s="8"/>
      <c r="AR52" s="8"/>
    </row>
    <row r="53" spans="2:44" s="9" customFormat="1" ht="18" customHeight="1">
      <c r="B53" s="8"/>
      <c r="C53" s="191"/>
      <c r="D53" s="255" t="s">
        <v>192</v>
      </c>
      <c r="E53" s="255"/>
      <c r="F53" s="256"/>
      <c r="G53" s="255"/>
      <c r="H53" s="257"/>
      <c r="I53" s="255"/>
      <c r="J53" s="255"/>
      <c r="K53" s="255"/>
      <c r="L53" s="255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8"/>
      <c r="AQ53" s="8"/>
      <c r="AR53" s="8"/>
    </row>
    <row r="54" spans="2:44" s="9" customFormat="1" ht="18" customHeight="1">
      <c r="B54" s="8"/>
      <c r="C54" s="191" t="s">
        <v>75</v>
      </c>
      <c r="D54" s="391" t="s">
        <v>193</v>
      </c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91"/>
      <c r="AI54" s="391"/>
      <c r="AJ54" s="391"/>
      <c r="AK54" s="391"/>
      <c r="AL54" s="391"/>
      <c r="AM54" s="391"/>
      <c r="AN54" s="391"/>
      <c r="AO54" s="391"/>
      <c r="AP54" s="8"/>
      <c r="AQ54" s="8"/>
      <c r="AR54" s="8"/>
    </row>
    <row r="55" spans="2:44" s="9" customFormat="1" ht="18" customHeight="1">
      <c r="B55" s="8"/>
      <c r="C55" s="191" t="s">
        <v>76</v>
      </c>
      <c r="D55" s="392" t="s">
        <v>194</v>
      </c>
      <c r="E55" s="392"/>
      <c r="F55" s="392"/>
      <c r="G55" s="392"/>
      <c r="H55" s="392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8"/>
      <c r="AQ55" s="8"/>
      <c r="AR55" s="8"/>
    </row>
    <row r="56" spans="2:44" s="9" customFormat="1" ht="18" customHeight="1">
      <c r="B56" s="8"/>
      <c r="C56" s="191" t="s">
        <v>77</v>
      </c>
      <c r="D56" s="393" t="s">
        <v>198</v>
      </c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8"/>
      <c r="AQ56" s="8"/>
      <c r="AR56" s="8"/>
    </row>
    <row r="57" spans="2:44" s="9" customFormat="1" ht="18" customHeight="1">
      <c r="B57" s="8"/>
      <c r="C57" s="191" t="s">
        <v>78</v>
      </c>
      <c r="D57" s="389" t="s">
        <v>195</v>
      </c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89"/>
      <c r="AC57" s="389"/>
      <c r="AD57" s="389"/>
      <c r="AE57" s="389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8"/>
      <c r="AQ57" s="8"/>
      <c r="AR57" s="8"/>
    </row>
    <row r="58" spans="2:44" s="9" customFormat="1" ht="18" customHeight="1">
      <c r="B58" s="8"/>
      <c r="C58" s="191"/>
      <c r="D58" s="388" t="s">
        <v>199</v>
      </c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8"/>
      <c r="AQ58" s="8"/>
      <c r="AR58" s="8"/>
    </row>
    <row r="59" spans="2:44" s="9" customFormat="1" ht="18" customHeight="1">
      <c r="B59" s="8"/>
      <c r="C59" s="191" t="s">
        <v>99</v>
      </c>
      <c r="D59" s="389" t="s">
        <v>196</v>
      </c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X59" s="389"/>
      <c r="Y59" s="389"/>
      <c r="Z59" s="389"/>
      <c r="AA59" s="389"/>
      <c r="AB59" s="389"/>
      <c r="AC59" s="389"/>
      <c r="AD59" s="389"/>
      <c r="AE59" s="389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8"/>
      <c r="AQ59" s="8"/>
      <c r="AR59" s="8"/>
    </row>
    <row r="60" ht="38.25" customHeight="1"/>
    <row r="61" spans="7:41" ht="16.5" customHeight="1">
      <c r="G61" s="387" t="s">
        <v>203</v>
      </c>
      <c r="H61" s="387"/>
      <c r="I61" s="387"/>
      <c r="J61" s="387"/>
      <c r="K61" s="387"/>
      <c r="L61" s="387"/>
      <c r="M61" s="387"/>
      <c r="N61" s="387"/>
      <c r="O61" s="387"/>
      <c r="P61" s="387"/>
      <c r="Q61" s="387"/>
      <c r="R61" s="426" t="s">
        <v>206</v>
      </c>
      <c r="S61" s="427"/>
      <c r="T61" s="427"/>
      <c r="U61" s="427"/>
      <c r="V61" s="427"/>
      <c r="W61" s="427"/>
      <c r="X61" s="427"/>
      <c r="Y61" s="427"/>
      <c r="Z61" s="428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1"/>
      <c r="AN61" s="131"/>
      <c r="AO61" s="131"/>
    </row>
    <row r="62" spans="2:28" ht="16.5" customHeight="1">
      <c r="B62" s="69"/>
      <c r="C62" s="69"/>
      <c r="D62" s="2"/>
      <c r="E62" s="2"/>
      <c r="G62" s="387" t="s">
        <v>204</v>
      </c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429"/>
      <c r="S62" s="430"/>
      <c r="T62" s="430"/>
      <c r="U62" s="430"/>
      <c r="V62" s="430"/>
      <c r="W62" s="430"/>
      <c r="X62" s="430"/>
      <c r="Y62" s="430"/>
      <c r="Z62" s="431"/>
      <c r="AA62" s="131"/>
      <c r="AB62" s="131"/>
    </row>
    <row r="63" spans="4:28" ht="16.5" customHeight="1">
      <c r="D63" s="10"/>
      <c r="E63" s="10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432"/>
      <c r="S63" s="433"/>
      <c r="T63" s="433"/>
      <c r="U63" s="433"/>
      <c r="V63" s="433"/>
      <c r="W63" s="433"/>
      <c r="X63" s="433"/>
      <c r="Y63" s="433"/>
      <c r="Z63" s="434"/>
      <c r="AA63" s="131"/>
      <c r="AB63" s="131"/>
    </row>
    <row r="64" spans="7:28" ht="16.5" customHeight="1"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59"/>
      <c r="U64" s="259"/>
      <c r="V64" s="259"/>
      <c r="W64" s="259"/>
      <c r="X64" s="259"/>
      <c r="Y64" s="259"/>
      <c r="Z64" s="259"/>
      <c r="AA64" s="132"/>
      <c r="AB64" s="130"/>
    </row>
    <row r="65" spans="7:28" ht="16.5"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</row>
    <row r="67" ht="15">
      <c r="K67" s="24"/>
    </row>
    <row r="69" ht="15">
      <c r="X69" s="24"/>
    </row>
    <row r="4527" spans="2:41" ht="15">
      <c r="B4527" s="69"/>
      <c r="C4527" s="69"/>
      <c r="D4527" s="2"/>
      <c r="E4527" s="2"/>
      <c r="F4527" s="69"/>
      <c r="G4527" s="2"/>
      <c r="H4527" s="2"/>
      <c r="I4527" s="2"/>
      <c r="J4527" s="24"/>
      <c r="K4527" s="2"/>
      <c r="L4527" s="2"/>
      <c r="M4527" s="2"/>
      <c r="N4527" s="2"/>
      <c r="O4527" s="2"/>
      <c r="P4527" s="2"/>
      <c r="Q4527" s="2"/>
      <c r="R4527" s="2"/>
      <c r="S4527" s="2"/>
      <c r="T4527" s="2"/>
      <c r="U4527" s="2"/>
      <c r="V4527" s="2"/>
      <c r="W4527" s="2"/>
      <c r="X4527" s="2"/>
      <c r="Y4527" s="2"/>
      <c r="Z4527" s="2"/>
      <c r="AA4527" s="2"/>
      <c r="AB4527" s="2"/>
      <c r="AC4527" s="2"/>
      <c r="AD4527" s="2"/>
      <c r="AE4527" s="2"/>
      <c r="AF4527" s="2"/>
      <c r="AG4527" s="2"/>
      <c r="AH4527" s="2"/>
      <c r="AI4527" s="2"/>
      <c r="AJ4527" s="2"/>
      <c r="AK4527" s="2"/>
      <c r="AL4527" s="2"/>
      <c r="AM4527" s="2"/>
      <c r="AN4527" s="2"/>
      <c r="AO4527" s="2"/>
    </row>
  </sheetData>
  <sheetProtection/>
  <mergeCells count="82">
    <mergeCell ref="W1:AO1"/>
    <mergeCell ref="D2:Y2"/>
    <mergeCell ref="D4:F4"/>
    <mergeCell ref="G4:AI4"/>
    <mergeCell ref="D5:F5"/>
    <mergeCell ref="G5:AO5"/>
    <mergeCell ref="D6:F6"/>
    <mergeCell ref="G6:Y6"/>
    <mergeCell ref="D7:F7"/>
    <mergeCell ref="G7:U7"/>
    <mergeCell ref="D8:F8"/>
    <mergeCell ref="G8:U8"/>
    <mergeCell ref="D9:F9"/>
    <mergeCell ref="G9:U9"/>
    <mergeCell ref="B11:B13"/>
    <mergeCell ref="C11:C13"/>
    <mergeCell ref="D11:E13"/>
    <mergeCell ref="F11:F13"/>
    <mergeCell ref="G11:G13"/>
    <mergeCell ref="H11:M11"/>
    <mergeCell ref="N11:AA11"/>
    <mergeCell ref="AB11:AO11"/>
    <mergeCell ref="H12:H13"/>
    <mergeCell ref="I12:M12"/>
    <mergeCell ref="N12:T12"/>
    <mergeCell ref="U12:AA12"/>
    <mergeCell ref="AB12:AF12"/>
    <mergeCell ref="AI12:AO12"/>
    <mergeCell ref="B14:AO14"/>
    <mergeCell ref="B15:B19"/>
    <mergeCell ref="D15:E15"/>
    <mergeCell ref="D16:E16"/>
    <mergeCell ref="D17:E17"/>
    <mergeCell ref="D18:E18"/>
    <mergeCell ref="B20:E20"/>
    <mergeCell ref="B21:B27"/>
    <mergeCell ref="D21:E21"/>
    <mergeCell ref="D22:E22"/>
    <mergeCell ref="D23:E23"/>
    <mergeCell ref="D24:E24"/>
    <mergeCell ref="D25:E25"/>
    <mergeCell ref="D26:E26"/>
    <mergeCell ref="B28:E28"/>
    <mergeCell ref="B29:E29"/>
    <mergeCell ref="B30:AO30"/>
    <mergeCell ref="D31:E31"/>
    <mergeCell ref="D32:E32"/>
    <mergeCell ref="B33:AO33"/>
    <mergeCell ref="D37:E37"/>
    <mergeCell ref="D38:E38"/>
    <mergeCell ref="C39:F39"/>
    <mergeCell ref="C40:C41"/>
    <mergeCell ref="E40:E41"/>
    <mergeCell ref="D42:E42"/>
    <mergeCell ref="D43:E43"/>
    <mergeCell ref="B44:E44"/>
    <mergeCell ref="B45:E45"/>
    <mergeCell ref="B46:E46"/>
    <mergeCell ref="B48:E48"/>
    <mergeCell ref="N48:R48"/>
    <mergeCell ref="B34:B43"/>
    <mergeCell ref="C34:AO34"/>
    <mergeCell ref="D35:E35"/>
    <mergeCell ref="D36:E36"/>
    <mergeCell ref="D57:AE57"/>
    <mergeCell ref="U48:Y48"/>
    <mergeCell ref="AB48:AF48"/>
    <mergeCell ref="AI48:AM48"/>
    <mergeCell ref="B49:E49"/>
    <mergeCell ref="N49:Y49"/>
    <mergeCell ref="Z49:AA49"/>
    <mergeCell ref="AB49:AM49"/>
    <mergeCell ref="G61:Q61"/>
    <mergeCell ref="G62:Q62"/>
    <mergeCell ref="R61:Z63"/>
    <mergeCell ref="D58:AE58"/>
    <mergeCell ref="D59:AE59"/>
    <mergeCell ref="AN49:AO49"/>
    <mergeCell ref="D52:R52"/>
    <mergeCell ref="D54:AO54"/>
    <mergeCell ref="D55:H55"/>
    <mergeCell ref="D56:R56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Użytkownik systemu Windows</cp:lastModifiedBy>
  <cp:lastPrinted>2019-06-19T07:15:45Z</cp:lastPrinted>
  <dcterms:created xsi:type="dcterms:W3CDTF">2007-12-04T15:57:32Z</dcterms:created>
  <dcterms:modified xsi:type="dcterms:W3CDTF">2019-07-12T08:25:12Z</dcterms:modified>
  <cp:category/>
  <cp:version/>
  <cp:contentType/>
  <cp:contentStatus/>
</cp:coreProperties>
</file>