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7115" windowHeight="11760"/>
  </bookViews>
  <sheets>
    <sheet name="plan" sheetId="6" r:id="rId1"/>
    <sheet name="gotowe srodki trwałe" sheetId="8" state="hidden" r:id="rId2"/>
    <sheet name="projekty" sheetId="9" state="hidden" r:id="rId3"/>
    <sheet name="remonty" sheetId="10" state="hidden" r:id="rId4"/>
    <sheet name="Arkusz1" sheetId="11" r:id="rId5"/>
  </sheets>
  <definedNames>
    <definedName name="_xlnm.Print_Titles" localSheetId="0">plan!$1:$5</definedName>
  </definedNames>
  <calcPr calcId="145621"/>
</workbook>
</file>

<file path=xl/calcChain.xml><?xml version="1.0" encoding="utf-8"?>
<calcChain xmlns="http://schemas.openxmlformats.org/spreadsheetml/2006/main">
  <c r="F42" i="6" l="1"/>
  <c r="F40" i="6"/>
  <c r="F39" i="6"/>
  <c r="F38" i="6"/>
  <c r="F37" i="6"/>
  <c r="F36" i="6"/>
  <c r="F35" i="6"/>
  <c r="F34" i="6"/>
  <c r="F33" i="6"/>
  <c r="F32" i="6"/>
  <c r="K31" i="6"/>
  <c r="J31" i="6"/>
  <c r="I31" i="6"/>
  <c r="F31" i="6" s="1"/>
  <c r="H31" i="6"/>
  <c r="G31" i="6"/>
  <c r="F10" i="6"/>
  <c r="K6" i="6"/>
  <c r="G7" i="6"/>
  <c r="G6" i="6" s="1"/>
  <c r="H7" i="6"/>
  <c r="F7" i="6" s="1"/>
  <c r="I7" i="6"/>
  <c r="I6" i="6" s="1"/>
  <c r="J7" i="6"/>
  <c r="J6" i="6" s="1"/>
  <c r="K7" i="6"/>
  <c r="F8" i="6"/>
  <c r="F9" i="6"/>
  <c r="F11" i="6"/>
  <c r="F12" i="6"/>
  <c r="F13" i="6"/>
  <c r="F14" i="6"/>
  <c r="F15" i="6"/>
  <c r="F16" i="6"/>
  <c r="F18" i="6"/>
  <c r="H19" i="6"/>
  <c r="I19" i="6"/>
  <c r="J19" i="6"/>
  <c r="K19" i="6"/>
  <c r="G19" i="6"/>
  <c r="F19" i="6" s="1"/>
  <c r="F21" i="6"/>
  <c r="F22" i="6"/>
  <c r="F23" i="6"/>
  <c r="F24" i="6"/>
  <c r="F25" i="6"/>
  <c r="F26" i="6"/>
  <c r="F27" i="6"/>
  <c r="F28" i="6"/>
  <c r="F30" i="6"/>
  <c r="F20" i="6"/>
  <c r="F75" i="8"/>
  <c r="F76" i="8"/>
  <c r="F6" i="6" l="1"/>
  <c r="H6" i="6"/>
</calcChain>
</file>

<file path=xl/sharedStrings.xml><?xml version="1.0" encoding="utf-8"?>
<sst xmlns="http://schemas.openxmlformats.org/spreadsheetml/2006/main" count="295" uniqueCount="234">
  <si>
    <t>Wyszczególnienie</t>
  </si>
  <si>
    <t>1.1</t>
  </si>
  <si>
    <t>1.1.1</t>
  </si>
  <si>
    <t>1.</t>
  </si>
  <si>
    <t>2.</t>
  </si>
  <si>
    <t>3.</t>
  </si>
  <si>
    <t>4.</t>
  </si>
  <si>
    <t>5.</t>
  </si>
  <si>
    <t>1.1.2</t>
  </si>
  <si>
    <t>1.1.3</t>
  </si>
  <si>
    <t>1.1.4</t>
  </si>
  <si>
    <t>1.1.5</t>
  </si>
  <si>
    <t>1.1.6</t>
  </si>
  <si>
    <t>1.2</t>
  </si>
  <si>
    <t>1.2.1</t>
  </si>
  <si>
    <t>1.2.2</t>
  </si>
  <si>
    <t>1.2.3</t>
  </si>
  <si>
    <t>1.2.4</t>
  </si>
  <si>
    <t>1.2.5</t>
  </si>
  <si>
    <t xml:space="preserve">Dział </t>
  </si>
  <si>
    <t>Rozdział</t>
  </si>
  <si>
    <t>Paragraf</t>
  </si>
  <si>
    <t>Działalność Inwestycyjna</t>
  </si>
  <si>
    <t>Źródła finansowania</t>
  </si>
  <si>
    <t>Dotacja Budżetowa             (celowa)</t>
  </si>
  <si>
    <t>Środki Własne</t>
  </si>
  <si>
    <t>Fundusze UE</t>
  </si>
  <si>
    <t>Razem</t>
  </si>
  <si>
    <t>1.1.7</t>
  </si>
  <si>
    <t>1.1.8</t>
  </si>
  <si>
    <t>1.1.9</t>
  </si>
  <si>
    <t>6.</t>
  </si>
  <si>
    <t>7.</t>
  </si>
  <si>
    <t>8.</t>
  </si>
  <si>
    <t>9.</t>
  </si>
  <si>
    <t>1.2.6</t>
  </si>
  <si>
    <t>1.2.7</t>
  </si>
  <si>
    <t>1.2.8</t>
  </si>
  <si>
    <t>1.2.9</t>
  </si>
  <si>
    <t>1.2.10</t>
  </si>
  <si>
    <t>Niszczarka do dysków twardych</t>
  </si>
  <si>
    <t>Klimatyzator Split do 127 A</t>
  </si>
  <si>
    <t>Zestaw do diagnostyki sieci WiFi</t>
  </si>
  <si>
    <t>Serwer (Nowy Libris)</t>
  </si>
  <si>
    <t>UTM</t>
  </si>
  <si>
    <t>Switch SAN</t>
  </si>
  <si>
    <t>Piec indukcyjny</t>
  </si>
  <si>
    <t>Prasa do wypukłodruku</t>
  </si>
  <si>
    <t>Migomat</t>
  </si>
  <si>
    <t>Szlifierka do szkła</t>
  </si>
  <si>
    <t>TIG-spawarka</t>
  </si>
  <si>
    <t>Sieciowe laserowe urządzenie wielofunkcyjne-kopiarko-drukarka</t>
  </si>
  <si>
    <t>Notebook</t>
  </si>
  <si>
    <t>Stacjonarny zestaw komputerowy</t>
  </si>
  <si>
    <t>Miernik wielofunkcyjny z oprogramowaniem</t>
  </si>
  <si>
    <t>Urządzenie pomiarowe do wykonywania pomiarów i równoważenia hydraulicznego instalacji grzewczych, wody lodowej oraz ciepłej wody użytkowej</t>
  </si>
  <si>
    <t>Stacjonarna oklejarka do obrzeży meblowych</t>
  </si>
  <si>
    <t>Przyścienna szlifierka do parkietów</t>
  </si>
  <si>
    <t>Wózek akumulatorowy typu "MELEX"</t>
  </si>
  <si>
    <t>Cykliniarka do parkietu</t>
  </si>
  <si>
    <t>Przepycharka do czyszczenia rur kanalizacyjnych</t>
  </si>
  <si>
    <t>Samochód dostawczy</t>
  </si>
  <si>
    <t>Drukarki do dyplomów</t>
  </si>
  <si>
    <t>Schodołaz</t>
  </si>
  <si>
    <t>HP Laser Jet Enterprise 600 (drukarki do dziekanatów)</t>
  </si>
  <si>
    <t>Komputer All in One (do dziekanatów)</t>
  </si>
  <si>
    <t>Urządzen (xero)ie Wielofunkcyjne</t>
  </si>
  <si>
    <t>Finiszer do Develop Ineo 283</t>
  </si>
  <si>
    <t xml:space="preserve">Zestaw komputerowy </t>
  </si>
  <si>
    <t>Zakup srodków z przeniesienia (pismo z dn. 14.01.2013)</t>
  </si>
  <si>
    <t>Kserokopiarka Canon IR 2520</t>
  </si>
  <si>
    <t>Laptop</t>
  </si>
  <si>
    <t>Serwer HP ProLiant ML110G7</t>
  </si>
  <si>
    <t>Kopiarko-drukarka</t>
  </si>
  <si>
    <t>Drukarka</t>
  </si>
  <si>
    <t>System do głosowania na Radzie Wydziału</t>
  </si>
  <si>
    <t xml:space="preserve">Kopiarka wielonakładowa </t>
  </si>
  <si>
    <t>Kolorowe urządzenie wielofunkcyjne</t>
  </si>
  <si>
    <t xml:space="preserve">                            Załącznik Nr 6.2.</t>
  </si>
  <si>
    <t xml:space="preserve">Plan zakupu gotowych środków trwałych o wartości powyżej 3500 zł </t>
  </si>
  <si>
    <t>ROK 2013</t>
  </si>
  <si>
    <t>Zbiorczo dla UMCS</t>
  </si>
  <si>
    <t>Lp</t>
  </si>
  <si>
    <t>Numer MPK</t>
  </si>
  <si>
    <t>Nazwa Jednostki</t>
  </si>
  <si>
    <t>Nazwa produktu lub usługi</t>
  </si>
  <si>
    <t>Przewidywane potrzeby ilościowe w skali roku budżetowego</t>
  </si>
  <si>
    <t>Wartość</t>
  </si>
  <si>
    <t>Sekcja Obsługi Informatycznej UMCS</t>
  </si>
  <si>
    <t>1szt</t>
  </si>
  <si>
    <t>2szt</t>
  </si>
  <si>
    <t>Wydział Artystyczny</t>
  </si>
  <si>
    <t>3szt</t>
  </si>
  <si>
    <t>Centrum Europy Wschodniej UMCS</t>
  </si>
  <si>
    <t>YC UMCS</t>
  </si>
  <si>
    <t>Dział Eksploatacji</t>
  </si>
  <si>
    <t>5szt</t>
  </si>
  <si>
    <t>4szt</t>
  </si>
  <si>
    <t xml:space="preserve">1szt </t>
  </si>
  <si>
    <t>Wydział Humanistyczny</t>
  </si>
  <si>
    <t>Wydział Chemii</t>
  </si>
  <si>
    <t>Wydział Prawa i Administracji</t>
  </si>
  <si>
    <t>9 szt</t>
  </si>
  <si>
    <t>3 szt</t>
  </si>
  <si>
    <t>1 szt</t>
  </si>
  <si>
    <t>KZ NZSS"Solidarność"</t>
  </si>
  <si>
    <t>Uniwersyteckie Centrum Nauczania i Certyfikacji Języków Obcych</t>
  </si>
  <si>
    <t>Centrum Brytyjskie UMCS</t>
  </si>
  <si>
    <t>Kanclerz</t>
  </si>
  <si>
    <t>Kwestura</t>
  </si>
  <si>
    <t>Dział Inwestycji i Remontów</t>
  </si>
  <si>
    <t>Wydział Pedagogiki i Psychologii</t>
  </si>
  <si>
    <t>1 szt.</t>
  </si>
  <si>
    <t>Pozostałe</t>
  </si>
  <si>
    <t>Plan 2013</t>
  </si>
  <si>
    <t xml:space="preserve">Źródła finansowania </t>
  </si>
  <si>
    <t>Planowane koszty na rok 2011</t>
  </si>
  <si>
    <t xml:space="preserve">Limit Wydziału </t>
  </si>
  <si>
    <t>Rezerwa Rektora</t>
  </si>
  <si>
    <t>Środki własne</t>
  </si>
  <si>
    <t>Dotacja NFOŚ</t>
  </si>
  <si>
    <t>audyt oraz wykonanie dokumentacji na termomodernizację części budynków</t>
  </si>
  <si>
    <t xml:space="preserve">dokumentacja na zatokę na dostawę azotu od ul. Akademickiej </t>
  </si>
  <si>
    <t>ekspertyza pożarowa stanu bezpieczeństwa budynków MFI</t>
  </si>
  <si>
    <t>remont pomieszczeń na Dziekanat</t>
  </si>
  <si>
    <t>Wymiana tablic zabezpieczających silniki wentylatorów wraz z przewodami zasilającymi - wentylatornia III piętro</t>
  </si>
  <si>
    <t>Wymiana instalacji elektrycznej i siłowej, tablic bezpiecznikowych - 3 szt., opraw oświetleniowych - 60 szt., przewodów zasilających obrabiarki - Warsztaty Mechaniczne</t>
  </si>
  <si>
    <t>Remont oświetlenia awaryjnego - 15 szt.</t>
  </si>
  <si>
    <t xml:space="preserve">Wymiana zasilenia WLZ do tablic piętrowych </t>
  </si>
  <si>
    <t>Wymiana rozdzielni żeliwnej zasilającej wentylatory - pok 05</t>
  </si>
  <si>
    <t>Wymiana rozdzielni żeliwnej zasilającej hydrofory i wentylatory - piwnice pod Wieżowcem</t>
  </si>
  <si>
    <t>wykonanie projektu serwerowni - pismo z dnia 6.07.2012 - WMFI-46/2012</t>
  </si>
  <si>
    <t>wykonanie projektu zasilania serwerowni dla mocy 800 kW -pismo z dnia 6.07.2012 - WMFI-46/2012</t>
  </si>
  <si>
    <t>wykonanie konstrukcji dla posadowienia generatorów wody chłodzącej - pismo z dnia 6.07.2012 - WMFI-46/2012</t>
  </si>
  <si>
    <t>wykonanie projektu oraz przebudowy sal 229 do 231 na pracownię wizualizacji komputerowej 3D - pismo z dnia 6.07.2012 - WMFI-46/2012</t>
  </si>
  <si>
    <t>remont korytarzy</t>
  </si>
  <si>
    <t xml:space="preserve">remont dachu nad radiochemią </t>
  </si>
  <si>
    <t>Dokumentacja remontu dachu Małej Chemi z dostosowaniem budynku do obowiązujacych przepisów p.poż.</t>
  </si>
  <si>
    <t xml:space="preserve">Dostosowanie budynku do przepisów ppoż. II etap dokumentacja </t>
  </si>
  <si>
    <t>wymiana pionów kanalizacyjnych (I etap)</t>
  </si>
  <si>
    <t>Adaptacja pomieszczeń na bunkier dla odczynników chemicznych</t>
  </si>
  <si>
    <t>remont pomieszczenia dla studentów - po pracownikach obsługi - malowanie, podloga instalacja elektryczna</t>
  </si>
  <si>
    <t>remont  pokoi DCH 418, 320, 201, 231, 233, 226, 401, 403, 111A, 237, 306, 312, 107, MCH 40,46, CHO -  06,  - zgodnie z pismem z 11.10.2012 l.dz. 58/Wch/12</t>
  </si>
  <si>
    <t>dokumentacja dot. dostosowania budynku do przepisów p.poż - budynek + aula duża + wszystkie instalacje + toalety + aranżacja korytarzy, holu na parterze , klimatyzacja południowej cześci budynku</t>
  </si>
  <si>
    <t>remont łącznika parter i I pietro - remont podłogi , malowanie, wymiana drzwi, remont schodów, remont oświetlenia, na ścianach okładziny terakotowe</t>
  </si>
  <si>
    <t>malowanie pokoi 217, 221, 222, 223, 224</t>
  </si>
  <si>
    <t>Remont auli nr II</t>
  </si>
  <si>
    <t>Wykonanie projektu robót remontowych -  elewacji i remont dachu - II ETAP - umowa nr 59/09/12</t>
  </si>
  <si>
    <t xml:space="preserve">I etap - dokumentacja dot. remontu elewacji i stolarki okiennej zewnętrznej z zagospodarowaniem terenu wokół budynku - umowa 79/10/2012 - </t>
  </si>
  <si>
    <t>Wykonanie ekspertyzy pożarowej ze scenariuszem pożarowym</t>
  </si>
  <si>
    <t>Wykonanie dokumentacji dostosowania Budynku Instytutu Psychologii do przepisów ppoż.</t>
  </si>
  <si>
    <t>malowanie parteru + wymiana drzwi na parterze 3 szt</t>
  </si>
  <si>
    <t>pokój nr 30 - remont wnęki kuchennej - malowanie, fartuch z glazury , umywalka</t>
  </si>
  <si>
    <t>remont pomieszczenia po barku - 30m2 - malowanie, instalacja elektryczna, podłoga</t>
  </si>
  <si>
    <t>remont chodnika za przychodnią</t>
  </si>
  <si>
    <t>malowanie sal wykładowych, 401-aula, +5szt.</t>
  </si>
  <si>
    <t>remont toalet na parterze</t>
  </si>
  <si>
    <t xml:space="preserve">dokumenatcja techniczna dot. przebudowy budynku z dostosowaniem do przepisów ppoż., </t>
  </si>
  <si>
    <t xml:space="preserve">Remont pokoju nr 1320: wykonanie nowej posadzki,wymiana wykładziny, malowanie, wymiana szafy wnękowej z nadstawkami, wymiana grzejnika, zamontowanie rolet okiennnych, wymiana okna </t>
  </si>
  <si>
    <t>Remont korytarzy, toalet, wymiana stolarki okiennej i drzwiowej na  XIV p.</t>
  </si>
  <si>
    <t>Remont kładki prowadzącej do "Chatki Żaka" oraz kładki prowadzącej do biblioteki - dokumenatcja (dostosowanie dla osób niepelnosprawnych) -umowa nr 80/10/2012 z NA</t>
  </si>
  <si>
    <t xml:space="preserve">dokumentacja remontu parkingu przy budynku od strony ul.Radziszewskiego </t>
  </si>
  <si>
    <t xml:space="preserve">wykonanie dokumentacji rewitalizacji Parku Akademickiego </t>
  </si>
  <si>
    <t>wykonanie wymiany zaworów podpionowych - nadzór autorski</t>
  </si>
  <si>
    <t>wymiana instalacji elektrycznej z RG - dokumentacja - zmiana na prace remontowe</t>
  </si>
  <si>
    <t>Wykonanie dokumentacji technicznej instalacji c.o. w obiektach CKF</t>
  </si>
  <si>
    <t xml:space="preserve">audyt dot. termomodernizacji budynku + dokumentacja </t>
  </si>
  <si>
    <t>dokumentacja dostososwuj ąc ado ppoż.</t>
  </si>
  <si>
    <t>prace remontowe na podstawie opracowanej dokumenatcji  umowa 32/06/PN/10-2012/DTI</t>
  </si>
  <si>
    <t xml:space="preserve">Wykonanie projektu na remont drugiego obiektu Ośrodka wraz z zagospodarowaniem terenu </t>
  </si>
  <si>
    <t>różne prace remontowe</t>
  </si>
  <si>
    <t xml:space="preserve">dokumenatcja nadbudowy wydziału artystycznego z audytem energetycznycm i termomodernizacją </t>
  </si>
  <si>
    <t xml:space="preserve">wzmocnienie stropu - dokumentacja i wykonanie </t>
  </si>
  <si>
    <t>System Paszportyzacji</t>
  </si>
  <si>
    <t>Inne wyposażenie</t>
  </si>
  <si>
    <t>Ksero</t>
  </si>
  <si>
    <t>Komputer - zakup interwencyjny</t>
  </si>
  <si>
    <t>10 szt</t>
  </si>
  <si>
    <t xml:space="preserve">Kamera z wyposażeniem </t>
  </si>
  <si>
    <t>Wyposażenie pracowni logistyki (drukarki, bramki, czytniki)</t>
  </si>
  <si>
    <t>Projektor Epson EB-925 do auli</t>
  </si>
  <si>
    <t>Niszczarka Ideal</t>
  </si>
  <si>
    <t>Kamera video z osprzętem</t>
  </si>
  <si>
    <t>Ogród Botaniczny</t>
  </si>
  <si>
    <t>Centrala telefoniczna typu MICRA</t>
  </si>
  <si>
    <t>Biblioteka Główna</t>
  </si>
  <si>
    <t>Bramka ochronna do Czytelni Wolnego Dostępu</t>
  </si>
  <si>
    <t>1 zestaw</t>
  </si>
  <si>
    <t>Aktywator/Dezaktywator</t>
  </si>
  <si>
    <t>2 szt</t>
  </si>
  <si>
    <t>Serwer do obsługi systemu HAN</t>
  </si>
  <si>
    <t>Regały biblioteczne do Czytelni Wolnego Dostępu</t>
  </si>
  <si>
    <t>162 szt</t>
  </si>
  <si>
    <t>Dział Organizacyjno-Prawny</t>
  </si>
  <si>
    <t>Praska mimośrodowa PMS II</t>
  </si>
  <si>
    <t>Centrum Kadrowo-Płacowe</t>
  </si>
  <si>
    <t>Urządzenie wielofunkcyjne (skaner + drukarka)</t>
  </si>
  <si>
    <t>Serwer obsługujący platformę e-learnig zdalnego naucania  dla UMCS wraz z system backupu</t>
  </si>
  <si>
    <t>Jacht żaglowy kategorii C (żegluga przybrzeżna)</t>
  </si>
  <si>
    <t>Półka dyskowa do serwera WESTA, Półka z 12 dyskami do serwera ZEUS</t>
  </si>
  <si>
    <t>1szt, 1 szt</t>
  </si>
  <si>
    <t>Projektor Vivitek D859, Ekran Elektryczny Artek Video 200 BT</t>
  </si>
  <si>
    <t>1 szt, 1 szt</t>
  </si>
  <si>
    <t>Program Norma Pro, Profesjonalny system do kosztorysowania</t>
  </si>
  <si>
    <t>Centrum Promocji</t>
  </si>
  <si>
    <t>Kserokopiarka</t>
  </si>
  <si>
    <t>Biuro Rekrutacji</t>
  </si>
  <si>
    <t>Klimatyzacja</t>
  </si>
  <si>
    <t>Wydawnictwo</t>
  </si>
  <si>
    <t>Adobe InDesign</t>
  </si>
  <si>
    <t>Wydział Matematyki, Fizyki i Informatyki</t>
  </si>
  <si>
    <t>Drykarka do druku dyplomów studenckich</t>
  </si>
  <si>
    <t>Wydział Ekonomiczny</t>
  </si>
  <si>
    <t>Plan finansowy na rok ………... - Działalność Inwestycyjna UMCS</t>
  </si>
  <si>
    <t>Inne (jakie)</t>
  </si>
  <si>
    <t>10.</t>
  </si>
  <si>
    <t>Inwestycje budowalno-montażowe i infrastrukturalne</t>
  </si>
  <si>
    <t>1.1.10</t>
  </si>
  <si>
    <t>Wydział/Jednostka</t>
  </si>
  <si>
    <t>Fundusze UE-wkład własny</t>
  </si>
  <si>
    <t>Plan finansowy 
 na rok ...</t>
  </si>
  <si>
    <t>Zakup gotowych środków trwałych o wartości początkowej powyżej 10 000 zł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</si>
  <si>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</si>
  <si>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</si>
  <si>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</si>
  <si>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</si>
  <si>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</si>
  <si>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</si>
  <si>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</si>
  <si>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</si>
  <si>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</si>
  <si>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</si>
  <si>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</si>
  <si>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Zakup gotowych środków trwałych o wartości początkowej 1 500 - 10 000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</si>
</sst>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3" fontId="1" fillId="5" borderId="1" xfId="0" applyNumberFormat="1" applyFont="1" applyFill="1" applyBorder="1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Fill="1" applyBorder="1" applyAlignment="1">
      <alignment horizont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3" fontId="1" fillId="7" borderId="1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3" fontId="2" fillId="0" borderId="8" xfId="0" applyNumberFormat="1" applyFont="1" applyBorder="1"/>
    <xf numFmtId="3" fontId="2" fillId="0" borderId="3" xfId="0" applyNumberFormat="1" applyFont="1" applyBorder="1"/>
    <xf numFmtId="3" fontId="2" fillId="0" borderId="5" xfId="0" applyNumberFormat="1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/>
    <xf numFmtId="0" fontId="5" fillId="8" borderId="1" xfId="0" applyFont="1" applyFill="1" applyBorder="1" applyAlignment="1">
      <alignment horizontal="center"/>
    </xf>
    <xf numFmtId="4" fontId="5" fillId="8" borderId="1" xfId="0" applyNumberFormat="1" applyFont="1" applyFill="1" applyBorder="1"/>
    <xf numFmtId="0" fontId="5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4" fontId="13" fillId="3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/>
    <xf numFmtId="0" fontId="9" fillId="4" borderId="1" xfId="0" applyFont="1" applyFill="1" applyBorder="1" applyAlignment="1"/>
    <xf numFmtId="0" fontId="9" fillId="4" borderId="1" xfId="0" applyFont="1" applyFill="1" applyBorder="1" applyAlignment="1">
      <alignment horizontal="center"/>
    </xf>
    <xf numFmtId="4" fontId="9" fillId="4" borderId="1" xfId="0" applyNumberFormat="1" applyFont="1" applyFill="1" applyBorder="1"/>
    <xf numFmtId="4" fontId="5" fillId="8" borderId="1" xfId="0" applyNumberFormat="1" applyFont="1" applyFill="1" applyBorder="1" applyAlignment="1">
      <alignment vertical="center"/>
    </xf>
    <xf numFmtId="4" fontId="0" fillId="8" borderId="1" xfId="0" applyNumberFormat="1" applyFill="1" applyBorder="1" applyAlignment="1">
      <alignment horizontal="righ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3" fontId="1" fillId="5" borderId="9" xfId="0" applyNumberFormat="1" applyFont="1" applyFill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3" fillId="6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3" fontId="1" fillId="5" borderId="14" xfId="0" applyNumberFormat="1" applyFont="1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/>
    <xf numFmtId="3" fontId="2" fillId="0" borderId="18" xfId="0" applyNumberFormat="1" applyFont="1" applyBorder="1"/>
    <xf numFmtId="0" fontId="1" fillId="0" borderId="1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6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0" fillId="8" borderId="21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0"/>
      <rgbColor rgb="00AEE5FB"/>
      <rgbColor rgb="00EEF9FD"/>
      <rgbColor rgb="00FEFEB8"/>
      <rgbColor rgb="00CDE8FB"/>
      <rgbColor rgb="00CEF8AE"/>
      <rgbColor rgb="00FDBCBC"/>
      <rgbColor rgb="00FCDEC0"/>
      <rgbColor rgb="00E5EAF0"/>
      <rgbColor rgb="005DCBFD"/>
      <rgbColor rgb="00D7ECF4"/>
      <rgbColor rgb="00F9ED5B"/>
      <rgbColor rgb="009ACCEE"/>
      <rgbColor rgb="0079C666"/>
      <rgbColor rgb="00FA6A6A"/>
      <rgbColor rgb="00FBC36E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view="pageLayout" zoomScaleNormal="100" workbookViewId="0">
      <selection activeCell="D32" sqref="D32"/>
    </sheetView>
  </sheetViews>
  <sheetFormatPr defaultRowHeight="12.75" x14ac:dyDescent="0.2"/>
  <cols>
    <col min="1" max="1" width="8.140625" style="9" customWidth="1"/>
    <col min="2" max="2" width="9.7109375" style="9" customWidth="1"/>
    <col min="3" max="3" width="9" style="9" customWidth="1"/>
    <col min="4" max="4" width="42.7109375" style="12" customWidth="1"/>
    <col min="5" max="5" width="19" style="12" customWidth="1"/>
    <col min="6" max="6" width="13.42578125" customWidth="1"/>
    <col min="7" max="7" width="10.140625" bestFit="1" customWidth="1"/>
    <col min="8" max="8" width="11.140625" customWidth="1"/>
    <col min="10" max="11" width="10.42578125" customWidth="1"/>
  </cols>
  <sheetData>
    <row r="2" spans="1:11" ht="15.75" x14ac:dyDescent="0.25">
      <c r="A2" s="34" t="s">
        <v>213</v>
      </c>
    </row>
    <row r="3" spans="1:11" x14ac:dyDescent="0.2">
      <c r="A3" s="95" t="s">
        <v>19</v>
      </c>
      <c r="B3" s="95" t="s">
        <v>20</v>
      </c>
      <c r="C3" s="95" t="s">
        <v>21</v>
      </c>
      <c r="D3" s="95" t="s">
        <v>0</v>
      </c>
      <c r="E3" s="95" t="s">
        <v>218</v>
      </c>
      <c r="F3" s="95" t="s">
        <v>220</v>
      </c>
      <c r="G3" s="92" t="s">
        <v>23</v>
      </c>
      <c r="H3" s="93"/>
      <c r="I3" s="93"/>
      <c r="J3" s="93"/>
      <c r="K3" s="94"/>
    </row>
    <row r="4" spans="1:11" ht="36" x14ac:dyDescent="0.2">
      <c r="A4" s="96"/>
      <c r="B4" s="96"/>
      <c r="C4" s="96"/>
      <c r="D4" s="96"/>
      <c r="E4" s="96"/>
      <c r="F4" s="96"/>
      <c r="G4" s="14" t="s">
        <v>24</v>
      </c>
      <c r="H4" s="14" t="s">
        <v>25</v>
      </c>
      <c r="I4" s="82" t="s">
        <v>26</v>
      </c>
      <c r="J4" s="82" t="s">
        <v>219</v>
      </c>
      <c r="K4" s="76" t="s">
        <v>214</v>
      </c>
    </row>
    <row r="5" spans="1:11" x14ac:dyDescent="0.2">
      <c r="A5" s="11" t="s">
        <v>3</v>
      </c>
      <c r="B5" s="11" t="s">
        <v>4</v>
      </c>
      <c r="C5" s="11" t="s">
        <v>5</v>
      </c>
      <c r="D5" s="90" t="s">
        <v>6</v>
      </c>
      <c r="E5" s="91"/>
      <c r="F5" s="11" t="s">
        <v>7</v>
      </c>
      <c r="G5" s="13" t="s">
        <v>31</v>
      </c>
      <c r="H5" s="13" t="s">
        <v>32</v>
      </c>
      <c r="I5" s="13" t="s">
        <v>33</v>
      </c>
      <c r="J5" s="83" t="s">
        <v>34</v>
      </c>
      <c r="K5" s="77" t="s">
        <v>215</v>
      </c>
    </row>
    <row r="6" spans="1:11" x14ac:dyDescent="0.2">
      <c r="A6" s="15">
        <v>1</v>
      </c>
      <c r="B6" s="15"/>
      <c r="C6" s="15"/>
      <c r="D6" s="16" t="s">
        <v>22</v>
      </c>
      <c r="E6" s="16"/>
      <c r="F6" s="17">
        <f t="shared" ref="F6:K6" si="0">F7+F19</f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</row>
    <row r="7" spans="1:11" s="2" customFormat="1" ht="25.5" x14ac:dyDescent="0.2">
      <c r="A7" s="3"/>
      <c r="B7" s="3" t="s">
        <v>1</v>
      </c>
      <c r="C7" s="3"/>
      <c r="D7" s="10" t="s">
        <v>216</v>
      </c>
      <c r="E7" s="10"/>
      <c r="F7" s="1">
        <f>G7+H7+I7+J7+K7</f>
        <v>0</v>
      </c>
      <c r="G7" s="1">
        <f>SUM(G8:G18)</f>
        <v>0</v>
      </c>
      <c r="H7" s="1">
        <f>SUM(H8:H18)</f>
        <v>0</v>
      </c>
      <c r="I7" s="1">
        <f>SUM(I8:I18)</f>
        <v>0</v>
      </c>
      <c r="J7" s="84">
        <f>SUM(J8:J18)</f>
        <v>0</v>
      </c>
      <c r="K7" s="78">
        <f>SUM(K8:K18)</f>
        <v>0</v>
      </c>
    </row>
    <row r="8" spans="1:11" x14ac:dyDescent="0.2">
      <c r="A8" s="18"/>
      <c r="B8" s="19"/>
      <c r="C8" s="20" t="s">
        <v>2</v>
      </c>
      <c r="D8" s="21"/>
      <c r="E8" s="21"/>
      <c r="F8" s="23">
        <f>G8+H8+I8+J8+K8</f>
        <v>0</v>
      </c>
      <c r="G8" s="23"/>
      <c r="H8" s="23"/>
      <c r="I8" s="23"/>
      <c r="J8" s="23"/>
      <c r="K8" s="79"/>
    </row>
    <row r="9" spans="1:11" x14ac:dyDescent="0.2">
      <c r="A9" s="4"/>
      <c r="B9" s="5"/>
      <c r="C9" s="6" t="s">
        <v>8</v>
      </c>
      <c r="D9" s="26"/>
      <c r="E9" s="26"/>
      <c r="F9" s="24">
        <f t="shared" ref="F9:F18" si="1">G9+H9+I9+J9+K9</f>
        <v>0</v>
      </c>
      <c r="G9" s="24"/>
      <c r="H9" s="24"/>
      <c r="I9" s="24"/>
      <c r="J9" s="24"/>
      <c r="K9" s="80"/>
    </row>
    <row r="10" spans="1:11" x14ac:dyDescent="0.2">
      <c r="A10" s="4"/>
      <c r="B10" s="5"/>
      <c r="C10" s="6" t="s">
        <v>9</v>
      </c>
      <c r="D10" s="26"/>
      <c r="E10" s="26"/>
      <c r="F10" s="24">
        <f>G10+H10+I10+J10+K10</f>
        <v>0</v>
      </c>
      <c r="G10" s="24"/>
      <c r="H10" s="24"/>
      <c r="I10" s="24"/>
      <c r="J10" s="24"/>
      <c r="K10" s="80"/>
    </row>
    <row r="11" spans="1:11" x14ac:dyDescent="0.2">
      <c r="A11" s="4"/>
      <c r="B11" s="5"/>
      <c r="C11" s="6" t="s">
        <v>10</v>
      </c>
      <c r="D11" s="26"/>
      <c r="E11" s="26"/>
      <c r="F11" s="24">
        <f t="shared" si="1"/>
        <v>0</v>
      </c>
      <c r="G11" s="24"/>
      <c r="H11" s="24"/>
      <c r="I11" s="24"/>
      <c r="J11" s="24"/>
      <c r="K11" s="80"/>
    </row>
    <row r="12" spans="1:11" x14ac:dyDescent="0.2">
      <c r="A12" s="4"/>
      <c r="B12" s="5"/>
      <c r="C12" s="6" t="s">
        <v>11</v>
      </c>
      <c r="D12" s="26"/>
      <c r="E12" s="26"/>
      <c r="F12" s="24">
        <f t="shared" si="1"/>
        <v>0</v>
      </c>
      <c r="G12" s="24"/>
      <c r="H12" s="24"/>
      <c r="I12" s="24"/>
      <c r="J12" s="24"/>
      <c r="K12" s="80"/>
    </row>
    <row r="13" spans="1:11" x14ac:dyDescent="0.2">
      <c r="A13" s="4"/>
      <c r="B13" s="5"/>
      <c r="C13" s="6" t="s">
        <v>12</v>
      </c>
      <c r="D13" s="26"/>
      <c r="E13" s="26"/>
      <c r="F13" s="24">
        <f t="shared" si="1"/>
        <v>0</v>
      </c>
      <c r="G13" s="24"/>
      <c r="H13" s="24"/>
      <c r="I13" s="24"/>
      <c r="J13" s="24"/>
      <c r="K13" s="80"/>
    </row>
    <row r="14" spans="1:11" x14ac:dyDescent="0.2">
      <c r="A14" s="4"/>
      <c r="B14" s="5"/>
      <c r="C14" s="6" t="s">
        <v>28</v>
      </c>
      <c r="D14" s="26"/>
      <c r="E14" s="26"/>
      <c r="F14" s="24">
        <f t="shared" si="1"/>
        <v>0</v>
      </c>
      <c r="G14" s="24"/>
      <c r="H14" s="24"/>
      <c r="I14" s="24"/>
      <c r="J14" s="24"/>
      <c r="K14" s="80"/>
    </row>
    <row r="15" spans="1:11" x14ac:dyDescent="0.2">
      <c r="A15" s="4"/>
      <c r="B15" s="5"/>
      <c r="C15" s="6" t="s">
        <v>29</v>
      </c>
      <c r="D15" s="26"/>
      <c r="E15" s="26"/>
      <c r="F15" s="24">
        <f t="shared" si="1"/>
        <v>0</v>
      </c>
      <c r="G15" s="24"/>
      <c r="H15" s="24"/>
      <c r="I15" s="24"/>
      <c r="J15" s="24"/>
      <c r="K15" s="80"/>
    </row>
    <row r="16" spans="1:11" x14ac:dyDescent="0.2">
      <c r="A16" s="4"/>
      <c r="B16" s="5"/>
      <c r="C16" s="6" t="s">
        <v>30</v>
      </c>
      <c r="D16" s="26"/>
      <c r="E16" s="26"/>
      <c r="F16" s="24">
        <f t="shared" si="1"/>
        <v>0</v>
      </c>
      <c r="G16" s="24"/>
      <c r="H16" s="24"/>
      <c r="I16" s="24"/>
      <c r="J16" s="24"/>
      <c r="K16" s="80"/>
    </row>
    <row r="17" spans="1:11" x14ac:dyDescent="0.2">
      <c r="A17" s="85"/>
      <c r="B17" s="86"/>
      <c r="C17" s="6" t="s">
        <v>217</v>
      </c>
      <c r="D17" s="87"/>
      <c r="E17" s="87"/>
      <c r="F17" s="88"/>
      <c r="G17" s="88"/>
      <c r="H17" s="88"/>
      <c r="I17" s="88"/>
      <c r="J17" s="88"/>
      <c r="K17" s="89"/>
    </row>
    <row r="18" spans="1:11" x14ac:dyDescent="0.2">
      <c r="A18" s="7"/>
      <c r="B18" s="8"/>
      <c r="C18" s="22"/>
      <c r="D18" s="27"/>
      <c r="E18" s="27"/>
      <c r="F18" s="25">
        <f t="shared" si="1"/>
        <v>0</v>
      </c>
      <c r="G18" s="25"/>
      <c r="H18" s="25"/>
      <c r="I18" s="25"/>
      <c r="J18" s="25"/>
      <c r="K18" s="81"/>
    </row>
    <row r="19" spans="1:11" s="2" customFormat="1" ht="25.5" x14ac:dyDescent="0.2">
      <c r="A19" s="3"/>
      <c r="B19" s="3" t="s">
        <v>13</v>
      </c>
      <c r="C19" s="3"/>
      <c r="D19" s="10" t="s">
        <v>221</v>
      </c>
      <c r="E19" s="10"/>
      <c r="F19" s="1">
        <f>G19+H19+I19+J19+K19</f>
        <v>0</v>
      </c>
      <c r="G19" s="1">
        <f>SUM(G20:G30)</f>
        <v>0</v>
      </c>
      <c r="H19" s="1">
        <f>SUM(H20:H30)</f>
        <v>0</v>
      </c>
      <c r="I19" s="1">
        <f>SUM(I20:I30)</f>
        <v>0</v>
      </c>
      <c r="J19" s="84">
        <f>SUM(J20:J30)</f>
        <v>0</v>
      </c>
      <c r="K19" s="78">
        <f>SUM(K20:K30)</f>
        <v>0</v>
      </c>
    </row>
    <row r="20" spans="1:11" x14ac:dyDescent="0.2">
      <c r="A20" s="18"/>
      <c r="B20" s="19"/>
      <c r="C20" s="20" t="s">
        <v>14</v>
      </c>
      <c r="D20" s="21"/>
      <c r="E20" s="21"/>
      <c r="F20" s="23">
        <f>G20+H20+I20+J20+K20</f>
        <v>0</v>
      </c>
      <c r="G20" s="23"/>
      <c r="H20" s="23"/>
      <c r="I20" s="23"/>
      <c r="J20" s="23"/>
      <c r="K20" s="79"/>
    </row>
    <row r="21" spans="1:11" x14ac:dyDescent="0.2">
      <c r="A21" s="4"/>
      <c r="B21" s="5"/>
      <c r="C21" s="6" t="s">
        <v>15</v>
      </c>
      <c r="D21" s="26"/>
      <c r="E21" s="26"/>
      <c r="F21" s="24">
        <f t="shared" ref="F21:F30" si="2">G21+H21+I21+J21+K21</f>
        <v>0</v>
      </c>
      <c r="G21" s="24"/>
      <c r="H21" s="24"/>
      <c r="I21" s="24"/>
      <c r="J21" s="24"/>
      <c r="K21" s="80"/>
    </row>
    <row r="22" spans="1:11" x14ac:dyDescent="0.2">
      <c r="A22" s="4"/>
      <c r="B22" s="5"/>
      <c r="C22" s="6" t="s">
        <v>16</v>
      </c>
      <c r="D22" s="26"/>
      <c r="E22" s="26"/>
      <c r="F22" s="24">
        <f t="shared" si="2"/>
        <v>0</v>
      </c>
      <c r="G22" s="24"/>
      <c r="H22" s="24"/>
      <c r="I22" s="24"/>
      <c r="J22" s="24"/>
      <c r="K22" s="80"/>
    </row>
    <row r="23" spans="1:11" x14ac:dyDescent="0.2">
      <c r="A23" s="4"/>
      <c r="B23" s="5"/>
      <c r="C23" s="6" t="s">
        <v>17</v>
      </c>
      <c r="D23" s="26"/>
      <c r="E23" s="26"/>
      <c r="F23" s="24">
        <f t="shared" si="2"/>
        <v>0</v>
      </c>
      <c r="G23" s="24"/>
      <c r="H23" s="24"/>
      <c r="I23" s="24"/>
      <c r="J23" s="24"/>
      <c r="K23" s="80"/>
    </row>
    <row r="24" spans="1:11" x14ac:dyDescent="0.2">
      <c r="A24" s="4"/>
      <c r="B24" s="5"/>
      <c r="C24" s="6" t="s">
        <v>18</v>
      </c>
      <c r="D24" s="26"/>
      <c r="E24" s="26"/>
      <c r="F24" s="24">
        <f t="shared" si="2"/>
        <v>0</v>
      </c>
      <c r="G24" s="24"/>
      <c r="H24" s="24"/>
      <c r="I24" s="24"/>
      <c r="J24" s="24"/>
      <c r="K24" s="80"/>
    </row>
    <row r="25" spans="1:11" x14ac:dyDescent="0.2">
      <c r="A25" s="4"/>
      <c r="B25" s="5"/>
      <c r="C25" s="6" t="s">
        <v>35</v>
      </c>
      <c r="D25" s="26"/>
      <c r="E25" s="26"/>
      <c r="F25" s="24">
        <f t="shared" si="2"/>
        <v>0</v>
      </c>
      <c r="G25" s="24"/>
      <c r="H25" s="24"/>
      <c r="I25" s="24"/>
      <c r="J25" s="24"/>
      <c r="K25" s="80"/>
    </row>
    <row r="26" spans="1:11" x14ac:dyDescent="0.2">
      <c r="A26" s="4"/>
      <c r="B26" s="5"/>
      <c r="C26" s="6" t="s">
        <v>36</v>
      </c>
      <c r="D26" s="26"/>
      <c r="E26" s="26"/>
      <c r="F26" s="24">
        <f t="shared" si="2"/>
        <v>0</v>
      </c>
      <c r="G26" s="24"/>
      <c r="H26" s="24"/>
      <c r="I26" s="24"/>
      <c r="J26" s="24"/>
      <c r="K26" s="80"/>
    </row>
    <row r="27" spans="1:11" x14ac:dyDescent="0.2">
      <c r="A27" s="4"/>
      <c r="B27" s="5"/>
      <c r="C27" s="6" t="s">
        <v>37</v>
      </c>
      <c r="D27" s="26"/>
      <c r="E27" s="26"/>
      <c r="F27" s="24">
        <f t="shared" si="2"/>
        <v>0</v>
      </c>
      <c r="G27" s="24"/>
      <c r="H27" s="24"/>
      <c r="I27" s="24"/>
      <c r="J27" s="24"/>
      <c r="K27" s="80"/>
    </row>
    <row r="28" spans="1:11" x14ac:dyDescent="0.2">
      <c r="A28" s="4"/>
      <c r="B28" s="5"/>
      <c r="C28" s="6" t="s">
        <v>38</v>
      </c>
      <c r="D28" s="26"/>
      <c r="E28" s="26"/>
      <c r="F28" s="24">
        <f t="shared" si="2"/>
        <v>0</v>
      </c>
      <c r="G28" s="24"/>
      <c r="H28" s="24"/>
      <c r="I28" s="24"/>
      <c r="J28" s="24"/>
      <c r="K28" s="80"/>
    </row>
    <row r="29" spans="1:11" x14ac:dyDescent="0.2">
      <c r="A29" s="4"/>
      <c r="B29" s="5"/>
      <c r="C29" s="6" t="s">
        <v>39</v>
      </c>
      <c r="D29" s="26"/>
      <c r="E29" s="26"/>
      <c r="F29" s="24"/>
      <c r="G29" s="24"/>
      <c r="H29" s="24"/>
      <c r="I29" s="24"/>
      <c r="J29" s="24"/>
      <c r="K29" s="80"/>
    </row>
    <row r="30" spans="1:11" x14ac:dyDescent="0.2">
      <c r="A30" s="7"/>
      <c r="B30" s="8"/>
      <c r="C30" s="22"/>
      <c r="D30" s="27"/>
      <c r="E30" s="27"/>
      <c r="F30" s="25">
        <f t="shared" si="2"/>
        <v>0</v>
      </c>
      <c r="G30" s="25"/>
      <c r="H30" s="25"/>
      <c r="I30" s="25"/>
      <c r="J30" s="25"/>
      <c r="K30" s="81"/>
    </row>
    <row r="31" spans="1:11" ht="25.5" x14ac:dyDescent="0.2">
      <c r="A31" s="3"/>
      <c r="B31" s="3" t="s">
        <v>222</v>
      </c>
      <c r="C31" s="3"/>
      <c r="D31" s="10" t="s">
        <v>233</v>
      </c>
      <c r="E31" s="10"/>
      <c r="F31" s="1">
        <f>G31+H31+I31+J31+K31</f>
        <v>0</v>
      </c>
      <c r="G31" s="1">
        <f>SUM(G32:G42)</f>
        <v>0</v>
      </c>
      <c r="H31" s="1">
        <f>SUM(H32:H42)</f>
        <v>0</v>
      </c>
      <c r="I31" s="1">
        <f>SUM(I32:I42)</f>
        <v>0</v>
      </c>
      <c r="J31" s="84">
        <f>SUM(J32:J42)</f>
        <v>0</v>
      </c>
      <c r="K31" s="78">
        <f>SUM(K32:K42)</f>
        <v>0</v>
      </c>
    </row>
    <row r="32" spans="1:11" x14ac:dyDescent="0.2">
      <c r="A32" s="18"/>
      <c r="B32" s="19"/>
      <c r="C32" s="20" t="s">
        <v>223</v>
      </c>
      <c r="D32" s="21"/>
      <c r="E32" s="21"/>
      <c r="F32" s="23">
        <f>G32+H32+I32+J32+K32</f>
        <v>0</v>
      </c>
      <c r="G32" s="23"/>
      <c r="H32" s="23"/>
      <c r="I32" s="23"/>
      <c r="J32" s="23"/>
      <c r="K32" s="79"/>
    </row>
    <row r="33" spans="1:11" x14ac:dyDescent="0.2">
      <c r="A33" s="4"/>
      <c r="B33" s="5"/>
      <c r="C33" s="6" t="s">
        <v>224</v>
      </c>
      <c r="D33" s="26"/>
      <c r="E33" s="26"/>
      <c r="F33" s="24">
        <f t="shared" ref="F33:F42" si="3">G33+H33+I33+J33+K33</f>
        <v>0</v>
      </c>
      <c r="G33" s="24"/>
      <c r="H33" s="24"/>
      <c r="I33" s="24"/>
      <c r="J33" s="24"/>
      <c r="K33" s="80"/>
    </row>
    <row r="34" spans="1:11" x14ac:dyDescent="0.2">
      <c r="A34" s="4"/>
      <c r="B34" s="5"/>
      <c r="C34" s="6" t="s">
        <v>225</v>
      </c>
      <c r="D34" s="26"/>
      <c r="E34" s="26"/>
      <c r="F34" s="24">
        <f t="shared" si="3"/>
        <v>0</v>
      </c>
      <c r="G34" s="24"/>
      <c r="H34" s="24"/>
      <c r="I34" s="24"/>
      <c r="J34" s="24"/>
      <c r="K34" s="80"/>
    </row>
    <row r="35" spans="1:11" x14ac:dyDescent="0.2">
      <c r="A35" s="4"/>
      <c r="B35" s="5"/>
      <c r="C35" s="6" t="s">
        <v>226</v>
      </c>
      <c r="D35" s="26"/>
      <c r="E35" s="26"/>
      <c r="F35" s="24">
        <f t="shared" si="3"/>
        <v>0</v>
      </c>
      <c r="G35" s="24"/>
      <c r="H35" s="24"/>
      <c r="I35" s="24"/>
      <c r="J35" s="24"/>
      <c r="K35" s="80"/>
    </row>
    <row r="36" spans="1:11" x14ac:dyDescent="0.2">
      <c r="A36" s="4"/>
      <c r="B36" s="5"/>
      <c r="C36" s="6" t="s">
        <v>227</v>
      </c>
      <c r="D36" s="26"/>
      <c r="E36" s="26"/>
      <c r="F36" s="24">
        <f t="shared" si="3"/>
        <v>0</v>
      </c>
      <c r="G36" s="24"/>
      <c r="H36" s="24"/>
      <c r="I36" s="24"/>
      <c r="J36" s="24"/>
      <c r="K36" s="80"/>
    </row>
    <row r="37" spans="1:11" x14ac:dyDescent="0.2">
      <c r="A37" s="4"/>
      <c r="B37" s="5"/>
      <c r="C37" s="6" t="s">
        <v>228</v>
      </c>
      <c r="D37" s="26"/>
      <c r="E37" s="26"/>
      <c r="F37" s="24">
        <f t="shared" si="3"/>
        <v>0</v>
      </c>
      <c r="G37" s="24"/>
      <c r="H37" s="24"/>
      <c r="I37" s="24"/>
      <c r="J37" s="24"/>
      <c r="K37" s="80"/>
    </row>
    <row r="38" spans="1:11" x14ac:dyDescent="0.2">
      <c r="A38" s="4"/>
      <c r="B38" s="5"/>
      <c r="C38" s="6" t="s">
        <v>229</v>
      </c>
      <c r="D38" s="26"/>
      <c r="E38" s="26"/>
      <c r="F38" s="24">
        <f t="shared" si="3"/>
        <v>0</v>
      </c>
      <c r="G38" s="24"/>
      <c r="H38" s="24"/>
      <c r="I38" s="24"/>
      <c r="J38" s="24"/>
      <c r="K38" s="80"/>
    </row>
    <row r="39" spans="1:11" x14ac:dyDescent="0.2">
      <c r="A39" s="4"/>
      <c r="B39" s="5"/>
      <c r="C39" s="6" t="s">
        <v>230</v>
      </c>
      <c r="D39" s="26"/>
      <c r="E39" s="26"/>
      <c r="F39" s="24">
        <f t="shared" si="3"/>
        <v>0</v>
      </c>
      <c r="G39" s="24"/>
      <c r="H39" s="24"/>
      <c r="I39" s="24"/>
      <c r="J39" s="24"/>
      <c r="K39" s="80"/>
    </row>
    <row r="40" spans="1:11" x14ac:dyDescent="0.2">
      <c r="A40" s="4"/>
      <c r="B40" s="5"/>
      <c r="C40" s="6" t="s">
        <v>231</v>
      </c>
      <c r="D40" s="26"/>
      <c r="E40" s="26"/>
      <c r="F40" s="24">
        <f t="shared" si="3"/>
        <v>0</v>
      </c>
      <c r="G40" s="24"/>
      <c r="H40" s="24"/>
      <c r="I40" s="24"/>
      <c r="J40" s="24"/>
      <c r="K40" s="80"/>
    </row>
    <row r="41" spans="1:11" x14ac:dyDescent="0.2">
      <c r="A41" s="4"/>
      <c r="B41" s="5"/>
      <c r="C41" s="6" t="s">
        <v>232</v>
      </c>
      <c r="D41" s="26"/>
      <c r="E41" s="26"/>
      <c r="F41" s="24"/>
      <c r="G41" s="24"/>
      <c r="H41" s="24"/>
      <c r="I41" s="24"/>
      <c r="J41" s="24"/>
      <c r="K41" s="80"/>
    </row>
    <row r="42" spans="1:11" x14ac:dyDescent="0.2">
      <c r="A42" s="7"/>
      <c r="B42" s="8"/>
      <c r="C42" s="22"/>
      <c r="D42" s="27"/>
      <c r="E42" s="27"/>
      <c r="F42" s="25">
        <f t="shared" ref="F42" si="4">G42+H42+I42+J42+K42</f>
        <v>0</v>
      </c>
      <c r="G42" s="25"/>
      <c r="H42" s="25"/>
      <c r="I42" s="25"/>
      <c r="J42" s="25"/>
      <c r="K42" s="81"/>
    </row>
  </sheetData>
  <mergeCells count="8">
    <mergeCell ref="D5:E5"/>
    <mergeCell ref="G3:K3"/>
    <mergeCell ref="A3:A4"/>
    <mergeCell ref="B3:B4"/>
    <mergeCell ref="C3:C4"/>
    <mergeCell ref="D3:D4"/>
    <mergeCell ref="F3:F4"/>
    <mergeCell ref="E3:E4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horizontalDpi="300" verticalDpi="300" r:id="rId1"/>
  <headerFooter>
    <oddHeader xml:space="preserve">&amp;RZałącznik nr 12
do Zarządzenia nr 103/2013
Rektora UMCS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activeCell="G72" sqref="G72"/>
    </sheetView>
  </sheetViews>
  <sheetFormatPr defaultRowHeight="12.75" x14ac:dyDescent="0.2"/>
  <cols>
    <col min="1" max="1" width="5.85546875" style="28" customWidth="1"/>
    <col min="2" max="2" width="15" style="9" customWidth="1"/>
    <col min="3" max="3" width="26" customWidth="1"/>
    <col min="4" max="4" width="63.42578125" customWidth="1"/>
    <col min="5" max="5" width="13.42578125" style="9" customWidth="1"/>
    <col min="6" max="6" width="17.7109375" customWidth="1"/>
    <col min="7" max="7" width="20" customWidth="1"/>
  </cols>
  <sheetData>
    <row r="1" spans="1:6" x14ac:dyDescent="0.2">
      <c r="F1" s="29" t="s">
        <v>78</v>
      </c>
    </row>
    <row r="2" spans="1:6" ht="20.25" x14ac:dyDescent="0.3">
      <c r="D2" s="30" t="s">
        <v>79</v>
      </c>
    </row>
    <row r="3" spans="1:6" ht="20.25" x14ac:dyDescent="0.3">
      <c r="D3" s="30" t="s">
        <v>80</v>
      </c>
    </row>
    <row r="4" spans="1:6" ht="15" x14ac:dyDescent="0.2">
      <c r="C4" s="31"/>
      <c r="D4" s="32"/>
    </row>
    <row r="5" spans="1:6" ht="15.75" x14ac:dyDescent="0.25">
      <c r="B5" s="33" t="s">
        <v>81</v>
      </c>
      <c r="C5" s="31"/>
    </row>
    <row r="6" spans="1:6" ht="15" x14ac:dyDescent="0.2">
      <c r="C6" s="31"/>
      <c r="D6" s="32"/>
    </row>
    <row r="7" spans="1:6" s="37" customFormat="1" ht="15" x14ac:dyDescent="0.2">
      <c r="A7" s="35"/>
      <c r="B7" s="36"/>
      <c r="E7" s="36"/>
    </row>
    <row r="8" spans="1:6" s="38" customFormat="1" ht="82.5" customHeight="1" x14ac:dyDescent="0.2">
      <c r="A8" s="47" t="s">
        <v>82</v>
      </c>
      <c r="B8" s="47" t="s">
        <v>83</v>
      </c>
      <c r="C8" s="47" t="s">
        <v>84</v>
      </c>
      <c r="D8" s="47" t="s">
        <v>85</v>
      </c>
      <c r="E8" s="47" t="s">
        <v>86</v>
      </c>
      <c r="F8" s="48" t="s">
        <v>87</v>
      </c>
    </row>
    <row r="9" spans="1:6" s="37" customFormat="1" ht="22.5" customHeight="1" x14ac:dyDescent="0.2">
      <c r="A9" s="104">
        <v>1</v>
      </c>
      <c r="B9" s="104">
        <v>551895000</v>
      </c>
      <c r="C9" s="104" t="s">
        <v>88</v>
      </c>
      <c r="D9" s="49" t="s">
        <v>40</v>
      </c>
      <c r="E9" s="50" t="s">
        <v>89</v>
      </c>
      <c r="F9" s="51">
        <v>22000</v>
      </c>
    </row>
    <row r="10" spans="1:6" s="37" customFormat="1" ht="25.5" customHeight="1" x14ac:dyDescent="0.2">
      <c r="A10" s="104"/>
      <c r="B10" s="104"/>
      <c r="C10" s="104"/>
      <c r="D10" s="52" t="s">
        <v>41</v>
      </c>
      <c r="E10" s="50" t="s">
        <v>89</v>
      </c>
      <c r="F10" s="51">
        <v>4618.03</v>
      </c>
    </row>
    <row r="11" spans="1:6" s="37" customFormat="1" ht="25.5" customHeight="1" x14ac:dyDescent="0.2">
      <c r="A11" s="104"/>
      <c r="B11" s="104"/>
      <c r="C11" s="104"/>
      <c r="D11" s="49" t="s">
        <v>42</v>
      </c>
      <c r="E11" s="50" t="s">
        <v>89</v>
      </c>
      <c r="F11" s="51">
        <v>30000</v>
      </c>
    </row>
    <row r="12" spans="1:6" s="37" customFormat="1" ht="22.5" customHeight="1" x14ac:dyDescent="0.2">
      <c r="A12" s="104"/>
      <c r="B12" s="104"/>
      <c r="C12" s="104"/>
      <c r="D12" s="49" t="s">
        <v>43</v>
      </c>
      <c r="E12" s="50" t="s">
        <v>89</v>
      </c>
      <c r="F12" s="51">
        <v>35000</v>
      </c>
    </row>
    <row r="13" spans="1:6" s="37" customFormat="1" ht="22.5" customHeight="1" x14ac:dyDescent="0.2">
      <c r="A13" s="103"/>
      <c r="B13" s="103"/>
      <c r="C13" s="103"/>
      <c r="D13" s="49" t="s">
        <v>173</v>
      </c>
      <c r="E13" s="50" t="s">
        <v>104</v>
      </c>
      <c r="F13" s="51">
        <v>9225</v>
      </c>
    </row>
    <row r="14" spans="1:6" s="37" customFormat="1" ht="22.5" customHeight="1" x14ac:dyDescent="0.2">
      <c r="A14" s="103"/>
      <c r="B14" s="103"/>
      <c r="C14" s="103"/>
      <c r="D14" s="49" t="s">
        <v>44</v>
      </c>
      <c r="E14" s="50" t="s">
        <v>89</v>
      </c>
      <c r="F14" s="51">
        <v>40000</v>
      </c>
    </row>
    <row r="15" spans="1:6" s="37" customFormat="1" ht="22.5" customHeight="1" x14ac:dyDescent="0.2">
      <c r="A15" s="103"/>
      <c r="B15" s="103"/>
      <c r="C15" s="103"/>
      <c r="D15" s="49" t="s">
        <v>45</v>
      </c>
      <c r="E15" s="50" t="s">
        <v>90</v>
      </c>
      <c r="F15" s="51">
        <v>46000</v>
      </c>
    </row>
    <row r="16" spans="1:6" s="37" customFormat="1" ht="22.5" customHeight="1" x14ac:dyDescent="0.2">
      <c r="A16" s="103"/>
      <c r="B16" s="103"/>
      <c r="C16" s="103"/>
      <c r="D16" s="49" t="s">
        <v>199</v>
      </c>
      <c r="E16" s="50" t="s">
        <v>200</v>
      </c>
      <c r="F16" s="70">
        <v>45817.46</v>
      </c>
    </row>
    <row r="17" spans="1:6" s="37" customFormat="1" ht="22.5" customHeight="1" x14ac:dyDescent="0.2">
      <c r="A17" s="104">
        <v>2</v>
      </c>
      <c r="B17" s="104">
        <v>521100000</v>
      </c>
      <c r="C17" s="104" t="s">
        <v>91</v>
      </c>
      <c r="D17" s="49" t="s">
        <v>46</v>
      </c>
      <c r="E17" s="50" t="s">
        <v>89</v>
      </c>
      <c r="F17" s="51">
        <v>17000</v>
      </c>
    </row>
    <row r="18" spans="1:6" s="37" customFormat="1" ht="22.5" customHeight="1" x14ac:dyDescent="0.2">
      <c r="A18" s="104"/>
      <c r="B18" s="104"/>
      <c r="C18" s="104"/>
      <c r="D18" s="49" t="s">
        <v>47</v>
      </c>
      <c r="E18" s="50" t="s">
        <v>89</v>
      </c>
      <c r="F18" s="51">
        <v>8000</v>
      </c>
    </row>
    <row r="19" spans="1:6" s="37" customFormat="1" ht="22.5" customHeight="1" x14ac:dyDescent="0.2">
      <c r="A19" s="104"/>
      <c r="B19" s="104"/>
      <c r="C19" s="104"/>
      <c r="D19" s="49" t="s">
        <v>48</v>
      </c>
      <c r="E19" s="50" t="s">
        <v>89</v>
      </c>
      <c r="F19" s="51">
        <v>5000</v>
      </c>
    </row>
    <row r="20" spans="1:6" s="37" customFormat="1" ht="22.5" customHeight="1" x14ac:dyDescent="0.2">
      <c r="A20" s="104"/>
      <c r="B20" s="104"/>
      <c r="C20" s="104"/>
      <c r="D20" s="49" t="s">
        <v>49</v>
      </c>
      <c r="E20" s="50" t="s">
        <v>92</v>
      </c>
      <c r="F20" s="51">
        <v>15000</v>
      </c>
    </row>
    <row r="21" spans="1:6" s="37" customFormat="1" ht="22.5" customHeight="1" x14ac:dyDescent="0.2">
      <c r="A21" s="104"/>
      <c r="B21" s="104"/>
      <c r="C21" s="104"/>
      <c r="D21" s="49" t="s">
        <v>50</v>
      </c>
      <c r="E21" s="50" t="s">
        <v>89</v>
      </c>
      <c r="F21" s="51">
        <v>5000</v>
      </c>
    </row>
    <row r="22" spans="1:6" s="37" customFormat="1" ht="39.75" customHeight="1" x14ac:dyDescent="0.2">
      <c r="A22" s="53">
        <v>3</v>
      </c>
      <c r="B22" s="54">
        <v>501390000</v>
      </c>
      <c r="C22" s="54" t="s">
        <v>93</v>
      </c>
      <c r="D22" s="52" t="s">
        <v>51</v>
      </c>
      <c r="E22" s="50" t="s">
        <v>89</v>
      </c>
      <c r="F22" s="51">
        <v>7000</v>
      </c>
    </row>
    <row r="23" spans="1:6" s="37" customFormat="1" ht="36.75" customHeight="1" x14ac:dyDescent="0.2">
      <c r="A23" s="53">
        <v>4</v>
      </c>
      <c r="B23" s="54">
        <v>535791002</v>
      </c>
      <c r="C23" s="54" t="s">
        <v>94</v>
      </c>
      <c r="D23" s="49" t="s">
        <v>198</v>
      </c>
      <c r="E23" s="50" t="s">
        <v>89</v>
      </c>
      <c r="F23" s="51">
        <v>30000</v>
      </c>
    </row>
    <row r="24" spans="1:6" s="37" customFormat="1" ht="22.5" customHeight="1" x14ac:dyDescent="0.2">
      <c r="A24" s="104">
        <v>5</v>
      </c>
      <c r="B24" s="104">
        <v>551931000</v>
      </c>
      <c r="C24" s="104" t="s">
        <v>95</v>
      </c>
      <c r="D24" s="52" t="s">
        <v>52</v>
      </c>
      <c r="E24" s="50" t="s">
        <v>96</v>
      </c>
      <c r="F24" s="51">
        <v>20000</v>
      </c>
    </row>
    <row r="25" spans="1:6" s="37" customFormat="1" ht="22.5" customHeight="1" x14ac:dyDescent="0.2">
      <c r="A25" s="103"/>
      <c r="B25" s="103"/>
      <c r="C25" s="103"/>
      <c r="D25" s="52" t="s">
        <v>53</v>
      </c>
      <c r="E25" s="50" t="s">
        <v>97</v>
      </c>
      <c r="F25" s="51">
        <v>16000</v>
      </c>
    </row>
    <row r="26" spans="1:6" s="37" customFormat="1" ht="22.5" customHeight="1" x14ac:dyDescent="0.2">
      <c r="A26" s="103"/>
      <c r="B26" s="103"/>
      <c r="C26" s="103"/>
      <c r="D26" s="52" t="s">
        <v>54</v>
      </c>
      <c r="E26" s="50" t="s">
        <v>89</v>
      </c>
      <c r="F26" s="51">
        <v>6000</v>
      </c>
    </row>
    <row r="27" spans="1:6" s="37" customFormat="1" ht="38.25" x14ac:dyDescent="0.2">
      <c r="A27" s="103"/>
      <c r="B27" s="103"/>
      <c r="C27" s="103"/>
      <c r="D27" s="52" t="s">
        <v>55</v>
      </c>
      <c r="E27" s="50" t="s">
        <v>89</v>
      </c>
      <c r="F27" s="51">
        <v>27000</v>
      </c>
    </row>
    <row r="28" spans="1:6" s="37" customFormat="1" ht="22.5" customHeight="1" x14ac:dyDescent="0.2">
      <c r="A28" s="103"/>
      <c r="B28" s="103"/>
      <c r="C28" s="103"/>
      <c r="D28" s="52" t="s">
        <v>56</v>
      </c>
      <c r="E28" s="50" t="s">
        <v>89</v>
      </c>
      <c r="F28" s="51">
        <v>30000</v>
      </c>
    </row>
    <row r="29" spans="1:6" s="37" customFormat="1" ht="22.5" customHeight="1" x14ac:dyDescent="0.2">
      <c r="A29" s="103"/>
      <c r="B29" s="103"/>
      <c r="C29" s="103"/>
      <c r="D29" s="52" t="s">
        <v>57</v>
      </c>
      <c r="E29" s="50" t="s">
        <v>89</v>
      </c>
      <c r="F29" s="51">
        <v>6000</v>
      </c>
    </row>
    <row r="30" spans="1:6" s="37" customFormat="1" ht="22.5" customHeight="1" x14ac:dyDescent="0.2">
      <c r="A30" s="103"/>
      <c r="B30" s="103"/>
      <c r="C30" s="103"/>
      <c r="D30" s="52" t="s">
        <v>58</v>
      </c>
      <c r="E30" s="50" t="s">
        <v>98</v>
      </c>
      <c r="F30" s="51">
        <v>60000</v>
      </c>
    </row>
    <row r="31" spans="1:6" s="37" customFormat="1" ht="22.5" customHeight="1" x14ac:dyDescent="0.2">
      <c r="A31" s="103"/>
      <c r="B31" s="103"/>
      <c r="C31" s="103"/>
      <c r="D31" s="52" t="s">
        <v>59</v>
      </c>
      <c r="E31" s="50" t="s">
        <v>89</v>
      </c>
      <c r="F31" s="51">
        <v>20000</v>
      </c>
    </row>
    <row r="32" spans="1:6" s="37" customFormat="1" ht="22.5" customHeight="1" x14ac:dyDescent="0.2">
      <c r="A32" s="103"/>
      <c r="B32" s="103"/>
      <c r="C32" s="103"/>
      <c r="D32" s="52" t="s">
        <v>60</v>
      </c>
      <c r="E32" s="50" t="s">
        <v>89</v>
      </c>
      <c r="F32" s="51">
        <v>7000</v>
      </c>
    </row>
    <row r="33" spans="1:6" s="37" customFormat="1" ht="22.5" customHeight="1" x14ac:dyDescent="0.2">
      <c r="A33" s="103"/>
      <c r="B33" s="103"/>
      <c r="C33" s="103"/>
      <c r="D33" s="52" t="s">
        <v>174</v>
      </c>
      <c r="E33" s="50" t="s">
        <v>104</v>
      </c>
      <c r="F33" s="51">
        <v>20000</v>
      </c>
    </row>
    <row r="34" spans="1:6" s="37" customFormat="1" ht="22.5" customHeight="1" x14ac:dyDescent="0.2">
      <c r="A34" s="103"/>
      <c r="B34" s="103"/>
      <c r="C34" s="103"/>
      <c r="D34" s="52" t="s">
        <v>61</v>
      </c>
      <c r="E34" s="50" t="s">
        <v>89</v>
      </c>
      <c r="F34" s="51">
        <v>130000</v>
      </c>
    </row>
    <row r="35" spans="1:6" s="37" customFormat="1" ht="22.5" customHeight="1" x14ac:dyDescent="0.2">
      <c r="A35" s="103">
        <v>6</v>
      </c>
      <c r="B35" s="103">
        <v>501050100</v>
      </c>
      <c r="C35" s="103" t="s">
        <v>99</v>
      </c>
      <c r="D35" s="52" t="s">
        <v>62</v>
      </c>
      <c r="E35" s="50" t="s">
        <v>90</v>
      </c>
      <c r="F35" s="51">
        <v>24000</v>
      </c>
    </row>
    <row r="36" spans="1:6" s="37" customFormat="1" ht="22.5" customHeight="1" x14ac:dyDescent="0.2">
      <c r="A36" s="103"/>
      <c r="B36" s="103"/>
      <c r="C36" s="103"/>
      <c r="D36" s="52" t="s">
        <v>71</v>
      </c>
      <c r="E36" s="50" t="s">
        <v>89</v>
      </c>
      <c r="F36" s="51">
        <v>5000</v>
      </c>
    </row>
    <row r="37" spans="1:6" s="37" customFormat="1" ht="22.5" customHeight="1" x14ac:dyDescent="0.2">
      <c r="A37" s="103"/>
      <c r="B37" s="103"/>
      <c r="C37" s="103"/>
      <c r="D37" s="52" t="s">
        <v>175</v>
      </c>
      <c r="E37" s="50" t="s">
        <v>89</v>
      </c>
      <c r="F37" s="51">
        <v>10000</v>
      </c>
    </row>
    <row r="38" spans="1:6" s="37" customFormat="1" ht="22.5" customHeight="1" x14ac:dyDescent="0.2">
      <c r="A38" s="55">
        <v>7</v>
      </c>
      <c r="B38" s="55">
        <v>521030000</v>
      </c>
      <c r="C38" s="55" t="s">
        <v>100</v>
      </c>
      <c r="D38" s="52" t="s">
        <v>63</v>
      </c>
      <c r="E38" s="50" t="s">
        <v>90</v>
      </c>
      <c r="F38" s="51">
        <v>30000</v>
      </c>
    </row>
    <row r="39" spans="1:6" s="37" customFormat="1" ht="22.5" customHeight="1" x14ac:dyDescent="0.2">
      <c r="A39" s="103">
        <v>8</v>
      </c>
      <c r="B39" s="103">
        <v>501040200</v>
      </c>
      <c r="C39" s="103" t="s">
        <v>101</v>
      </c>
      <c r="D39" s="52" t="s">
        <v>64</v>
      </c>
      <c r="E39" s="50" t="s">
        <v>102</v>
      </c>
      <c r="F39" s="51">
        <v>45000</v>
      </c>
    </row>
    <row r="40" spans="1:6" s="37" customFormat="1" ht="22.5" customHeight="1" x14ac:dyDescent="0.2">
      <c r="A40" s="103"/>
      <c r="B40" s="103"/>
      <c r="C40" s="103"/>
      <c r="D40" s="52" t="s">
        <v>65</v>
      </c>
      <c r="E40" s="50" t="s">
        <v>103</v>
      </c>
      <c r="F40" s="51">
        <v>10500</v>
      </c>
    </row>
    <row r="41" spans="1:6" s="37" customFormat="1" ht="22.5" customHeight="1" x14ac:dyDescent="0.2">
      <c r="A41" s="103"/>
      <c r="B41" s="103"/>
      <c r="C41" s="103"/>
      <c r="D41" s="52" t="s">
        <v>66</v>
      </c>
      <c r="E41" s="50" t="s">
        <v>104</v>
      </c>
      <c r="F41" s="51">
        <v>12000</v>
      </c>
    </row>
    <row r="42" spans="1:6" s="37" customFormat="1" ht="22.5" customHeight="1" x14ac:dyDescent="0.2">
      <c r="A42" s="103"/>
      <c r="B42" s="103"/>
      <c r="C42" s="103"/>
      <c r="D42" s="52" t="s">
        <v>67</v>
      </c>
      <c r="E42" s="50" t="s">
        <v>104</v>
      </c>
      <c r="F42" s="51">
        <v>5000</v>
      </c>
    </row>
    <row r="43" spans="1:6" s="37" customFormat="1" ht="22.5" customHeight="1" x14ac:dyDescent="0.2">
      <c r="A43" s="103"/>
      <c r="B43" s="103"/>
      <c r="C43" s="103"/>
      <c r="D43" s="52" t="s">
        <v>68</v>
      </c>
      <c r="E43" s="50" t="s">
        <v>104</v>
      </c>
      <c r="F43" s="51">
        <v>6000</v>
      </c>
    </row>
    <row r="44" spans="1:6" s="37" customFormat="1" ht="22.5" customHeight="1" x14ac:dyDescent="0.2">
      <c r="A44" s="103"/>
      <c r="B44" s="103"/>
      <c r="C44" s="103"/>
      <c r="D44" s="52" t="s">
        <v>69</v>
      </c>
      <c r="E44" s="50"/>
      <c r="F44" s="51">
        <v>10000</v>
      </c>
    </row>
    <row r="45" spans="1:6" s="37" customFormat="1" ht="22.5" customHeight="1" x14ac:dyDescent="0.2">
      <c r="A45" s="103">
        <v>9</v>
      </c>
      <c r="B45" s="103">
        <v>551851100</v>
      </c>
      <c r="C45" s="103" t="s">
        <v>105</v>
      </c>
      <c r="D45" s="52" t="s">
        <v>70</v>
      </c>
      <c r="E45" s="50" t="s">
        <v>104</v>
      </c>
      <c r="F45" s="51">
        <v>5500</v>
      </c>
    </row>
    <row r="46" spans="1:6" s="37" customFormat="1" ht="22.5" customHeight="1" x14ac:dyDescent="0.2">
      <c r="A46" s="103"/>
      <c r="B46" s="103"/>
      <c r="C46" s="103"/>
      <c r="D46" s="52" t="s">
        <v>201</v>
      </c>
      <c r="E46" s="50" t="s">
        <v>202</v>
      </c>
      <c r="F46" s="71">
        <v>5000</v>
      </c>
    </row>
    <row r="47" spans="1:6" s="37" customFormat="1" ht="24" customHeight="1" x14ac:dyDescent="0.2">
      <c r="A47" s="103">
        <v>10</v>
      </c>
      <c r="B47" s="103">
        <v>501330000</v>
      </c>
      <c r="C47" s="103" t="s">
        <v>106</v>
      </c>
      <c r="D47" s="52" t="s">
        <v>71</v>
      </c>
      <c r="E47" s="50" t="s">
        <v>104</v>
      </c>
      <c r="F47" s="51">
        <v>3600</v>
      </c>
    </row>
    <row r="48" spans="1:6" s="37" customFormat="1" ht="25.5" x14ac:dyDescent="0.2">
      <c r="A48" s="103"/>
      <c r="B48" s="103"/>
      <c r="C48" s="103"/>
      <c r="D48" s="52" t="s">
        <v>197</v>
      </c>
      <c r="E48" s="50" t="s">
        <v>104</v>
      </c>
      <c r="F48" s="51">
        <v>20000</v>
      </c>
    </row>
    <row r="49" spans="1:6" s="37" customFormat="1" ht="15" x14ac:dyDescent="0.2">
      <c r="A49" s="55">
        <v>11</v>
      </c>
      <c r="B49" s="55">
        <v>501410000</v>
      </c>
      <c r="C49" s="55" t="s">
        <v>107</v>
      </c>
      <c r="D49" s="52" t="s">
        <v>72</v>
      </c>
      <c r="E49" s="50" t="s">
        <v>104</v>
      </c>
      <c r="F49" s="51">
        <v>4000</v>
      </c>
    </row>
    <row r="50" spans="1:6" s="37" customFormat="1" ht="15" x14ac:dyDescent="0.2">
      <c r="A50" s="55">
        <v>12</v>
      </c>
      <c r="B50" s="55">
        <v>551890000</v>
      </c>
      <c r="C50" s="55" t="s">
        <v>108</v>
      </c>
      <c r="D50" s="52" t="s">
        <v>73</v>
      </c>
      <c r="E50" s="50" t="s">
        <v>104</v>
      </c>
      <c r="F50" s="51">
        <v>15000</v>
      </c>
    </row>
    <row r="51" spans="1:6" s="37" customFormat="1" ht="15" x14ac:dyDescent="0.2">
      <c r="A51" s="103">
        <v>13</v>
      </c>
      <c r="B51" s="103">
        <v>551870000</v>
      </c>
      <c r="C51" s="103" t="s">
        <v>109</v>
      </c>
      <c r="D51" s="52" t="s">
        <v>71</v>
      </c>
      <c r="E51" s="50" t="s">
        <v>103</v>
      </c>
      <c r="F51" s="51">
        <v>12000</v>
      </c>
    </row>
    <row r="52" spans="1:6" s="37" customFormat="1" ht="15" x14ac:dyDescent="0.2">
      <c r="A52" s="103"/>
      <c r="B52" s="103"/>
      <c r="C52" s="103"/>
      <c r="D52" s="52" t="s">
        <v>74</v>
      </c>
      <c r="E52" s="50" t="s">
        <v>104</v>
      </c>
      <c r="F52" s="51">
        <v>7000</v>
      </c>
    </row>
    <row r="53" spans="1:6" s="37" customFormat="1" ht="15" x14ac:dyDescent="0.2">
      <c r="A53" s="103"/>
      <c r="B53" s="103"/>
      <c r="C53" s="103"/>
      <c r="D53" s="52" t="s">
        <v>176</v>
      </c>
      <c r="E53" s="50" t="s">
        <v>177</v>
      </c>
      <c r="F53" s="51">
        <v>36000</v>
      </c>
    </row>
    <row r="54" spans="1:6" s="37" customFormat="1" ht="15" x14ac:dyDescent="0.2">
      <c r="A54" s="101">
        <v>14</v>
      </c>
      <c r="B54" s="101">
        <v>521060000</v>
      </c>
      <c r="C54" s="102" t="s">
        <v>212</v>
      </c>
      <c r="D54" s="52" t="s">
        <v>178</v>
      </c>
      <c r="E54" s="50" t="s">
        <v>104</v>
      </c>
      <c r="F54" s="51">
        <v>20000</v>
      </c>
    </row>
    <row r="55" spans="1:6" s="37" customFormat="1" ht="15" x14ac:dyDescent="0.2">
      <c r="A55" s="101"/>
      <c r="B55" s="101"/>
      <c r="C55" s="101"/>
      <c r="D55" s="52" t="s">
        <v>75</v>
      </c>
      <c r="E55" s="50" t="s">
        <v>104</v>
      </c>
      <c r="F55" s="51">
        <v>10000</v>
      </c>
    </row>
    <row r="56" spans="1:6" s="37" customFormat="1" ht="15" x14ac:dyDescent="0.2">
      <c r="A56" s="101"/>
      <c r="B56" s="101"/>
      <c r="C56" s="101"/>
      <c r="D56" s="52" t="s">
        <v>76</v>
      </c>
      <c r="E56" s="50" t="s">
        <v>104</v>
      </c>
      <c r="F56" s="51">
        <v>15000</v>
      </c>
    </row>
    <row r="57" spans="1:6" s="37" customFormat="1" ht="15" x14ac:dyDescent="0.2">
      <c r="A57" s="101"/>
      <c r="B57" s="101"/>
      <c r="C57" s="101"/>
      <c r="D57" s="52" t="s">
        <v>68</v>
      </c>
      <c r="E57" s="50" t="s">
        <v>104</v>
      </c>
      <c r="F57" s="51">
        <v>5000</v>
      </c>
    </row>
    <row r="58" spans="1:6" s="37" customFormat="1" ht="15" x14ac:dyDescent="0.2">
      <c r="A58" s="100"/>
      <c r="B58" s="100"/>
      <c r="C58" s="100"/>
      <c r="D58" s="52" t="s">
        <v>179</v>
      </c>
      <c r="E58" s="50" t="s">
        <v>104</v>
      </c>
      <c r="F58" s="51">
        <v>40000</v>
      </c>
    </row>
    <row r="59" spans="1:6" s="37" customFormat="1" ht="15" x14ac:dyDescent="0.2">
      <c r="A59" s="99">
        <v>15</v>
      </c>
      <c r="B59" s="99">
        <v>551932000</v>
      </c>
      <c r="C59" s="99" t="s">
        <v>110</v>
      </c>
      <c r="D59" s="52" t="s">
        <v>77</v>
      </c>
      <c r="E59" s="50" t="s">
        <v>89</v>
      </c>
      <c r="F59" s="51">
        <v>11931</v>
      </c>
    </row>
    <row r="60" spans="1:6" s="37" customFormat="1" ht="15" x14ac:dyDescent="0.2">
      <c r="A60" s="100"/>
      <c r="B60" s="100"/>
      <c r="C60" s="100"/>
      <c r="D60" s="52" t="s">
        <v>203</v>
      </c>
      <c r="E60" s="50" t="s">
        <v>104</v>
      </c>
      <c r="F60" s="51">
        <v>3505.5</v>
      </c>
    </row>
    <row r="61" spans="1:6" s="37" customFormat="1" ht="15" x14ac:dyDescent="0.2">
      <c r="A61" s="99">
        <v>16</v>
      </c>
      <c r="B61" s="99">
        <v>521070000</v>
      </c>
      <c r="C61" s="99" t="s">
        <v>111</v>
      </c>
      <c r="D61" s="52" t="s">
        <v>180</v>
      </c>
      <c r="E61" s="50" t="s">
        <v>112</v>
      </c>
      <c r="F61" s="51">
        <v>3591.6</v>
      </c>
    </row>
    <row r="62" spans="1:6" s="37" customFormat="1" ht="15" x14ac:dyDescent="0.2">
      <c r="A62" s="101"/>
      <c r="B62" s="101"/>
      <c r="C62" s="101"/>
      <c r="D62" s="52" t="s">
        <v>181</v>
      </c>
      <c r="E62" s="50" t="s">
        <v>112</v>
      </c>
      <c r="F62" s="51">
        <v>4120.5</v>
      </c>
    </row>
    <row r="63" spans="1:6" s="37" customFormat="1" ht="15" x14ac:dyDescent="0.2">
      <c r="A63" s="100"/>
      <c r="B63" s="100"/>
      <c r="C63" s="100"/>
      <c r="D63" s="52" t="s">
        <v>182</v>
      </c>
      <c r="E63" s="50" t="s">
        <v>112</v>
      </c>
      <c r="F63" s="51">
        <v>11000</v>
      </c>
    </row>
    <row r="64" spans="1:6" s="37" customFormat="1" ht="15" x14ac:dyDescent="0.2">
      <c r="A64" s="55">
        <v>17</v>
      </c>
      <c r="B64" s="55">
        <v>501420000</v>
      </c>
      <c r="C64" s="55" t="s">
        <v>183</v>
      </c>
      <c r="D64" s="52" t="s">
        <v>184</v>
      </c>
      <c r="E64" s="50" t="s">
        <v>104</v>
      </c>
      <c r="F64" s="51">
        <v>4784.7</v>
      </c>
    </row>
    <row r="65" spans="1:7" s="37" customFormat="1" ht="15" x14ac:dyDescent="0.2">
      <c r="A65" s="103">
        <v>18</v>
      </c>
      <c r="B65" s="103">
        <v>501400000</v>
      </c>
      <c r="C65" s="103" t="s">
        <v>185</v>
      </c>
      <c r="D65" s="52" t="s">
        <v>186</v>
      </c>
      <c r="E65" s="50" t="s">
        <v>187</v>
      </c>
      <c r="F65" s="51">
        <v>25000</v>
      </c>
    </row>
    <row r="66" spans="1:7" s="37" customFormat="1" ht="15" x14ac:dyDescent="0.2">
      <c r="A66" s="103"/>
      <c r="B66" s="103"/>
      <c r="C66" s="103"/>
      <c r="D66" s="52" t="s">
        <v>188</v>
      </c>
      <c r="E66" s="50" t="s">
        <v>189</v>
      </c>
      <c r="F66" s="51">
        <v>15000</v>
      </c>
    </row>
    <row r="67" spans="1:7" s="37" customFormat="1" ht="15" x14ac:dyDescent="0.2">
      <c r="A67" s="103"/>
      <c r="B67" s="103"/>
      <c r="C67" s="103"/>
      <c r="D67" s="52" t="s">
        <v>190</v>
      </c>
      <c r="E67" s="50" t="s">
        <v>104</v>
      </c>
      <c r="F67" s="51">
        <v>6000</v>
      </c>
    </row>
    <row r="68" spans="1:7" s="37" customFormat="1" ht="15" x14ac:dyDescent="0.2">
      <c r="A68" s="103"/>
      <c r="B68" s="103"/>
      <c r="C68" s="103"/>
      <c r="D68" s="52" t="s">
        <v>191</v>
      </c>
      <c r="E68" s="50" t="s">
        <v>192</v>
      </c>
      <c r="F68" s="51">
        <v>55000</v>
      </c>
    </row>
    <row r="69" spans="1:7" s="37" customFormat="1" ht="15" x14ac:dyDescent="0.2">
      <c r="A69" s="55">
        <v>19</v>
      </c>
      <c r="B69" s="55"/>
      <c r="C69" s="55" t="s">
        <v>193</v>
      </c>
      <c r="D69" s="52" t="s">
        <v>194</v>
      </c>
      <c r="E69" s="50" t="s">
        <v>104</v>
      </c>
      <c r="F69" s="51">
        <v>8548.5</v>
      </c>
    </row>
    <row r="70" spans="1:7" s="37" customFormat="1" ht="15" x14ac:dyDescent="0.2">
      <c r="A70" s="55">
        <v>20</v>
      </c>
      <c r="B70" s="55">
        <v>551812000</v>
      </c>
      <c r="C70" s="55" t="s">
        <v>195</v>
      </c>
      <c r="D70" s="52" t="s">
        <v>196</v>
      </c>
      <c r="E70" s="50" t="s">
        <v>189</v>
      </c>
      <c r="F70" s="51">
        <v>16000</v>
      </c>
    </row>
    <row r="71" spans="1:7" s="37" customFormat="1" ht="15" x14ac:dyDescent="0.2">
      <c r="A71" s="55">
        <v>21</v>
      </c>
      <c r="B71" s="55">
        <v>551805100</v>
      </c>
      <c r="C71" s="55" t="s">
        <v>204</v>
      </c>
      <c r="D71" s="52" t="s">
        <v>205</v>
      </c>
      <c r="E71" s="50" t="s">
        <v>104</v>
      </c>
      <c r="F71" s="51">
        <v>15000</v>
      </c>
    </row>
    <row r="72" spans="1:7" s="37" customFormat="1" ht="15" x14ac:dyDescent="0.2">
      <c r="A72" s="72">
        <v>22</v>
      </c>
      <c r="B72" s="72">
        <v>550805300</v>
      </c>
      <c r="C72" s="74" t="s">
        <v>206</v>
      </c>
      <c r="D72" s="52" t="s">
        <v>207</v>
      </c>
      <c r="E72" s="50" t="s">
        <v>104</v>
      </c>
      <c r="F72" s="51">
        <v>10000</v>
      </c>
    </row>
    <row r="73" spans="1:7" s="37" customFormat="1" ht="15" x14ac:dyDescent="0.2">
      <c r="A73" s="73">
        <v>23</v>
      </c>
      <c r="B73" s="73">
        <v>539760000</v>
      </c>
      <c r="C73" s="74" t="s">
        <v>208</v>
      </c>
      <c r="D73" s="52" t="s">
        <v>209</v>
      </c>
      <c r="E73" s="50" t="s">
        <v>104</v>
      </c>
      <c r="F73" s="51">
        <v>5000</v>
      </c>
    </row>
    <row r="74" spans="1:7" s="37" customFormat="1" ht="25.5" x14ac:dyDescent="0.2">
      <c r="A74" s="75">
        <v>24</v>
      </c>
      <c r="B74" s="75">
        <v>521020000</v>
      </c>
      <c r="C74" s="75" t="s">
        <v>210</v>
      </c>
      <c r="D74" s="52" t="s">
        <v>211</v>
      </c>
      <c r="E74" s="50" t="s">
        <v>104</v>
      </c>
      <c r="F74" s="51">
        <v>10950</v>
      </c>
    </row>
    <row r="75" spans="1:7" s="37" customFormat="1" ht="27" customHeight="1" x14ac:dyDescent="0.2">
      <c r="A75" s="56"/>
      <c r="B75" s="57"/>
      <c r="C75" s="58"/>
      <c r="D75" s="59"/>
      <c r="E75" s="60"/>
      <c r="F75" s="61">
        <f>SUM(F9:F74)</f>
        <v>1222692.2899999998</v>
      </c>
    </row>
    <row r="76" spans="1:7" s="37" customFormat="1" ht="28.5" customHeight="1" x14ac:dyDescent="0.2">
      <c r="A76" s="62"/>
      <c r="B76" s="39"/>
      <c r="C76" s="63"/>
      <c r="D76" s="64" t="s">
        <v>113</v>
      </c>
      <c r="E76" s="65"/>
      <c r="F76" s="66">
        <f>F77-F75</f>
        <v>277307.7100000002</v>
      </c>
    </row>
    <row r="77" spans="1:7" s="37" customFormat="1" ht="22.5" customHeight="1" x14ac:dyDescent="0.25">
      <c r="A77" s="97" t="s">
        <v>27</v>
      </c>
      <c r="B77" s="98"/>
      <c r="C77" s="98"/>
      <c r="D77" s="67"/>
      <c r="E77" s="68"/>
      <c r="F77" s="69">
        <v>1500000</v>
      </c>
    </row>
    <row r="78" spans="1:7" s="37" customFormat="1" ht="22.5" customHeight="1" x14ac:dyDescent="0.2">
      <c r="A78" s="40"/>
      <c r="B78" s="41"/>
      <c r="C78" s="42"/>
      <c r="D78" s="42"/>
      <c r="E78" s="41"/>
      <c r="F78" s="42"/>
      <c r="G78" s="42"/>
    </row>
    <row r="79" spans="1:7" s="37" customFormat="1" ht="22.5" customHeight="1" x14ac:dyDescent="0.2">
      <c r="A79" s="35"/>
      <c r="B79" s="36"/>
      <c r="C79" s="43"/>
      <c r="D79" s="43"/>
      <c r="E79" s="36"/>
    </row>
    <row r="80" spans="1:7" s="37" customFormat="1" ht="22.5" customHeight="1" x14ac:dyDescent="0.2">
      <c r="A80" s="35"/>
      <c r="B80" s="36"/>
      <c r="E80" s="36"/>
    </row>
    <row r="81" spans="1:5" s="37" customFormat="1" ht="22.5" customHeight="1" x14ac:dyDescent="0.2">
      <c r="A81" s="35"/>
      <c r="B81" s="36"/>
      <c r="E81" s="36"/>
    </row>
    <row r="82" spans="1:5" s="37" customFormat="1" ht="15" x14ac:dyDescent="0.2">
      <c r="A82" s="35"/>
      <c r="B82" s="36"/>
      <c r="E82" s="36"/>
    </row>
    <row r="83" spans="1:5" s="37" customFormat="1" ht="15" x14ac:dyDescent="0.2">
      <c r="A83" s="35"/>
      <c r="B83" s="36"/>
      <c r="E83" s="36"/>
    </row>
    <row r="84" spans="1:5" s="37" customFormat="1" ht="15" x14ac:dyDescent="0.2">
      <c r="A84" s="35"/>
      <c r="B84" s="36"/>
      <c r="E84" s="36"/>
    </row>
    <row r="85" spans="1:5" s="37" customFormat="1" ht="22.5" customHeight="1" x14ac:dyDescent="0.2">
      <c r="A85" s="35"/>
      <c r="B85" s="36"/>
      <c r="E85" s="36"/>
    </row>
    <row r="86" spans="1:5" s="37" customFormat="1" ht="22.5" customHeight="1" x14ac:dyDescent="0.2">
      <c r="A86" s="35"/>
      <c r="B86" s="36"/>
      <c r="E86" s="36"/>
    </row>
    <row r="87" spans="1:5" ht="22.5" customHeight="1" x14ac:dyDescent="0.2"/>
    <row r="88" spans="1:5" ht="22.5" customHeight="1" x14ac:dyDescent="0.2"/>
    <row r="89" spans="1:5" ht="22.5" customHeight="1" x14ac:dyDescent="0.2"/>
    <row r="90" spans="1:5" ht="22.5" customHeight="1" x14ac:dyDescent="0.2"/>
    <row r="91" spans="1:5" ht="22.5" customHeight="1" x14ac:dyDescent="0.2"/>
    <row r="92" spans="1:5" ht="22.5" customHeight="1" x14ac:dyDescent="0.2"/>
    <row r="93" spans="1:5" ht="22.5" customHeight="1" x14ac:dyDescent="0.2"/>
    <row r="94" spans="1:5" ht="22.5" customHeight="1" x14ac:dyDescent="0.2"/>
    <row r="95" spans="1:5" ht="22.5" customHeight="1" x14ac:dyDescent="0.2"/>
    <row r="96" spans="1:5" ht="22.5" customHeight="1" x14ac:dyDescent="0.2"/>
    <row r="97" ht="22.5" customHeight="1" x14ac:dyDescent="0.2"/>
    <row r="98" ht="22.5" customHeight="1" x14ac:dyDescent="0.2"/>
  </sheetData>
  <mergeCells count="37">
    <mergeCell ref="A9:A16"/>
    <mergeCell ref="B9:B16"/>
    <mergeCell ref="C9:C16"/>
    <mergeCell ref="A35:A37"/>
    <mergeCell ref="B35:B37"/>
    <mergeCell ref="C35:C37"/>
    <mergeCell ref="A17:A21"/>
    <mergeCell ref="B17:B21"/>
    <mergeCell ref="C17:C21"/>
    <mergeCell ref="A24:A34"/>
    <mergeCell ref="B24:B34"/>
    <mergeCell ref="C24:C34"/>
    <mergeCell ref="A45:A46"/>
    <mergeCell ref="B45:B46"/>
    <mergeCell ref="C45:C46"/>
    <mergeCell ref="A39:A44"/>
    <mergeCell ref="B39:B44"/>
    <mergeCell ref="C39:C44"/>
    <mergeCell ref="A47:A48"/>
    <mergeCell ref="B47:B48"/>
    <mergeCell ref="C47:C48"/>
    <mergeCell ref="A51:A53"/>
    <mergeCell ref="B51:B53"/>
    <mergeCell ref="C51:C53"/>
    <mergeCell ref="A54:A58"/>
    <mergeCell ref="B54:B58"/>
    <mergeCell ref="C54:C58"/>
    <mergeCell ref="A65:A68"/>
    <mergeCell ref="B65:B68"/>
    <mergeCell ref="C65:C68"/>
    <mergeCell ref="A77:C77"/>
    <mergeCell ref="A59:A60"/>
    <mergeCell ref="B59:B60"/>
    <mergeCell ref="C59:C60"/>
    <mergeCell ref="A61:A63"/>
    <mergeCell ref="B61:B63"/>
    <mergeCell ref="C61:C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72" sqref="G72"/>
    </sheetView>
  </sheetViews>
  <sheetFormatPr defaultRowHeight="12.75" x14ac:dyDescent="0.2"/>
  <cols>
    <col min="1" max="1" width="84" style="12" customWidth="1"/>
    <col min="2" max="3" width="10.140625" style="46" bestFit="1" customWidth="1"/>
    <col min="4" max="4" width="7.28515625" style="46" customWidth="1"/>
    <col min="5" max="5" width="9.140625" style="46" bestFit="1" customWidth="1"/>
    <col min="6" max="7" width="9.140625" style="46"/>
  </cols>
  <sheetData>
    <row r="1" spans="1:6" x14ac:dyDescent="0.2">
      <c r="B1" s="105" t="s">
        <v>114</v>
      </c>
      <c r="C1" s="105" t="s">
        <v>115</v>
      </c>
      <c r="D1" s="105"/>
      <c r="E1" s="105"/>
      <c r="F1" s="44"/>
    </row>
    <row r="2" spans="1:6" ht="51" x14ac:dyDescent="0.2">
      <c r="A2" s="12" t="s">
        <v>121</v>
      </c>
      <c r="B2" s="105" t="s">
        <v>116</v>
      </c>
      <c r="C2" s="45" t="s">
        <v>117</v>
      </c>
      <c r="D2" s="45" t="s">
        <v>118</v>
      </c>
      <c r="E2" s="45" t="s">
        <v>119</v>
      </c>
      <c r="F2" s="45" t="s">
        <v>120</v>
      </c>
    </row>
    <row r="3" spans="1:6" x14ac:dyDescent="0.2">
      <c r="A3" s="12" t="s">
        <v>122</v>
      </c>
      <c r="B3" s="46">
        <v>0</v>
      </c>
    </row>
    <row r="4" spans="1:6" x14ac:dyDescent="0.2">
      <c r="A4" s="12" t="s">
        <v>123</v>
      </c>
      <c r="B4" s="46">
        <v>13407</v>
      </c>
      <c r="C4" s="46">
        <v>13407</v>
      </c>
    </row>
    <row r="5" spans="1:6" x14ac:dyDescent="0.2">
      <c r="A5" s="12" t="s">
        <v>122</v>
      </c>
    </row>
    <row r="6" spans="1:6" ht="25.5" x14ac:dyDescent="0.2">
      <c r="A6" s="12" t="s">
        <v>137</v>
      </c>
    </row>
    <row r="7" spans="1:6" x14ac:dyDescent="0.2">
      <c r="A7" s="12" t="s">
        <v>138</v>
      </c>
    </row>
    <row r="8" spans="1:6" x14ac:dyDescent="0.2">
      <c r="A8" s="12" t="s">
        <v>140</v>
      </c>
      <c r="B8" s="46">
        <v>31400</v>
      </c>
      <c r="C8" s="46">
        <v>31400</v>
      </c>
    </row>
    <row r="9" spans="1:6" ht="38.25" x14ac:dyDescent="0.2">
      <c r="A9" s="12" t="s">
        <v>143</v>
      </c>
      <c r="B9" s="46">
        <v>105000</v>
      </c>
      <c r="C9" s="46">
        <v>105000</v>
      </c>
    </row>
    <row r="10" spans="1:6" x14ac:dyDescent="0.2">
      <c r="A10" s="12" t="s">
        <v>147</v>
      </c>
      <c r="B10" s="46">
        <v>33210</v>
      </c>
      <c r="C10" s="46">
        <v>33210</v>
      </c>
    </row>
    <row r="11" spans="1:6" ht="25.5" x14ac:dyDescent="0.2">
      <c r="A11" s="12" t="s">
        <v>148</v>
      </c>
      <c r="B11" s="46">
        <v>42000</v>
      </c>
      <c r="C11" s="46">
        <v>42000</v>
      </c>
    </row>
    <row r="12" spans="1:6" x14ac:dyDescent="0.2">
      <c r="A12" s="12" t="s">
        <v>149</v>
      </c>
      <c r="B12" s="46">
        <v>799.5</v>
      </c>
      <c r="C12" s="46">
        <v>799.5</v>
      </c>
    </row>
    <row r="13" spans="1:6" x14ac:dyDescent="0.2">
      <c r="A13" s="12" t="s">
        <v>150</v>
      </c>
    </row>
    <row r="14" spans="1:6" x14ac:dyDescent="0.2">
      <c r="A14" s="12" t="s">
        <v>157</v>
      </c>
      <c r="B14" s="46">
        <v>55925</v>
      </c>
      <c r="C14" s="46">
        <v>55925</v>
      </c>
      <c r="D14" s="46">
        <v>0</v>
      </c>
    </row>
    <row r="15" spans="1:6" ht="25.5" x14ac:dyDescent="0.2">
      <c r="A15" s="12" t="s">
        <v>160</v>
      </c>
      <c r="B15" s="46">
        <v>41280</v>
      </c>
      <c r="E15" s="46">
        <v>41280</v>
      </c>
    </row>
    <row r="16" spans="1:6" x14ac:dyDescent="0.2">
      <c r="A16" s="12" t="s">
        <v>161</v>
      </c>
      <c r="B16" s="46">
        <v>0</v>
      </c>
    </row>
    <row r="17" spans="1:5" x14ac:dyDescent="0.2">
      <c r="A17" s="12" t="s">
        <v>162</v>
      </c>
      <c r="B17" s="46">
        <v>21000</v>
      </c>
      <c r="E17" s="46">
        <v>21000</v>
      </c>
    </row>
    <row r="18" spans="1:5" x14ac:dyDescent="0.2">
      <c r="A18" s="12" t="s">
        <v>163</v>
      </c>
      <c r="B18" s="46">
        <v>1200</v>
      </c>
      <c r="E18" s="46">
        <v>1200</v>
      </c>
    </row>
    <row r="19" spans="1:5" x14ac:dyDescent="0.2">
      <c r="A19" s="12" t="s">
        <v>164</v>
      </c>
      <c r="B19" s="46">
        <v>15000</v>
      </c>
      <c r="E19" s="46">
        <v>15000</v>
      </c>
    </row>
    <row r="20" spans="1:5" x14ac:dyDescent="0.2">
      <c r="A20" s="12" t="s">
        <v>165</v>
      </c>
      <c r="B20" s="46">
        <v>28905</v>
      </c>
      <c r="E20" s="46">
        <v>28905</v>
      </c>
    </row>
    <row r="21" spans="1:5" x14ac:dyDescent="0.2">
      <c r="A21" s="12" t="s">
        <v>149</v>
      </c>
      <c r="B21" s="46">
        <v>14637</v>
      </c>
      <c r="E21" s="46">
        <v>14637</v>
      </c>
    </row>
    <row r="22" spans="1:5" x14ac:dyDescent="0.2">
      <c r="A22" s="12" t="s">
        <v>166</v>
      </c>
      <c r="B22" s="46">
        <v>43895</v>
      </c>
      <c r="E22" s="46">
        <v>43895</v>
      </c>
    </row>
    <row r="23" spans="1:5" x14ac:dyDescent="0.2">
      <c r="A23" s="12" t="s">
        <v>167</v>
      </c>
      <c r="B23" s="46">
        <v>51105</v>
      </c>
      <c r="E23" s="46">
        <v>51105</v>
      </c>
    </row>
    <row r="24" spans="1:5" x14ac:dyDescent="0.2">
      <c r="A24" s="12" t="s">
        <v>169</v>
      </c>
      <c r="B24" s="46">
        <v>40000</v>
      </c>
      <c r="E24" s="46">
        <v>40000</v>
      </c>
    </row>
    <row r="25" spans="1:5" ht="25.5" x14ac:dyDescent="0.2">
      <c r="A25" s="12" t="s">
        <v>171</v>
      </c>
    </row>
    <row r="26" spans="1:5" x14ac:dyDescent="0.2">
      <c r="A26" s="12" t="s">
        <v>172</v>
      </c>
      <c r="B26" s="46">
        <v>65000</v>
      </c>
      <c r="C26" s="46">
        <v>65000</v>
      </c>
    </row>
  </sheetData>
  <mergeCells count="2">
    <mergeCell ref="B1:B2"/>
    <mergeCell ref="C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72" sqref="G72"/>
    </sheetView>
  </sheetViews>
  <sheetFormatPr defaultRowHeight="12.75" x14ac:dyDescent="0.2"/>
  <cols>
    <col min="1" max="1" width="85.5703125" style="12" customWidth="1"/>
    <col min="2" max="3" width="9.140625" style="46" bestFit="1" customWidth="1"/>
    <col min="4" max="4" width="9.140625" style="46"/>
    <col min="5" max="5" width="9.140625" style="46" bestFit="1" customWidth="1"/>
    <col min="6" max="6" width="9.140625" style="46"/>
  </cols>
  <sheetData>
    <row r="1" spans="1:6" x14ac:dyDescent="0.2">
      <c r="B1" s="105" t="s">
        <v>114</v>
      </c>
      <c r="C1" s="105" t="s">
        <v>115</v>
      </c>
      <c r="D1" s="105"/>
      <c r="E1" s="105"/>
      <c r="F1" s="44"/>
    </row>
    <row r="2" spans="1:6" ht="25.5" x14ac:dyDescent="0.2">
      <c r="A2" s="12" t="s">
        <v>124</v>
      </c>
      <c r="B2" s="105" t="s">
        <v>116</v>
      </c>
      <c r="C2" s="45" t="s">
        <v>117</v>
      </c>
      <c r="D2" s="45" t="s">
        <v>118</v>
      </c>
      <c r="E2" s="45" t="s">
        <v>119</v>
      </c>
      <c r="F2" s="45" t="s">
        <v>120</v>
      </c>
    </row>
    <row r="3" spans="1:6" ht="25.5" x14ac:dyDescent="0.2">
      <c r="A3" s="12" t="s">
        <v>125</v>
      </c>
      <c r="B3" s="46">
        <v>0</v>
      </c>
    </row>
    <row r="4" spans="1:6" ht="25.5" x14ac:dyDescent="0.2">
      <c r="A4" s="12" t="s">
        <v>126</v>
      </c>
      <c r="B4" s="46">
        <v>0</v>
      </c>
    </row>
    <row r="5" spans="1:6" x14ac:dyDescent="0.2">
      <c r="A5" s="12" t="s">
        <v>127</v>
      </c>
      <c r="B5" s="46">
        <v>0</v>
      </c>
    </row>
    <row r="6" spans="1:6" x14ac:dyDescent="0.2">
      <c r="A6" s="12" t="s">
        <v>128</v>
      </c>
      <c r="B6" s="46">
        <v>0</v>
      </c>
    </row>
    <row r="7" spans="1:6" x14ac:dyDescent="0.2">
      <c r="A7" s="12" t="s">
        <v>129</v>
      </c>
      <c r="B7" s="46">
        <v>0</v>
      </c>
    </row>
    <row r="8" spans="1:6" x14ac:dyDescent="0.2">
      <c r="A8" s="12" t="s">
        <v>130</v>
      </c>
      <c r="B8" s="46">
        <v>0</v>
      </c>
    </row>
    <row r="9" spans="1:6" x14ac:dyDescent="0.2">
      <c r="A9" s="12" t="s">
        <v>131</v>
      </c>
      <c r="B9" s="46">
        <v>0</v>
      </c>
    </row>
    <row r="10" spans="1:6" ht="25.5" x14ac:dyDescent="0.2">
      <c r="A10" s="12" t="s">
        <v>132</v>
      </c>
      <c r="B10" s="46">
        <v>0</v>
      </c>
    </row>
    <row r="11" spans="1:6" ht="25.5" x14ac:dyDescent="0.2">
      <c r="A11" s="12" t="s">
        <v>133</v>
      </c>
      <c r="B11" s="46">
        <v>0</v>
      </c>
    </row>
    <row r="12" spans="1:6" ht="25.5" x14ac:dyDescent="0.2">
      <c r="A12" s="12" t="s">
        <v>134</v>
      </c>
      <c r="B12" s="46">
        <v>0</v>
      </c>
    </row>
    <row r="13" spans="1:6" x14ac:dyDescent="0.2">
      <c r="A13" s="12" t="s">
        <v>135</v>
      </c>
      <c r="B13" s="46">
        <v>0</v>
      </c>
    </row>
    <row r="14" spans="1:6" x14ac:dyDescent="0.2">
      <c r="A14" s="12" t="s">
        <v>136</v>
      </c>
    </row>
    <row r="15" spans="1:6" x14ac:dyDescent="0.2">
      <c r="A15" s="12" t="s">
        <v>139</v>
      </c>
    </row>
    <row r="16" spans="1:6" ht="25.5" x14ac:dyDescent="0.2">
      <c r="A16" s="12" t="s">
        <v>141</v>
      </c>
      <c r="B16" s="46">
        <v>10000</v>
      </c>
      <c r="C16" s="46">
        <v>10000</v>
      </c>
    </row>
    <row r="17" spans="1:5" ht="25.5" x14ac:dyDescent="0.2">
      <c r="A17" s="12" t="s">
        <v>142</v>
      </c>
      <c r="B17" s="46">
        <v>0</v>
      </c>
      <c r="C17" s="46">
        <v>0</v>
      </c>
    </row>
    <row r="18" spans="1:5" ht="25.5" x14ac:dyDescent="0.2">
      <c r="A18" s="12" t="s">
        <v>144</v>
      </c>
    </row>
    <row r="19" spans="1:5" x14ac:dyDescent="0.2">
      <c r="A19" s="12" t="s">
        <v>145</v>
      </c>
      <c r="B19" s="46">
        <v>32923</v>
      </c>
      <c r="C19" s="46">
        <v>32923</v>
      </c>
    </row>
    <row r="20" spans="1:5" x14ac:dyDescent="0.2">
      <c r="A20" s="12" t="s">
        <v>146</v>
      </c>
    </row>
    <row r="21" spans="1:5" x14ac:dyDescent="0.2">
      <c r="A21" s="12" t="s">
        <v>151</v>
      </c>
      <c r="B21" s="46">
        <v>28000</v>
      </c>
      <c r="C21" s="46">
        <v>28000</v>
      </c>
    </row>
    <row r="22" spans="1:5" x14ac:dyDescent="0.2">
      <c r="A22" s="12" t="s">
        <v>152</v>
      </c>
      <c r="B22" s="46">
        <v>0</v>
      </c>
    </row>
    <row r="23" spans="1:5" x14ac:dyDescent="0.2">
      <c r="A23" s="12" t="s">
        <v>153</v>
      </c>
      <c r="B23" s="46">
        <v>28000</v>
      </c>
      <c r="C23" s="46">
        <v>28000</v>
      </c>
    </row>
    <row r="24" spans="1:5" x14ac:dyDescent="0.2">
      <c r="A24" s="12" t="s">
        <v>154</v>
      </c>
      <c r="B24" s="46">
        <v>15000</v>
      </c>
      <c r="C24" s="46">
        <v>15000</v>
      </c>
    </row>
    <row r="25" spans="1:5" x14ac:dyDescent="0.2">
      <c r="A25" s="12" t="s">
        <v>155</v>
      </c>
      <c r="B25" s="46">
        <v>15000</v>
      </c>
      <c r="C25" s="46">
        <v>15000</v>
      </c>
    </row>
    <row r="26" spans="1:5" x14ac:dyDescent="0.2">
      <c r="A26" s="12" t="s">
        <v>156</v>
      </c>
    </row>
    <row r="27" spans="1:5" ht="38.25" x14ac:dyDescent="0.2">
      <c r="A27" s="12" t="s">
        <v>158</v>
      </c>
      <c r="B27" s="46">
        <v>0</v>
      </c>
    </row>
    <row r="28" spans="1:5" x14ac:dyDescent="0.2">
      <c r="A28" s="12" t="s">
        <v>159</v>
      </c>
      <c r="B28" s="46">
        <v>0</v>
      </c>
    </row>
    <row r="29" spans="1:5" x14ac:dyDescent="0.2">
      <c r="A29" s="12" t="s">
        <v>168</v>
      </c>
      <c r="B29" s="46">
        <v>0</v>
      </c>
    </row>
    <row r="30" spans="1:5" x14ac:dyDescent="0.2">
      <c r="A30" s="12" t="s">
        <v>170</v>
      </c>
      <c r="B30" s="46">
        <v>50000</v>
      </c>
      <c r="E30" s="46">
        <v>50000</v>
      </c>
    </row>
  </sheetData>
  <mergeCells count="2">
    <mergeCell ref="B1:B2"/>
    <mergeCell ref="C1:E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plan</vt:lpstr>
      <vt:lpstr>gotowe srodki trwałe</vt:lpstr>
      <vt:lpstr>projekty</vt:lpstr>
      <vt:lpstr>remonty</vt:lpstr>
      <vt:lpstr>Arkusz1</vt:lpstr>
      <vt:lpstr>plan!Tytuły_wydruku</vt:lpstr>
    </vt:vector>
  </TitlesOfParts>
  <Company>UMCS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elawrzes</cp:lastModifiedBy>
  <cp:lastPrinted>2015-12-15T09:39:16Z</cp:lastPrinted>
  <dcterms:created xsi:type="dcterms:W3CDTF">2011-05-11T09:43:01Z</dcterms:created>
  <dcterms:modified xsi:type="dcterms:W3CDTF">2018-05-09T07:11:57Z</dcterms:modified>
</cp:coreProperties>
</file>