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 lockWindows="1"/>
  <bookViews>
    <workbookView xWindow="-405" yWindow="-300" windowWidth="10185" windowHeight="5295" firstSheet="1" activeTab="1"/>
  </bookViews>
  <sheets>
    <sheet name="zbiorczo" sheetId="4" state="hidden" r:id="rId1"/>
    <sheet name="rok_1" sheetId="5" r:id="rId2"/>
    <sheet name="rok_2" sheetId="11" r:id="rId3"/>
    <sheet name="rok_3" sheetId="12" r:id="rId4"/>
    <sheet name="rok_4" sheetId="13" r:id="rId5"/>
    <sheet name="rok_5" sheetId="14" r:id="rId6"/>
    <sheet name="suma_rok 1-5" sheetId="15" r:id="rId7"/>
  </sheets>
  <calcPr calcId="125725"/>
</workbook>
</file>

<file path=xl/calcChain.xml><?xml version="1.0" encoding="utf-8"?>
<calcChain xmlns="http://schemas.openxmlformats.org/spreadsheetml/2006/main">
  <c r="F4" i="14"/>
  <c r="F4" i="13"/>
  <c r="F4" i="12"/>
  <c r="F4" i="11"/>
  <c r="D60" i="5"/>
  <c r="K107" i="15"/>
  <c r="K109"/>
  <c r="K96" i="5"/>
  <c r="K111" i="15"/>
  <c r="E48"/>
  <c r="F48"/>
  <c r="F48" i="14"/>
  <c r="G48" s="1"/>
  <c r="F48" i="13"/>
  <c r="G48"/>
  <c r="F48" i="12"/>
  <c r="G48"/>
  <c r="F48" i="11"/>
  <c r="G48"/>
  <c r="K101" i="14"/>
  <c r="K96"/>
  <c r="K90"/>
  <c r="K101" i="13"/>
  <c r="K96"/>
  <c r="K90"/>
  <c r="K101" i="12"/>
  <c r="K96"/>
  <c r="K90"/>
  <c r="K101" i="11"/>
  <c r="K96"/>
  <c r="K90"/>
  <c r="K101" i="5"/>
  <c r="K90"/>
  <c r="K115" i="15"/>
  <c r="K113"/>
  <c r="J104"/>
  <c r="J103"/>
  <c r="J102"/>
  <c r="J99"/>
  <c r="J98"/>
  <c r="J97"/>
  <c r="J94"/>
  <c r="J93"/>
  <c r="J92"/>
  <c r="J91"/>
  <c r="H81"/>
  <c r="H80"/>
  <c r="H79"/>
  <c r="H78"/>
  <c r="H77"/>
  <c r="H76"/>
  <c r="H75"/>
  <c r="H74"/>
  <c r="H73"/>
  <c r="H72"/>
  <c r="H71"/>
  <c r="I81"/>
  <c r="I80"/>
  <c r="I79"/>
  <c r="I78"/>
  <c r="I77"/>
  <c r="I76"/>
  <c r="I75"/>
  <c r="I74"/>
  <c r="I73"/>
  <c r="I72"/>
  <c r="I71"/>
  <c r="F58"/>
  <c r="F57"/>
  <c r="F56"/>
  <c r="F55"/>
  <c r="G58"/>
  <c r="G57"/>
  <c r="G56"/>
  <c r="G55"/>
  <c r="C66"/>
  <c r="C65"/>
  <c r="C64"/>
  <c r="C63"/>
  <c r="C62"/>
  <c r="C61"/>
  <c r="C60"/>
  <c r="C59"/>
  <c r="C58"/>
  <c r="C57"/>
  <c r="C56"/>
  <c r="C55"/>
  <c r="B66"/>
  <c r="B65"/>
  <c r="D65" s="1"/>
  <c r="B64"/>
  <c r="D64" s="1"/>
  <c r="B63"/>
  <c r="D63" s="1"/>
  <c r="B62"/>
  <c r="D62" s="1"/>
  <c r="B61"/>
  <c r="D61" s="1"/>
  <c r="B60"/>
  <c r="D60" s="1"/>
  <c r="B59"/>
  <c r="D59" s="1"/>
  <c r="B58"/>
  <c r="D58" s="1"/>
  <c r="B57"/>
  <c r="D57" s="1"/>
  <c r="B56"/>
  <c r="D56" s="1"/>
  <c r="B55"/>
  <c r="D55" s="1"/>
  <c r="E49"/>
  <c r="E47"/>
  <c r="E46"/>
  <c r="E45"/>
  <c r="E44"/>
  <c r="E43"/>
  <c r="E42"/>
  <c r="E41"/>
  <c r="E40"/>
  <c r="E39"/>
  <c r="E38"/>
  <c r="B49"/>
  <c r="B48"/>
  <c r="B47"/>
  <c r="B46"/>
  <c r="B45"/>
  <c r="B44"/>
  <c r="B43"/>
  <c r="B42"/>
  <c r="B41"/>
  <c r="B40"/>
  <c r="B39"/>
  <c r="B38"/>
  <c r="F49"/>
  <c r="F47"/>
  <c r="F46"/>
  <c r="F45"/>
  <c r="F44"/>
  <c r="F43"/>
  <c r="F42"/>
  <c r="F41"/>
  <c r="F40"/>
  <c r="G40"/>
  <c r="F39"/>
  <c r="F38"/>
  <c r="C49"/>
  <c r="C48"/>
  <c r="C47"/>
  <c r="C46"/>
  <c r="C45"/>
  <c r="C44"/>
  <c r="C43"/>
  <c r="C42"/>
  <c r="C41"/>
  <c r="C40"/>
  <c r="C39"/>
  <c r="C38"/>
  <c r="B12" i="12"/>
  <c r="E12"/>
  <c r="B12" i="13"/>
  <c r="E12"/>
  <c r="B12" i="14"/>
  <c r="E12"/>
  <c r="B12" i="15"/>
  <c r="E12"/>
  <c r="B12" i="11"/>
  <c r="E12"/>
  <c r="B5" i="12"/>
  <c r="B5" i="13"/>
  <c r="B5" i="14"/>
  <c r="B5" i="15"/>
  <c r="B5" i="11"/>
  <c r="C26" i="15"/>
  <c r="H26" s="1"/>
  <c r="C25"/>
  <c r="H25" s="1"/>
  <c r="C24"/>
  <c r="H24" s="1"/>
  <c r="C23"/>
  <c r="H23" s="1"/>
  <c r="C22"/>
  <c r="H22" s="1"/>
  <c r="C21"/>
  <c r="H21" s="1"/>
  <c r="C20"/>
  <c r="H20" s="1"/>
  <c r="C19"/>
  <c r="H19" s="1"/>
  <c r="C18"/>
  <c r="H18" s="1"/>
  <c r="C17"/>
  <c r="H17" s="1"/>
  <c r="I72" i="12"/>
  <c r="J72" s="1"/>
  <c r="I73"/>
  <c r="I74"/>
  <c r="I75"/>
  <c r="J75" s="1"/>
  <c r="I76"/>
  <c r="J76" s="1"/>
  <c r="I77"/>
  <c r="I78"/>
  <c r="J78"/>
  <c r="I79"/>
  <c r="J79"/>
  <c r="I80"/>
  <c r="J80"/>
  <c r="I81"/>
  <c r="J81"/>
  <c r="I72" i="13"/>
  <c r="J72"/>
  <c r="I73"/>
  <c r="J73"/>
  <c r="I74"/>
  <c r="J74"/>
  <c r="I75"/>
  <c r="J75"/>
  <c r="I76"/>
  <c r="I77"/>
  <c r="J77" s="1"/>
  <c r="I78"/>
  <c r="J78" s="1"/>
  <c r="I79"/>
  <c r="I80"/>
  <c r="J80"/>
  <c r="I81"/>
  <c r="J81"/>
  <c r="I72" i="14"/>
  <c r="J72"/>
  <c r="I73"/>
  <c r="J73"/>
  <c r="I74"/>
  <c r="J74"/>
  <c r="I75"/>
  <c r="J75"/>
  <c r="I76"/>
  <c r="J76"/>
  <c r="I77"/>
  <c r="I78"/>
  <c r="J78" s="1"/>
  <c r="I79"/>
  <c r="J79" s="1"/>
  <c r="I80"/>
  <c r="J80" s="1"/>
  <c r="I81"/>
  <c r="J81" s="1"/>
  <c r="I72" i="11"/>
  <c r="J72" s="1"/>
  <c r="I73"/>
  <c r="J73" s="1"/>
  <c r="I74"/>
  <c r="J74" s="1"/>
  <c r="I75"/>
  <c r="J75" s="1"/>
  <c r="I76"/>
  <c r="J76" s="1"/>
  <c r="I77"/>
  <c r="J77" s="1"/>
  <c r="I78"/>
  <c r="I79"/>
  <c r="J79"/>
  <c r="I80"/>
  <c r="I81"/>
  <c r="J81" s="1"/>
  <c r="I71" i="12"/>
  <c r="J71" s="1"/>
  <c r="J82" s="1"/>
  <c r="I71" i="13"/>
  <c r="I71" i="14"/>
  <c r="J71"/>
  <c r="I71" i="11"/>
  <c r="G56" i="12"/>
  <c r="H56" s="1"/>
  <c r="G57"/>
  <c r="H57" s="1"/>
  <c r="G58"/>
  <c r="H58" s="1"/>
  <c r="G56" i="13"/>
  <c r="H56" s="1"/>
  <c r="G57"/>
  <c r="H57" s="1"/>
  <c r="G58"/>
  <c r="H58" s="1"/>
  <c r="G56" i="14"/>
  <c r="H56" s="1"/>
  <c r="G57"/>
  <c r="H57" s="1"/>
  <c r="G58"/>
  <c r="H58" s="1"/>
  <c r="G56" i="11"/>
  <c r="G57"/>
  <c r="H57"/>
  <c r="G58"/>
  <c r="H58"/>
  <c r="G55" i="12"/>
  <c r="H55"/>
  <c r="G55" i="13"/>
  <c r="G55" i="14"/>
  <c r="H55" s="1"/>
  <c r="H59" s="1"/>
  <c r="G55" i="11"/>
  <c r="H55" s="1"/>
  <c r="H59" s="1"/>
  <c r="C56" i="12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C56" i="13"/>
  <c r="D56"/>
  <c r="C57"/>
  <c r="D57"/>
  <c r="C58"/>
  <c r="D58"/>
  <c r="C59"/>
  <c r="D59"/>
  <c r="C60"/>
  <c r="C61"/>
  <c r="D61" s="1"/>
  <c r="C62"/>
  <c r="D62" s="1"/>
  <c r="C63"/>
  <c r="D63" s="1"/>
  <c r="C64"/>
  <c r="D64" s="1"/>
  <c r="C65"/>
  <c r="D65" s="1"/>
  <c r="C66"/>
  <c r="D66" s="1"/>
  <c r="C56" i="14"/>
  <c r="C57"/>
  <c r="D57"/>
  <c r="C58"/>
  <c r="D58"/>
  <c r="C59"/>
  <c r="C60"/>
  <c r="C61"/>
  <c r="D61"/>
  <c r="C62"/>
  <c r="D62"/>
  <c r="C63"/>
  <c r="D63"/>
  <c r="C64"/>
  <c r="C65"/>
  <c r="D65" s="1"/>
  <c r="C66"/>
  <c r="D66" s="1"/>
  <c r="C56" i="11"/>
  <c r="C57"/>
  <c r="D57"/>
  <c r="C58"/>
  <c r="D58"/>
  <c r="C59"/>
  <c r="D59"/>
  <c r="C60"/>
  <c r="D60"/>
  <c r="C61"/>
  <c r="D61"/>
  <c r="C62"/>
  <c r="D62"/>
  <c r="C63"/>
  <c r="C64"/>
  <c r="D64" s="1"/>
  <c r="C65"/>
  <c r="D65" s="1"/>
  <c r="C66"/>
  <c r="D66" s="1"/>
  <c r="C55" i="12"/>
  <c r="D55" s="1"/>
  <c r="C55" i="13"/>
  <c r="D55" s="1"/>
  <c r="D67" s="1"/>
  <c r="C55" i="14"/>
  <c r="D55" s="1"/>
  <c r="C55" i="11"/>
  <c r="D55" s="1"/>
  <c r="D67" s="1"/>
  <c r="F39" i="12"/>
  <c r="G39" s="1"/>
  <c r="F40"/>
  <c r="G40" s="1"/>
  <c r="H40" s="1"/>
  <c r="F41"/>
  <c r="F42"/>
  <c r="G42"/>
  <c r="F43"/>
  <c r="G43"/>
  <c r="F44"/>
  <c r="F45"/>
  <c r="G45" s="1"/>
  <c r="F46"/>
  <c r="G46" s="1"/>
  <c r="H46" s="1"/>
  <c r="F47"/>
  <c r="G47" s="1"/>
  <c r="H47" s="1"/>
  <c r="F49"/>
  <c r="G49" s="1"/>
  <c r="H49" s="1"/>
  <c r="F39" i="13"/>
  <c r="G39" s="1"/>
  <c r="F40"/>
  <c r="G40" s="1"/>
  <c r="H40" s="1"/>
  <c r="F41"/>
  <c r="G41" s="1"/>
  <c r="H41" s="1"/>
  <c r="F42"/>
  <c r="F43"/>
  <c r="G43"/>
  <c r="F44"/>
  <c r="G44"/>
  <c r="F45"/>
  <c r="G45"/>
  <c r="F46"/>
  <c r="G46"/>
  <c r="F47"/>
  <c r="G47"/>
  <c r="F49"/>
  <c r="G49"/>
  <c r="F39" i="14"/>
  <c r="G39"/>
  <c r="F40"/>
  <c r="G40"/>
  <c r="F41"/>
  <c r="G41"/>
  <c r="F42"/>
  <c r="G42"/>
  <c r="F43"/>
  <c r="G43"/>
  <c r="F44"/>
  <c r="G44"/>
  <c r="F45"/>
  <c r="G45"/>
  <c r="F46"/>
  <c r="G46"/>
  <c r="F47"/>
  <c r="G47"/>
  <c r="F49"/>
  <c r="G49"/>
  <c r="F39" i="11"/>
  <c r="G39"/>
  <c r="F40"/>
  <c r="G40"/>
  <c r="F41"/>
  <c r="G41"/>
  <c r="F42"/>
  <c r="G42"/>
  <c r="F43"/>
  <c r="G43"/>
  <c r="F44"/>
  <c r="G44"/>
  <c r="F45"/>
  <c r="G45"/>
  <c r="F46"/>
  <c r="G46"/>
  <c r="F47"/>
  <c r="G47"/>
  <c r="F49"/>
  <c r="G49"/>
  <c r="F38" i="12"/>
  <c r="G38"/>
  <c r="F38" i="13"/>
  <c r="F38" i="14"/>
  <c r="G38" s="1"/>
  <c r="G50" s="1"/>
  <c r="F38" i="11"/>
  <c r="G38" s="1"/>
  <c r="G50" s="1"/>
  <c r="C39" i="12"/>
  <c r="C40"/>
  <c r="D40"/>
  <c r="C41"/>
  <c r="D41"/>
  <c r="C42"/>
  <c r="D42"/>
  <c r="C43"/>
  <c r="D43"/>
  <c r="H43" s="1"/>
  <c r="C44"/>
  <c r="D44" s="1"/>
  <c r="H44" s="1"/>
  <c r="C45"/>
  <c r="D45" s="1"/>
  <c r="H45" s="1"/>
  <c r="C46"/>
  <c r="D46"/>
  <c r="C47"/>
  <c r="D47"/>
  <c r="C48"/>
  <c r="D48"/>
  <c r="C49"/>
  <c r="D49"/>
  <c r="C39" i="13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39" i="14"/>
  <c r="D39"/>
  <c r="H39" s="1"/>
  <c r="C40"/>
  <c r="D40" s="1"/>
  <c r="H40" s="1"/>
  <c r="C41"/>
  <c r="D41" s="1"/>
  <c r="H41" s="1"/>
  <c r="C42"/>
  <c r="D42" s="1"/>
  <c r="H42" s="1"/>
  <c r="C43"/>
  <c r="D43" s="1"/>
  <c r="H43" s="1"/>
  <c r="C44"/>
  <c r="D44" s="1"/>
  <c r="H44" s="1"/>
  <c r="C45"/>
  <c r="C46"/>
  <c r="D46"/>
  <c r="C47"/>
  <c r="D47"/>
  <c r="C48"/>
  <c r="D48"/>
  <c r="H48" s="1"/>
  <c r="C49"/>
  <c r="D49"/>
  <c r="C39" i="11"/>
  <c r="D39"/>
  <c r="C40"/>
  <c r="D40"/>
  <c r="C41"/>
  <c r="D41"/>
  <c r="C42"/>
  <c r="D42"/>
  <c r="C43"/>
  <c r="D43"/>
  <c r="C44"/>
  <c r="D44"/>
  <c r="C45"/>
  <c r="D45"/>
  <c r="C46"/>
  <c r="D46"/>
  <c r="C47"/>
  <c r="C48"/>
  <c r="D48" s="1"/>
  <c r="H48" s="1"/>
  <c r="C49"/>
  <c r="D49" s="1"/>
  <c r="H49" s="1"/>
  <c r="C38" i="12"/>
  <c r="D38" s="1"/>
  <c r="C38" i="13"/>
  <c r="D38" s="1"/>
  <c r="C38" i="14"/>
  <c r="D38" s="1"/>
  <c r="C38" i="11"/>
  <c r="D38" s="1"/>
  <c r="H57" i="15"/>
  <c r="J77" i="14"/>
  <c r="B67"/>
  <c r="D64"/>
  <c r="D60"/>
  <c r="F59"/>
  <c r="D59"/>
  <c r="D56"/>
  <c r="E50"/>
  <c r="B50"/>
  <c r="D45"/>
  <c r="C27"/>
  <c r="K30"/>
  <c r="J79" i="13"/>
  <c r="J76"/>
  <c r="J71"/>
  <c r="B67"/>
  <c r="D60"/>
  <c r="F59"/>
  <c r="H55"/>
  <c r="E50"/>
  <c r="B50"/>
  <c r="G42"/>
  <c r="G38"/>
  <c r="C27"/>
  <c r="K30"/>
  <c r="J77" i="12"/>
  <c r="J74"/>
  <c r="J73"/>
  <c r="B67"/>
  <c r="D66"/>
  <c r="F59"/>
  <c r="E50"/>
  <c r="B50"/>
  <c r="G44"/>
  <c r="G41"/>
  <c r="D39"/>
  <c r="C27"/>
  <c r="K30"/>
  <c r="J80" i="11"/>
  <c r="J78"/>
  <c r="J71"/>
  <c r="B67"/>
  <c r="D63"/>
  <c r="F59"/>
  <c r="H56"/>
  <c r="D56"/>
  <c r="E50"/>
  <c r="B50"/>
  <c r="D47"/>
  <c r="C27"/>
  <c r="K30"/>
  <c r="J80" i="5"/>
  <c r="B67"/>
  <c r="D66"/>
  <c r="D65"/>
  <c r="D64"/>
  <c r="D63"/>
  <c r="D62"/>
  <c r="D61"/>
  <c r="F59"/>
  <c r="D59"/>
  <c r="H58"/>
  <c r="D58"/>
  <c r="H57"/>
  <c r="D57"/>
  <c r="H56"/>
  <c r="D56"/>
  <c r="H55"/>
  <c r="D55"/>
  <c r="E50"/>
  <c r="G49"/>
  <c r="G48"/>
  <c r="G47"/>
  <c r="G46"/>
  <c r="G45"/>
  <c r="G44"/>
  <c r="G43"/>
  <c r="G42"/>
  <c r="G41"/>
  <c r="G40"/>
  <c r="H40"/>
  <c r="G39"/>
  <c r="G38"/>
  <c r="B50"/>
  <c r="D49"/>
  <c r="D48"/>
  <c r="D47"/>
  <c r="D46"/>
  <c r="D45"/>
  <c r="D44"/>
  <c r="D43"/>
  <c r="D42"/>
  <c r="D41"/>
  <c r="D40"/>
  <c r="D39"/>
  <c r="D38"/>
  <c r="C27"/>
  <c r="K30"/>
  <c r="J72"/>
  <c r="J73"/>
  <c r="J74"/>
  <c r="J75"/>
  <c r="J76"/>
  <c r="J77"/>
  <c r="J78"/>
  <c r="J79"/>
  <c r="J81"/>
  <c r="J71"/>
  <c r="V34" i="4"/>
  <c r="V24"/>
  <c r="V23"/>
  <c r="V12"/>
  <c r="U38"/>
  <c r="U32"/>
  <c r="U26"/>
  <c r="W20"/>
  <c r="W39"/>
  <c r="U20"/>
  <c r="U14"/>
  <c r="U39"/>
  <c r="H10"/>
  <c r="H14"/>
  <c r="X14"/>
  <c r="X39"/>
  <c r="X20"/>
  <c r="X26"/>
  <c r="X32"/>
  <c r="X38"/>
  <c r="W14"/>
  <c r="W26"/>
  <c r="W32"/>
  <c r="W38"/>
  <c r="H11"/>
  <c r="T11"/>
  <c r="V11"/>
  <c r="H12"/>
  <c r="T12"/>
  <c r="H13"/>
  <c r="T13"/>
  <c r="V13"/>
  <c r="H16"/>
  <c r="T16"/>
  <c r="V16"/>
  <c r="V20"/>
  <c r="H17"/>
  <c r="T17"/>
  <c r="V17"/>
  <c r="H18"/>
  <c r="T18"/>
  <c r="V18"/>
  <c r="H19"/>
  <c r="T19"/>
  <c r="V19"/>
  <c r="H22"/>
  <c r="T22"/>
  <c r="V22"/>
  <c r="V26"/>
  <c r="H23"/>
  <c r="T23"/>
  <c r="H24"/>
  <c r="T24"/>
  <c r="H25"/>
  <c r="T25"/>
  <c r="V25"/>
  <c r="H28"/>
  <c r="H29"/>
  <c r="H32"/>
  <c r="H30"/>
  <c r="T30"/>
  <c r="V30"/>
  <c r="H31"/>
  <c r="T31"/>
  <c r="V31"/>
  <c r="H34"/>
  <c r="T34"/>
  <c r="H35"/>
  <c r="T35"/>
  <c r="H36"/>
  <c r="T36"/>
  <c r="V36"/>
  <c r="H37"/>
  <c r="T37"/>
  <c r="V37"/>
  <c r="S14"/>
  <c r="S20"/>
  <c r="S26"/>
  <c r="S39"/>
  <c r="S32"/>
  <c r="S38"/>
  <c r="R14"/>
  <c r="R20"/>
  <c r="R39"/>
  <c r="R26"/>
  <c r="R32"/>
  <c r="R38"/>
  <c r="Q14"/>
  <c r="Q39"/>
  <c r="Q20"/>
  <c r="Q26"/>
  <c r="Q32"/>
  <c r="Q38"/>
  <c r="P14"/>
  <c r="P20"/>
  <c r="P39"/>
  <c r="P26"/>
  <c r="P32"/>
  <c r="P38"/>
  <c r="O14"/>
  <c r="O20"/>
  <c r="O26"/>
  <c r="O39"/>
  <c r="O32"/>
  <c r="O38"/>
  <c r="N14"/>
  <c r="N39"/>
  <c r="N20"/>
  <c r="N26"/>
  <c r="N32"/>
  <c r="N38"/>
  <c r="M14"/>
  <c r="M20"/>
  <c r="M26"/>
  <c r="M32"/>
  <c r="M39"/>
  <c r="M38"/>
  <c r="L14"/>
  <c r="L20"/>
  <c r="L26"/>
  <c r="L32"/>
  <c r="L38"/>
  <c r="J14"/>
  <c r="J20"/>
  <c r="J26"/>
  <c r="J32"/>
  <c r="J38"/>
  <c r="I14"/>
  <c r="I39"/>
  <c r="I20"/>
  <c r="I26"/>
  <c r="I32"/>
  <c r="I38"/>
  <c r="G14"/>
  <c r="G20"/>
  <c r="G26"/>
  <c r="G32"/>
  <c r="G38"/>
  <c r="F14"/>
  <c r="F39"/>
  <c r="F20"/>
  <c r="F26"/>
  <c r="F32"/>
  <c r="F38"/>
  <c r="E14"/>
  <c r="E20"/>
  <c r="E26"/>
  <c r="E32"/>
  <c r="E38"/>
  <c r="D14"/>
  <c r="D39"/>
  <c r="D20"/>
  <c r="D26"/>
  <c r="D32"/>
  <c r="D38"/>
  <c r="C14"/>
  <c r="C20"/>
  <c r="C26"/>
  <c r="C32"/>
  <c r="C38"/>
  <c r="B14"/>
  <c r="B39"/>
  <c r="B20"/>
  <c r="B26"/>
  <c r="B32"/>
  <c r="B38"/>
  <c r="K38"/>
  <c r="K32"/>
  <c r="K26"/>
  <c r="K20"/>
  <c r="K14"/>
  <c r="G39"/>
  <c r="C39"/>
  <c r="E39"/>
  <c r="L39"/>
  <c r="J39"/>
  <c r="T28"/>
  <c r="H20"/>
  <c r="H26"/>
  <c r="T10"/>
  <c r="V10"/>
  <c r="V14"/>
  <c r="T32"/>
  <c r="V35"/>
  <c r="T38"/>
  <c r="V38"/>
  <c r="V28"/>
  <c r="V32"/>
  <c r="V39"/>
  <c r="T14"/>
  <c r="T26"/>
  <c r="H38"/>
  <c r="H39"/>
  <c r="T20"/>
  <c r="T29"/>
  <c r="V29"/>
  <c r="T39"/>
  <c r="D66" i="15"/>
  <c r="D47"/>
  <c r="D42"/>
  <c r="H42" s="1"/>
  <c r="J78"/>
  <c r="H42" i="5"/>
  <c r="H46"/>
  <c r="G38" i="15"/>
  <c r="G42"/>
  <c r="G46"/>
  <c r="H56"/>
  <c r="J77"/>
  <c r="H48" i="5"/>
  <c r="K12" i="13"/>
  <c r="H41" i="5"/>
  <c r="H45"/>
  <c r="H49"/>
  <c r="D49" i="15"/>
  <c r="G41"/>
  <c r="G45"/>
  <c r="H55"/>
  <c r="H49" i="13"/>
  <c r="D46" i="15"/>
  <c r="H47" i="11"/>
  <c r="D41" i="15"/>
  <c r="J71"/>
  <c r="H46"/>
  <c r="H39" i="5"/>
  <c r="K12" i="12"/>
  <c r="H43" i="13"/>
  <c r="H45" i="14"/>
  <c r="J76" i="15"/>
  <c r="J80"/>
  <c r="G50" i="5"/>
  <c r="K12" i="14"/>
  <c r="D39" i="15"/>
  <c r="H39" s="1"/>
  <c r="D43"/>
  <c r="H46" i="14"/>
  <c r="H38" i="5"/>
  <c r="H49" i="14"/>
  <c r="H59" i="5"/>
  <c r="K12" i="11"/>
  <c r="K12" i="5"/>
  <c r="H44" i="11"/>
  <c r="H45" i="13"/>
  <c r="H47"/>
  <c r="D44" i="15"/>
  <c r="G39"/>
  <c r="K96"/>
  <c r="H48" i="13"/>
  <c r="H48" i="12"/>
  <c r="G43" i="15"/>
  <c r="D48"/>
  <c r="H48" s="1"/>
  <c r="E50"/>
  <c r="G44"/>
  <c r="G49"/>
  <c r="H49"/>
  <c r="H58"/>
  <c r="J74"/>
  <c r="G48"/>
  <c r="B50"/>
  <c r="D50" i="5"/>
  <c r="H43"/>
  <c r="H47"/>
  <c r="D67"/>
  <c r="H47" i="14"/>
  <c r="J73" i="15"/>
  <c r="H44" i="5"/>
  <c r="H41" i="12"/>
  <c r="H46" i="13"/>
  <c r="H42" i="12"/>
  <c r="H43" i="11"/>
  <c r="H42" i="13"/>
  <c r="J82" i="5"/>
  <c r="J81" i="15"/>
  <c r="K90"/>
  <c r="K101"/>
  <c r="H44" i="13"/>
  <c r="B67" i="15"/>
  <c r="D40"/>
  <c r="H40" s="1"/>
  <c r="G47"/>
  <c r="H47" s="1"/>
  <c r="J72"/>
  <c r="F59"/>
  <c r="H59"/>
  <c r="H40" i="11"/>
  <c r="D38" i="15"/>
  <c r="H38" s="1"/>
  <c r="J75"/>
  <c r="J79"/>
  <c r="H41" i="11"/>
  <c r="D45" i="15"/>
  <c r="H45"/>
  <c r="H42" i="11"/>
  <c r="H46"/>
  <c r="H39"/>
  <c r="H45"/>
  <c r="H41" i="15"/>
  <c r="H44"/>
  <c r="G50"/>
  <c r="H50" i="5"/>
  <c r="H87"/>
  <c r="J87"/>
  <c r="K12" i="15"/>
  <c r="H43"/>
  <c r="J82"/>
  <c r="H88" i="5"/>
  <c r="J88"/>
  <c r="J34"/>
  <c r="K33"/>
  <c r="D50" i="15"/>
  <c r="H50" s="1"/>
  <c r="K86" i="5"/>
  <c r="K117"/>
  <c r="H124"/>
  <c r="K124"/>
  <c r="H122"/>
  <c r="K122"/>
  <c r="K120"/>
  <c r="K126"/>
  <c r="K128"/>
  <c r="D50" i="12" l="1"/>
  <c r="H38"/>
  <c r="H59" i="13"/>
  <c r="D50" i="14"/>
  <c r="H50" s="1"/>
  <c r="H38"/>
  <c r="H88" i="15"/>
  <c r="J88" s="1"/>
  <c r="H38" i="11"/>
  <c r="D50"/>
  <c r="H50" s="1"/>
  <c r="H38" i="13"/>
  <c r="D50"/>
  <c r="H39"/>
  <c r="G50"/>
  <c r="G50" i="12"/>
  <c r="H39"/>
  <c r="D67" i="14"/>
  <c r="D67" i="12"/>
  <c r="H59"/>
  <c r="J82" i="11"/>
  <c r="J82" i="14"/>
  <c r="J82" i="13"/>
  <c r="D67" i="15"/>
  <c r="H87" s="1"/>
  <c r="J87" s="1"/>
  <c r="K86" s="1"/>
  <c r="C27"/>
  <c r="K30" s="1"/>
  <c r="J34" l="1"/>
  <c r="K33" s="1"/>
  <c r="K117" s="1"/>
  <c r="H50" i="12"/>
  <c r="H87" i="11"/>
  <c r="J87" s="1"/>
  <c r="K86" s="1"/>
  <c r="H88"/>
  <c r="J88" s="1"/>
  <c r="J34"/>
  <c r="K33" s="1"/>
  <c r="K117" s="1"/>
  <c r="H87" i="14"/>
  <c r="J87" s="1"/>
  <c r="H88"/>
  <c r="J88" s="1"/>
  <c r="J34"/>
  <c r="K33" s="1"/>
  <c r="H50" i="13"/>
  <c r="H124" i="15" l="1"/>
  <c r="K124" s="1"/>
  <c r="H122"/>
  <c r="K122" s="1"/>
  <c r="H87" i="13"/>
  <c r="J87" s="1"/>
  <c r="J34"/>
  <c r="K33" s="1"/>
  <c r="H88"/>
  <c r="J88" s="1"/>
  <c r="H122" i="11"/>
  <c r="K122" s="1"/>
  <c r="H124"/>
  <c r="K124" s="1"/>
  <c r="H87" i="12"/>
  <c r="J87" s="1"/>
  <c r="J34"/>
  <c r="K33" s="1"/>
  <c r="H88"/>
  <c r="J88" s="1"/>
  <c r="K117" i="14"/>
  <c r="K86"/>
  <c r="H122" l="1"/>
  <c r="K122" s="1"/>
  <c r="H124"/>
  <c r="K124" s="1"/>
  <c r="K120" i="11"/>
  <c r="K126" s="1"/>
  <c r="K128" s="1"/>
  <c r="K86" i="12"/>
  <c r="K117" s="1"/>
  <c r="K86" i="13"/>
  <c r="K117" s="1"/>
  <c r="K120" i="15"/>
  <c r="K126" s="1"/>
  <c r="K128" s="1"/>
  <c r="H122" i="13" l="1"/>
  <c r="K122" s="1"/>
  <c r="K120" s="1"/>
  <c r="K126" s="1"/>
  <c r="K128" s="1"/>
  <c r="H124"/>
  <c r="K124" s="1"/>
  <c r="H124" i="12"/>
  <c r="K124" s="1"/>
  <c r="H122"/>
  <c r="K122" s="1"/>
  <c r="K120" i="14"/>
  <c r="K126" s="1"/>
  <c r="K128" s="1"/>
  <c r="K120" i="12" l="1"/>
  <c r="K126" s="1"/>
  <c r="K128" s="1"/>
</calcChain>
</file>

<file path=xl/sharedStrings.xml><?xml version="1.0" encoding="utf-8"?>
<sst xmlns="http://schemas.openxmlformats.org/spreadsheetml/2006/main" count="1129" uniqueCount="194">
  <si>
    <t>Razem</t>
  </si>
  <si>
    <t>L. godz.</t>
  </si>
  <si>
    <t>Stawka</t>
  </si>
  <si>
    <t>Kwota</t>
  </si>
  <si>
    <t>RAZEM</t>
  </si>
  <si>
    <t>X</t>
  </si>
  <si>
    <t>Pracownicy spoza UMCS</t>
  </si>
  <si>
    <t>DZIEKAN WYDZIAŁU</t>
  </si>
  <si>
    <t>Czesne roczne</t>
  </si>
  <si>
    <t>czesne obniżone</t>
  </si>
  <si>
    <t>Opłata za wznowienie studiów</t>
  </si>
  <si>
    <t>Opłata za powtarzanie roku</t>
  </si>
  <si>
    <t>Opłata za legitymacje i indeksy</t>
  </si>
  <si>
    <r>
      <t>w roku akademickim:</t>
    </r>
    <r>
      <rPr>
        <b/>
        <sz val="12"/>
        <color indexed="12"/>
        <rFont val="Arial CE"/>
        <family val="2"/>
        <charset val="238"/>
      </rPr>
      <t xml:space="preserve"> </t>
    </r>
  </si>
  <si>
    <t>Kierunek:</t>
  </si>
  <si>
    <t>Forma studiów:</t>
  </si>
  <si>
    <t>Rok studiów:</t>
  </si>
  <si>
    <t>Liczba semestrów objętych kalkulacją:</t>
  </si>
  <si>
    <r>
      <t xml:space="preserve"> (wpisać </t>
    </r>
    <r>
      <rPr>
        <b/>
        <sz val="10"/>
        <color indexed="12"/>
        <rFont val="Arial CE"/>
        <charset val="238"/>
      </rPr>
      <t>1</t>
    </r>
    <r>
      <rPr>
        <b/>
        <sz val="10"/>
        <rFont val="Arial CE"/>
        <charset val="238"/>
      </rPr>
      <t xml:space="preserve"> lub </t>
    </r>
    <r>
      <rPr>
        <b/>
        <sz val="10"/>
        <color indexed="12"/>
        <rFont val="Arial CE"/>
        <charset val="238"/>
      </rPr>
      <t>2)</t>
    </r>
  </si>
  <si>
    <t>Liczba  toków wykładowych:</t>
  </si>
  <si>
    <t>ogółem:</t>
  </si>
  <si>
    <t>I. OPŁATY ZA STUDIA</t>
  </si>
  <si>
    <t>Przewidywana odpłatność</t>
  </si>
  <si>
    <t>II. PRZYCHODY W DYSPOZYCJI WYDZIAŁU NA POKRYCIE KOSZTÓW KSZTAŁCENIA</t>
  </si>
  <si>
    <t>III. Koszty bezpośrednie</t>
  </si>
  <si>
    <t>Stanowisko</t>
  </si>
  <si>
    <t>2. Materiały bezpośrednie :</t>
  </si>
  <si>
    <t xml:space="preserve">        a) techniczne środki nauczania, w tym zestawy komputerowe - w cenie jednostk.do 3500 PLN</t>
  </si>
  <si>
    <t xml:space="preserve">        b) materiały dydaktyczne(materiały metodyczne, książki, materiały poglądowe, itp, </t>
  </si>
  <si>
    <t xml:space="preserve">        c) materiały biurowe (papier kserogr., tonery i atramenty, dyskietki, segregatory, skoroszyty, spinacze, itp.).</t>
  </si>
  <si>
    <t>3. Usługi obce :</t>
  </si>
  <si>
    <t>Kalkulacja planowanych kosztów</t>
  </si>
  <si>
    <r>
      <t xml:space="preserve">studiów niestacjonarnych </t>
    </r>
    <r>
      <rPr>
        <b/>
        <sz val="12"/>
        <color indexed="10"/>
        <rFont val="Arial CE"/>
        <charset val="238"/>
      </rPr>
      <t/>
    </r>
  </si>
  <si>
    <t>Opracował(a)</t>
  </si>
  <si>
    <t>....................................................................................................</t>
  </si>
  <si>
    <t>KWESTOR</t>
  </si>
  <si>
    <t>REKTOR</t>
  </si>
  <si>
    <t>Zestawienie zbiorcze planowanych kosztów studiów niestacjonarnych</t>
  </si>
  <si>
    <t>w roku akademickim:</t>
  </si>
  <si>
    <t>............./...............</t>
  </si>
  <si>
    <t>WYDZIAŁ:</t>
  </si>
  <si>
    <t>.......................................</t>
  </si>
  <si>
    <r>
      <t xml:space="preserve">Uwaga: </t>
    </r>
    <r>
      <rPr>
        <b/>
        <sz val="9"/>
        <color indexed="10"/>
        <rFont val="Arial"/>
        <family val="2"/>
        <charset val="238"/>
      </rPr>
      <t xml:space="preserve">Pola zacieniowane wypełnią się automatycznie po wpisaniu danych w polach edycyjnych </t>
    </r>
  </si>
  <si>
    <t>Rok studiów</t>
  </si>
  <si>
    <t>Liczba stud.</t>
  </si>
  <si>
    <t>Planowana do realizacji liczba godz.</t>
  </si>
  <si>
    <t>Koszty dydaktyczne</t>
  </si>
  <si>
    <t>Wydziałowa rezerwa środków              z tytułu ryzyka nieuzysk. zaplan. przych.</t>
  </si>
  <si>
    <t>Ogółem</t>
  </si>
  <si>
    <t>Na stud. wg. planu</t>
  </si>
  <si>
    <t>Z podziału         na grupy</t>
  </si>
  <si>
    <t>W ramach pensum dydakt.</t>
  </si>
  <si>
    <t xml:space="preserve"> Przez osoby spoza UMCS</t>
  </si>
  <si>
    <t>Wynagrodzenia (z pochodnymi)</t>
  </si>
  <si>
    <t>Pozostałe koszty</t>
  </si>
  <si>
    <t>Razem                            koszty bezpośred-nie</t>
  </si>
  <si>
    <t>Składki na ubezp społ. i zdrow.</t>
  </si>
  <si>
    <t xml:space="preserve">Materiały </t>
  </si>
  <si>
    <t>Usługi obce</t>
  </si>
  <si>
    <t>Inne koszty bezpośr.</t>
  </si>
  <si>
    <t>w ramach pensum dydakt.</t>
  </si>
  <si>
    <t>pwymiar pracown. UMCS</t>
  </si>
  <si>
    <t>praktyki stud., biblioteka</t>
  </si>
  <si>
    <t>KIERUNEK:</t>
  </si>
  <si>
    <t>...........................................</t>
  </si>
  <si>
    <t>Forma studiów</t>
  </si>
  <si>
    <t>.......................................................</t>
  </si>
  <si>
    <t>Typ studiów</t>
  </si>
  <si>
    <t>............................................</t>
  </si>
  <si>
    <t>Miejsce odbywania zajęć dydaktycznych</t>
  </si>
  <si>
    <t>..................................................................</t>
  </si>
  <si>
    <t>...............................................</t>
  </si>
  <si>
    <t>.............................................</t>
  </si>
  <si>
    <t>....................................</t>
  </si>
  <si>
    <t>...................................................</t>
  </si>
  <si>
    <t>...................................</t>
  </si>
  <si>
    <t>0GÓŁEM</t>
  </si>
  <si>
    <t>Sporządził(a):</t>
  </si>
  <si>
    <t>DZIEKAN:</t>
  </si>
  <si>
    <t>KWESTOR:</t>
  </si>
  <si>
    <t>REKTOR:</t>
  </si>
  <si>
    <t>(Data, imię i nazwisko, tel.)</t>
  </si>
  <si>
    <t>Czynności administracyjne</t>
  </si>
  <si>
    <t>Zajęcia dyd. Spoza UMCS</t>
  </si>
  <si>
    <t>programy naucznaia</t>
  </si>
  <si>
    <t>inne</t>
  </si>
  <si>
    <t>Przychody Wydziału  za odpłatne usługi dydakt.  (80% wpływów)</t>
  </si>
  <si>
    <t>Wynagrodzenia osobowe</t>
  </si>
  <si>
    <t>Umowy cywilno-prawne</t>
  </si>
  <si>
    <r>
      <t>Liczba stud.</t>
    </r>
    <r>
      <rPr>
        <sz val="10"/>
        <rFont val="Arial CE"/>
        <charset val="238"/>
      </rPr>
      <t>:</t>
    </r>
  </si>
  <si>
    <t>Razem koszty bezpośrednie</t>
  </si>
  <si>
    <t>IV Koszty pośrednie</t>
  </si>
  <si>
    <t xml:space="preserve">1. Narzut kosztów wydziałowych: </t>
  </si>
  <si>
    <t>od kosztów bezpośr, tj.od kwoty:</t>
  </si>
  <si>
    <t>2. Narzut  kosztów ogólnouczelnianych</t>
  </si>
  <si>
    <t>Opłata za dyplom</t>
  </si>
  <si>
    <t>Przewidywane przychody</t>
  </si>
  <si>
    <t>Liczba studentów ogółem:</t>
  </si>
  <si>
    <t>na studenta wg planu:</t>
  </si>
  <si>
    <t>Opłata za dodatkową specjalność/specjalizację</t>
  </si>
  <si>
    <t>Opłata za dodatkowy przedmiot</t>
  </si>
  <si>
    <t>Opłata za powtarzanie przedmiotu</t>
  </si>
  <si>
    <t>Opłata za odpis dyplomu w języku obcym</t>
  </si>
  <si>
    <t xml:space="preserve">w ramach godzin ponadwymiarowych </t>
  </si>
  <si>
    <t xml:space="preserve">        b) opłaty za praktyki studenckie </t>
  </si>
  <si>
    <t xml:space="preserve">        c) inne................</t>
  </si>
  <si>
    <t>Narzut kosztów Wydziałowych</t>
  </si>
  <si>
    <t>Narzut kosztów Ogólnouczelnianych</t>
  </si>
  <si>
    <t>II stopnia sum</t>
  </si>
  <si>
    <t>III stopnia doktoranckie</t>
  </si>
  <si>
    <t>I stopnia licencjackie</t>
  </si>
  <si>
    <t>Jednolite mgr</t>
  </si>
  <si>
    <t>* dotyczy nowo uruchamianych kierunków studiów</t>
  </si>
  <si>
    <t>5. Koszty obsługi dziekanatu (ilość studentów x koszty dziekanatu na 1 studenta)</t>
  </si>
  <si>
    <t>6. Koszty obsługi biblioteki wydziałowej (ilość studentów x koszty biblioteki na 1 studenta)</t>
  </si>
  <si>
    <t xml:space="preserve">4. Inne koszty </t>
  </si>
  <si>
    <t xml:space="preserve">        b) usługi transportowe związane z wyjazdami na zajęcia terenowe</t>
  </si>
  <si>
    <t xml:space="preserve">        a) zajęcia terenowe studentów (w tym noclegi, diety opiekunów)</t>
  </si>
  <si>
    <t xml:space="preserve">        d) pozostałe materiały</t>
  </si>
  <si>
    <t>jm (szt., godz, ilość stud.,)</t>
  </si>
  <si>
    <t>ilość</t>
  </si>
  <si>
    <t>stawka</t>
  </si>
  <si>
    <t>kwota</t>
  </si>
  <si>
    <t>szt</t>
  </si>
  <si>
    <t>7. Koszty obsługi biblioteki  głównej (ilość studentów x koszty biblioteki na 1 studenta)</t>
  </si>
  <si>
    <t>ilość stud.</t>
  </si>
  <si>
    <t>od  kosztów bezpośrednich</t>
  </si>
  <si>
    <t xml:space="preserve">        a) usługi administracyjne</t>
  </si>
  <si>
    <t>niestacjonarne</t>
  </si>
  <si>
    <t xml:space="preserve">        c) inne usługi (usł. Promocyjne, reklamowe, wypożyczalni testów)………………………………………………….</t>
  </si>
  <si>
    <t>III</t>
  </si>
  <si>
    <t>II</t>
  </si>
  <si>
    <t>IV</t>
  </si>
  <si>
    <t>V</t>
  </si>
  <si>
    <t>I-V</t>
  </si>
  <si>
    <t>liczba godzin</t>
  </si>
  <si>
    <t>9. Koszty Centrum Nauczania i Certyfikacji Języków Obcych ( ilość studentów x koszty CNCIJO na 1 studenta)</t>
  </si>
  <si>
    <r>
      <t xml:space="preserve">  </t>
    </r>
    <r>
      <rPr>
        <b/>
        <sz val="14"/>
        <rFont val="Arial CE"/>
        <family val="2"/>
        <charset val="238"/>
      </rPr>
      <t>Razem uczelniany koszt kształcenia</t>
    </r>
    <r>
      <rPr>
        <sz val="14"/>
        <rFont val="Arial CE"/>
        <family val="2"/>
        <charset val="238"/>
      </rPr>
      <t xml:space="preserve"> </t>
    </r>
  </si>
  <si>
    <t>8. Koszty Centrum Kultury Fizycznej (ilość studentów x koszty CKF na 1 studenta)</t>
  </si>
  <si>
    <t>Sprawdzono pod względem merytorycznym:
Centrum Kształcenia i Obsługi studiów</t>
  </si>
  <si>
    <t>………………………………………………………………………………..</t>
  </si>
  <si>
    <t>1.2 Inne wynagrodzenia związane z tokiem studiów</t>
  </si>
  <si>
    <t>Wynagrodzenie za:</t>
  </si>
  <si>
    <t>Profesor zwyczajny</t>
  </si>
  <si>
    <t>Prof. nadzwyczajny tytularny</t>
  </si>
  <si>
    <t>Prof. nadzwyczajny UMCS</t>
  </si>
  <si>
    <t>Adiunkt hab.</t>
  </si>
  <si>
    <t>Adiunkt</t>
  </si>
  <si>
    <t>Asystent</t>
  </si>
  <si>
    <t>Starszy wykładowca z dr</t>
  </si>
  <si>
    <t>Starszy wykładowca</t>
  </si>
  <si>
    <t>Wykładowca</t>
  </si>
  <si>
    <t>Lektor</t>
  </si>
  <si>
    <t>Instruktor</t>
  </si>
  <si>
    <t>St.kustosz dyp/kustosz dyp/st.dok.dypl</t>
  </si>
  <si>
    <t>w ramach pensum dydaktycznego</t>
  </si>
  <si>
    <t>Pracownicy UMCS</t>
  </si>
  <si>
    <r>
      <t xml:space="preserve">I specjalista </t>
    </r>
    <r>
      <rPr>
        <sz val="9"/>
        <rFont val="Arial CE"/>
        <charset val="238"/>
      </rPr>
      <t>spoza UMCS</t>
    </r>
  </si>
  <si>
    <r>
      <t xml:space="preserve">II specjalista </t>
    </r>
    <r>
      <rPr>
        <sz val="9"/>
        <rFont val="Arial CE"/>
        <charset val="238"/>
      </rPr>
      <t>spoza UMCS</t>
    </r>
  </si>
  <si>
    <r>
      <t xml:space="preserve">III specjalista </t>
    </r>
    <r>
      <rPr>
        <sz val="9"/>
        <rFont val="Arial CE"/>
        <charset val="238"/>
      </rPr>
      <t>spoza UMCS</t>
    </r>
  </si>
  <si>
    <t>IV specjalista spoza UMCS</t>
  </si>
  <si>
    <t>1.1. Wynagrodzenia z tytułu zajęć dydaktycznych</t>
  </si>
  <si>
    <t>1.1.1 Osobowe</t>
  </si>
  <si>
    <t>1.2.1. przygotowanie programu nauczania*</t>
  </si>
  <si>
    <t>1.2.9. zajęcia  wychowania fizycznego (CKF)</t>
  </si>
  <si>
    <t>Razem:</t>
  </si>
  <si>
    <t>1.2.10. kierowanie przez nauczycieli szkół praktykami studenckimi</t>
  </si>
  <si>
    <t>1.2.11. inne (wymienić jakie)</t>
  </si>
  <si>
    <t>1.2.7. przewodniczenie egzaminom końcowym</t>
  </si>
  <si>
    <t>1.2.6. egzaminowanie</t>
  </si>
  <si>
    <t>1.2.5. recenzje prac końcowych</t>
  </si>
  <si>
    <t>1.2.4. opiekę promotorską</t>
  </si>
  <si>
    <t>1.2.3. przygotowanie zadań i tematów egzaminacyjnych</t>
  </si>
  <si>
    <t>1.2.2. przygotowanie materiałów dydaktycznych*</t>
  </si>
  <si>
    <r>
      <t xml:space="preserve">1.1.2. Wynagrodzenie z tytułu </t>
    </r>
    <r>
      <rPr>
        <b/>
        <sz val="10"/>
        <color indexed="8"/>
        <rFont val="Arial CE"/>
        <charset val="238"/>
      </rPr>
      <t>umów cywilno-prawnych</t>
    </r>
    <r>
      <rPr>
        <b/>
        <sz val="10"/>
        <rFont val="Arial CE"/>
        <charset val="238"/>
      </rPr>
      <t xml:space="preserve"> </t>
    </r>
  </si>
  <si>
    <t>podstawa naliczenia</t>
  </si>
  <si>
    <t>1. Koszty wynagrodzeń</t>
  </si>
  <si>
    <t>1.3.2. Odpis na DWR "13" (wynagrodzenie razem ze składkami ZUS=10,17%)</t>
  </si>
  <si>
    <t>1.3. Składki na ubezpiecz. społeczne i inne odpisy</t>
  </si>
  <si>
    <t>1.3.1 Składki ZUS - 19,64% od sumy wynagrodzeń</t>
  </si>
  <si>
    <t xml:space="preserve">        b) materiały dydaktyczne (materiały metodyczne, książki, materiały poglądowe, itp.)</t>
  </si>
  <si>
    <t xml:space="preserve">        c) inne usługi (usł. promocyjne, reklamowe, wypożyczalni testów)………………………………………………….</t>
  </si>
  <si>
    <t>2015/2016</t>
  </si>
  <si>
    <t>1.2.11. inneObsługa SekretariatuIA,Dziekanatu</t>
  </si>
  <si>
    <t xml:space="preserve">1.2.8. zorganizowanie i kierowanie praktykami </t>
  </si>
  <si>
    <t>II. PRZYCHODY W DYSPOZYCJI WYDZIAŁU</t>
  </si>
  <si>
    <t>Roczny koszt kształcenia w przeliczeniu na jednego studenta</t>
  </si>
  <si>
    <t>Koszt kształcenia za cykl w przeliczeniu na jednego studenta</t>
  </si>
  <si>
    <t>Stopień studiów:</t>
  </si>
  <si>
    <t>Miejsce odbywania zajęć dydaktycznych:</t>
  </si>
  <si>
    <t>(Nazwa Wydziału)</t>
  </si>
  <si>
    <t>Liczba godzin zajęć dydaktycznych:</t>
  </si>
  <si>
    <t>w tym na roku dyplomowym:</t>
  </si>
  <si>
    <t>1.2.8. zorganizowanie i kierowanie praktykami</t>
  </si>
</sst>
</file>

<file path=xl/styles.xml><?xml version="1.0" encoding="utf-8"?>
<styleSheet xmlns="http://schemas.openxmlformats.org/spreadsheetml/2006/main">
  <numFmts count="5">
    <numFmt numFmtId="166" formatCode="#,##0\ _z_ł"/>
    <numFmt numFmtId="167" formatCode="#,##0\ &quot;zł&quot;"/>
    <numFmt numFmtId="171" formatCode="#,##0.00\ _z_ł"/>
    <numFmt numFmtId="172" formatCode="#,##0&quot; zł&quot;"/>
    <numFmt numFmtId="173" formatCode="#,##0.00\ &quot;zł&quot;"/>
  </numFmts>
  <fonts count="60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0"/>
      <color indexed="12"/>
      <name val="Arial CE"/>
      <charset val="238"/>
    </font>
    <font>
      <b/>
      <sz val="11"/>
      <color indexed="12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b/>
      <sz val="12"/>
      <color indexed="12"/>
      <name val="Arial CE"/>
      <family val="2"/>
      <charset val="238"/>
    </font>
    <font>
      <b/>
      <sz val="12"/>
      <color indexed="12"/>
      <name val="Arial CE"/>
      <charset val="238"/>
    </font>
    <font>
      <b/>
      <sz val="16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name val="Arial CE"/>
      <charset val="238"/>
    </font>
    <font>
      <sz val="12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  <charset val="238"/>
    </font>
    <font>
      <sz val="14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 CE"/>
      <charset val="238"/>
    </font>
    <font>
      <b/>
      <sz val="8"/>
      <color indexed="10"/>
      <name val="Arial CE"/>
      <charset val="238"/>
    </font>
    <font>
      <b/>
      <sz val="14"/>
      <name val="Arial CE"/>
      <charset val="238"/>
    </font>
    <font>
      <b/>
      <sz val="14"/>
      <name val="Arial Unicode MS"/>
      <family val="2"/>
      <charset val="238"/>
    </font>
    <font>
      <sz val="14"/>
      <name val="Arial CE"/>
      <family val="2"/>
      <charset val="238"/>
    </font>
    <font>
      <sz val="12"/>
      <name val="Arial CE"/>
      <charset val="238"/>
    </font>
    <font>
      <b/>
      <sz val="10"/>
      <color indexed="8"/>
      <name val="Arial CE"/>
      <charset val="238"/>
    </font>
    <font>
      <b/>
      <sz val="12"/>
      <name val="Arial Unicode MS"/>
      <family val="2"/>
      <charset val="238"/>
    </font>
    <font>
      <i/>
      <sz val="9"/>
      <name val="Arial CE"/>
      <charset val="238"/>
    </font>
    <font>
      <sz val="10"/>
      <color rgb="FF0000FF"/>
      <name val="Arial CE"/>
      <charset val="238"/>
    </font>
    <font>
      <sz val="12"/>
      <color rgb="FF0000FF"/>
      <name val="Arial CE"/>
      <charset val="238"/>
    </font>
    <font>
      <b/>
      <sz val="10"/>
      <color rgb="FF0000FF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9">
    <xf numFmtId="0" fontId="0" fillId="0" borderId="0" xfId="0"/>
    <xf numFmtId="1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0" fillId="0" borderId="0" xfId="0" applyBorder="1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166" fontId="0" fillId="0" borderId="0" xfId="0" applyNumberFormat="1" applyFill="1" applyBorder="1" applyProtection="1"/>
    <xf numFmtId="0" fontId="0" fillId="0" borderId="2" xfId="0" applyFill="1" applyBorder="1"/>
    <xf numFmtId="0" fontId="10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6" fontId="0" fillId="0" borderId="0" xfId="0" applyNumberFormat="1" applyBorder="1"/>
    <xf numFmtId="16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/>
    <xf numFmtId="0" fontId="18" fillId="0" borderId="0" xfId="0" applyFont="1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/>
    <xf numFmtId="0" fontId="10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0" borderId="3" xfId="0" applyFont="1" applyBorder="1" applyAlignment="1"/>
    <xf numFmtId="0" fontId="20" fillId="0" borderId="3" xfId="0" applyFont="1" applyBorder="1" applyAlignment="1"/>
    <xf numFmtId="3" fontId="0" fillId="0" borderId="0" xfId="0" applyNumberFormat="1" applyFill="1" applyBorder="1"/>
    <xf numFmtId="0" fontId="21" fillId="0" borderId="3" xfId="0" applyFont="1" applyBorder="1" applyAlignment="1">
      <alignment horizontal="left"/>
    </xf>
    <xf numFmtId="166" fontId="13" fillId="0" borderId="0" xfId="0" applyNumberFormat="1" applyFont="1" applyFill="1" applyBorder="1"/>
    <xf numFmtId="171" fontId="1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171" fontId="0" fillId="0" borderId="0" xfId="0" applyNumberFormat="1" applyFill="1" applyBorder="1"/>
    <xf numFmtId="166" fontId="0" fillId="0" borderId="3" xfId="0" applyNumberFormat="1" applyFill="1" applyBorder="1"/>
    <xf numFmtId="166" fontId="0" fillId="0" borderId="5" xfId="0" applyNumberFormat="1" applyFill="1" applyBorder="1"/>
    <xf numFmtId="166" fontId="0" fillId="0" borderId="5" xfId="0" applyNumberFormat="1" applyFill="1" applyBorder="1" applyAlignment="1">
      <alignment horizontal="center"/>
    </xf>
    <xf numFmtId="166" fontId="0" fillId="0" borderId="3" xfId="0" applyNumberFormat="1" applyBorder="1"/>
    <xf numFmtId="166" fontId="5" fillId="0" borderId="0" xfId="0" applyNumberFormat="1" applyFont="1" applyBorder="1"/>
    <xf numFmtId="171" fontId="0" fillId="0" borderId="0" xfId="0" applyNumberFormat="1" applyBorder="1" applyAlignment="1">
      <alignment horizontal="center"/>
    </xf>
    <xf numFmtId="171" fontId="0" fillId="0" borderId="0" xfId="0" applyNumberFormat="1" applyBorder="1"/>
    <xf numFmtId="1" fontId="5" fillId="0" borderId="0" xfId="0" applyNumberFormat="1" applyFont="1" applyBorder="1" applyAlignment="1">
      <alignment horizontal="center"/>
    </xf>
    <xf numFmtId="166" fontId="11" fillId="0" borderId="0" xfId="0" applyNumberFormat="1" applyFont="1" applyBorder="1"/>
    <xf numFmtId="166" fontId="0" fillId="0" borderId="0" xfId="0" applyNumberFormat="1" applyBorder="1" applyAlignment="1">
      <alignment horizontal="center"/>
    </xf>
    <xf numFmtId="166" fontId="0" fillId="0" borderId="5" xfId="0" applyNumberFormat="1" applyBorder="1"/>
    <xf numFmtId="166" fontId="0" fillId="0" borderId="6" xfId="0" applyNumberFormat="1" applyBorder="1"/>
    <xf numFmtId="0" fontId="0" fillId="0" borderId="3" xfId="0" applyBorder="1"/>
    <xf numFmtId="0" fontId="18" fillId="0" borderId="3" xfId="0" applyFont="1" applyBorder="1"/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0" xfId="0" quotePrefix="1" applyNumberFormat="1" applyBorder="1"/>
    <xf numFmtId="167" fontId="0" fillId="0" borderId="0" xfId="0" applyNumberFormat="1" applyBorder="1"/>
    <xf numFmtId="0" fontId="0" fillId="0" borderId="0" xfId="0" applyBorder="1" applyAlignment="1"/>
    <xf numFmtId="0" fontId="23" fillId="0" borderId="0" xfId="0" applyFont="1" applyAlignment="1">
      <alignment horizontal="center"/>
    </xf>
    <xf numFmtId="0" fontId="30" fillId="0" borderId="0" xfId="0" applyFont="1" applyFill="1" applyBorder="1" applyAlignment="1"/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/>
    <xf numFmtId="0" fontId="35" fillId="0" borderId="7" xfId="0" applyFont="1" applyFill="1" applyBorder="1" applyAlignment="1">
      <alignment horizontal="center" vertical="center" wrapText="1"/>
    </xf>
    <xf numFmtId="0" fontId="40" fillId="0" borderId="0" xfId="0" applyFont="1"/>
    <xf numFmtId="0" fontId="35" fillId="0" borderId="8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7" xfId="0" applyFont="1" applyFill="1" applyBorder="1" applyAlignment="1">
      <alignment horizontal="center"/>
    </xf>
    <xf numFmtId="3" fontId="38" fillId="0" borderId="7" xfId="0" applyNumberFormat="1" applyFont="1" applyFill="1" applyBorder="1" applyAlignment="1">
      <alignment horizontal="right"/>
    </xf>
    <xf numFmtId="3" fontId="38" fillId="2" borderId="7" xfId="0" applyNumberFormat="1" applyFont="1" applyFill="1" applyBorder="1" applyAlignment="1">
      <alignment horizontal="right"/>
    </xf>
    <xf numFmtId="0" fontId="38" fillId="0" borderId="8" xfId="0" applyFont="1" applyFill="1" applyBorder="1" applyAlignment="1">
      <alignment horizontal="center"/>
    </xf>
    <xf numFmtId="3" fontId="38" fillId="2" borderId="8" xfId="0" applyNumberFormat="1" applyFont="1" applyFill="1" applyBorder="1" applyAlignment="1">
      <alignment horizontal="right"/>
    </xf>
    <xf numFmtId="0" fontId="40" fillId="0" borderId="8" xfId="0" applyFont="1" applyFill="1" applyBorder="1" applyAlignment="1">
      <alignment horizontal="center"/>
    </xf>
    <xf numFmtId="3" fontId="38" fillId="2" borderId="8" xfId="0" applyNumberFormat="1" applyFont="1" applyFill="1" applyBorder="1"/>
    <xf numFmtId="49" fontId="40" fillId="0" borderId="8" xfId="0" applyNumberFormat="1" applyFont="1" applyFill="1" applyBorder="1" applyAlignment="1">
      <alignment horizontal="center"/>
    </xf>
    <xf numFmtId="3" fontId="38" fillId="0" borderId="7" xfId="0" applyNumberFormat="1" applyFont="1" applyFill="1" applyBorder="1"/>
    <xf numFmtId="3" fontId="38" fillId="2" borderId="7" xfId="0" applyNumberFormat="1" applyFont="1" applyFill="1" applyBorder="1"/>
    <xf numFmtId="3" fontId="0" fillId="0" borderId="0" xfId="0" applyNumberFormat="1" applyFill="1"/>
    <xf numFmtId="0" fontId="45" fillId="0" borderId="9" xfId="0" applyFont="1" applyFill="1" applyBorder="1"/>
    <xf numFmtId="3" fontId="0" fillId="2" borderId="9" xfId="0" applyNumberFormat="1" applyFill="1" applyBorder="1"/>
    <xf numFmtId="0" fontId="35" fillId="0" borderId="9" xfId="0" applyFont="1" applyFill="1" applyBorder="1" applyAlignment="1">
      <alignment vertical="center" wrapText="1"/>
    </xf>
    <xf numFmtId="10" fontId="13" fillId="2" borderId="0" xfId="0" applyNumberFormat="1" applyFont="1" applyFill="1" applyBorder="1" applyAlignment="1" applyProtection="1">
      <alignment horizontal="center"/>
    </xf>
    <xf numFmtId="166" fontId="0" fillId="0" borderId="0" xfId="0" applyNumberFormat="1" applyBorder="1" applyProtection="1"/>
    <xf numFmtId="0" fontId="3" fillId="0" borderId="3" xfId="0" applyFont="1" applyFill="1" applyBorder="1" applyAlignment="1" applyProtection="1"/>
    <xf numFmtId="0" fontId="3" fillId="0" borderId="0" xfId="0" applyFont="1" applyFill="1" applyBorder="1" applyAlignment="1" applyProtection="1"/>
    <xf numFmtId="0" fontId="51" fillId="0" borderId="0" xfId="0" applyFont="1" applyFill="1" applyBorder="1" applyAlignment="1" applyProtection="1">
      <alignment horizontal="left"/>
    </xf>
    <xf numFmtId="4" fontId="18" fillId="0" borderId="0" xfId="0" applyNumberFormat="1" applyFont="1" applyBorder="1"/>
    <xf numFmtId="172" fontId="0" fillId="3" borderId="0" xfId="0" applyNumberFormat="1" applyFill="1" applyBorder="1" applyAlignment="1" applyProtection="1">
      <alignment horizontal="right"/>
    </xf>
    <xf numFmtId="172" fontId="0" fillId="3" borderId="0" xfId="0" applyNumberFormat="1" applyFont="1" applyFill="1" applyBorder="1" applyAlignment="1" applyProtection="1">
      <alignment horizontal="right"/>
    </xf>
    <xf numFmtId="0" fontId="46" fillId="0" borderId="0" xfId="0" applyFont="1" applyFill="1" applyAlignment="1"/>
    <xf numFmtId="0" fontId="44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18" fillId="0" borderId="0" xfId="0" applyNumberFormat="1" applyFont="1" applyBorder="1"/>
    <xf numFmtId="166" fontId="18" fillId="0" borderId="0" xfId="0" applyNumberFormat="1" applyFont="1" applyFill="1" applyBorder="1"/>
    <xf numFmtId="0" fontId="18" fillId="0" borderId="0" xfId="0" applyFont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21" fillId="0" borderId="13" xfId="0" applyFont="1" applyBorder="1" applyAlignment="1">
      <alignment horizontal="left"/>
    </xf>
    <xf numFmtId="166" fontId="0" fillId="0" borderId="11" xfId="0" applyNumberFormat="1" applyFill="1" applyBorder="1"/>
    <xf numFmtId="166" fontId="13" fillId="0" borderId="11" xfId="0" applyNumberFormat="1" applyFont="1" applyFill="1" applyBorder="1"/>
    <xf numFmtId="171" fontId="1" fillId="0" borderId="11" xfId="0" applyNumberFormat="1" applyFont="1" applyFill="1" applyBorder="1" applyAlignment="1">
      <alignment horizontal="right"/>
    </xf>
    <xf numFmtId="166" fontId="0" fillId="0" borderId="12" xfId="0" applyNumberFormat="1" applyFill="1" applyBorder="1"/>
    <xf numFmtId="166" fontId="0" fillId="0" borderId="1" xfId="0" applyNumberFormat="1" applyFill="1" applyBorder="1"/>
    <xf numFmtId="166" fontId="4" fillId="0" borderId="11" xfId="0" quotePrefix="1" applyNumberFormat="1" applyFont="1" applyFill="1" applyBorder="1" applyAlignment="1">
      <alignment horizontal="center"/>
    </xf>
    <xf numFmtId="166" fontId="1" fillId="0" borderId="11" xfId="0" quotePrefix="1" applyNumberFormat="1" applyFont="1" applyFill="1" applyBorder="1" applyAlignment="1">
      <alignment horizontal="center"/>
    </xf>
    <xf numFmtId="166" fontId="1" fillId="0" borderId="12" xfId="0" quotePrefix="1" applyNumberFormat="1" applyFon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71" fontId="1" fillId="0" borderId="11" xfId="0" quotePrefix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51" fillId="0" borderId="3" xfId="0" applyFont="1" applyFill="1" applyBorder="1" applyAlignment="1" applyProtection="1">
      <alignment horizontal="left"/>
    </xf>
    <xf numFmtId="0" fontId="10" fillId="0" borderId="3" xfId="0" applyFont="1" applyFill="1" applyBorder="1" applyAlignment="1"/>
    <xf numFmtId="0" fontId="49" fillId="0" borderId="14" xfId="0" applyFont="1" applyFill="1" applyBorder="1" applyAlignment="1">
      <alignment wrapText="1"/>
    </xf>
    <xf numFmtId="0" fontId="0" fillId="0" borderId="15" xfId="0" applyBorder="1"/>
    <xf numFmtId="0" fontId="0" fillId="0" borderId="3" xfId="0" applyFill="1" applyBorder="1"/>
    <xf numFmtId="166" fontId="0" fillId="0" borderId="14" xfId="0" applyNumberFormat="1" applyFill="1" applyBorder="1"/>
    <xf numFmtId="3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7" fontId="10" fillId="3" borderId="15" xfId="0" applyNumberFormat="1" applyFont="1" applyFill="1" applyBorder="1" applyAlignment="1">
      <alignment horizontal="right"/>
    </xf>
    <xf numFmtId="0" fontId="3" fillId="0" borderId="3" xfId="0" applyFont="1" applyBorder="1"/>
    <xf numFmtId="0" fontId="4" fillId="0" borderId="3" xfId="0" applyFont="1" applyBorder="1"/>
    <xf numFmtId="166" fontId="0" fillId="0" borderId="15" xfId="0" applyNumberFormat="1" applyFill="1" applyBorder="1"/>
    <xf numFmtId="0" fontId="0" fillId="0" borderId="18" xfId="0" applyFill="1" applyBorder="1"/>
    <xf numFmtId="0" fontId="0" fillId="0" borderId="18" xfId="0" applyBorder="1"/>
    <xf numFmtId="0" fontId="0" fillId="0" borderId="18" xfId="0" applyBorder="1" applyAlignment="1">
      <alignment horizontal="left"/>
    </xf>
    <xf numFmtId="167" fontId="13" fillId="0" borderId="15" xfId="0" applyNumberFormat="1" applyFont="1" applyBorder="1" applyAlignment="1">
      <alignment horizontal="right"/>
    </xf>
    <xf numFmtId="167" fontId="0" fillId="0" borderId="15" xfId="0" applyNumberFormat="1" applyBorder="1"/>
    <xf numFmtId="167" fontId="0" fillId="0" borderId="15" xfId="0" applyNumberFormat="1" applyBorder="1" applyAlignment="1">
      <alignment horizontal="right"/>
    </xf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18" fillId="0" borderId="3" xfId="0" applyFont="1" applyBorder="1" applyAlignment="1"/>
    <xf numFmtId="0" fontId="18" fillId="0" borderId="3" xfId="0" applyFont="1" applyFill="1" applyBorder="1" applyAlignment="1">
      <alignment horizontal="left" wrapText="1"/>
    </xf>
    <xf numFmtId="0" fontId="50" fillId="0" borderId="3" xfId="0" applyFont="1" applyBorder="1"/>
    <xf numFmtId="167" fontId="18" fillId="3" borderId="15" xfId="0" applyNumberFormat="1" applyFont="1" applyFill="1" applyBorder="1" applyAlignment="1">
      <alignment horizontal="right"/>
    </xf>
    <xf numFmtId="172" fontId="4" fillId="3" borderId="15" xfId="0" applyNumberFormat="1" applyFont="1" applyFill="1" applyBorder="1" applyAlignment="1" applyProtection="1">
      <alignment horizontal="right"/>
    </xf>
    <xf numFmtId="166" fontId="0" fillId="0" borderId="3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57" fillId="2" borderId="7" xfId="0" applyNumberFormat="1" applyFont="1" applyFill="1" applyBorder="1"/>
    <xf numFmtId="3" fontId="58" fillId="2" borderId="7" xfId="0" applyNumberFormat="1" applyFont="1" applyFill="1" applyBorder="1" applyAlignment="1">
      <alignment horizontal="center"/>
    </xf>
    <xf numFmtId="1" fontId="59" fillId="4" borderId="1" xfId="0" applyNumberFormat="1" applyFont="1" applyFill="1" applyBorder="1" applyAlignment="1">
      <alignment horizontal="center"/>
    </xf>
    <xf numFmtId="0" fontId="57" fillId="4" borderId="1" xfId="0" applyFont="1" applyFill="1" applyBorder="1"/>
    <xf numFmtId="171" fontId="59" fillId="4" borderId="1" xfId="0" applyNumberFormat="1" applyFont="1" applyFill="1" applyBorder="1"/>
    <xf numFmtId="166" fontId="0" fillId="4" borderId="7" xfId="0" applyNumberFormat="1" applyFill="1" applyBorder="1"/>
    <xf numFmtId="167" fontId="53" fillId="4" borderId="15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 applyProtection="1">
      <alignment horizontal="center" vertical="center"/>
      <protection locked="0"/>
    </xf>
    <xf numFmtId="167" fontId="4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Fill="1" applyBorder="1" applyAlignment="1" applyProtection="1">
      <alignment horizontal="left" vertical="center" wrapText="1"/>
      <protection locked="0"/>
    </xf>
    <xf numFmtId="3" fontId="6" fillId="4" borderId="1" xfId="0" applyNumberFormat="1" applyFont="1" applyFill="1" applyBorder="1" applyAlignment="1" applyProtection="1">
      <alignment horizontal="center" vertical="center"/>
    </xf>
    <xf numFmtId="173" fontId="6" fillId="4" borderId="1" xfId="0" applyNumberFormat="1" applyFont="1" applyFill="1" applyBorder="1" applyAlignment="1" applyProtection="1">
      <alignment vertical="center"/>
      <protection locked="0"/>
    </xf>
    <xf numFmtId="167" fontId="4" fillId="0" borderId="1" xfId="0" applyNumberFormat="1" applyFont="1" applyFill="1" applyBorder="1" applyAlignment="1" applyProtection="1">
      <alignment horizontal="right" vertical="center"/>
      <protection locked="0"/>
    </xf>
    <xf numFmtId="166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67" fontId="4" fillId="0" borderId="1" xfId="0" applyNumberFormat="1" applyFont="1" applyFill="1" applyBorder="1" applyAlignment="1" applyProtection="1">
      <alignment horizontal="right"/>
      <protection locked="0"/>
    </xf>
    <xf numFmtId="167" fontId="10" fillId="0" borderId="15" xfId="0" applyNumberFormat="1" applyFont="1" applyFill="1" applyBorder="1" applyAlignment="1">
      <alignment horizontal="right"/>
    </xf>
    <xf numFmtId="167" fontId="4" fillId="0" borderId="0" xfId="0" applyNumberFormat="1" applyFont="1" applyBorder="1"/>
    <xf numFmtId="3" fontId="4" fillId="0" borderId="1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167" fontId="1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3"/>
      <protection locked="0"/>
    </xf>
    <xf numFmtId="166" fontId="3" fillId="0" borderId="1" xfId="0" applyNumberFormat="1" applyFont="1" applyFill="1" applyBorder="1" applyAlignment="1" applyProtection="1">
      <alignment horizontal="center"/>
      <protection locked="0"/>
    </xf>
    <xf numFmtId="166" fontId="18" fillId="0" borderId="22" xfId="0" applyNumberFormat="1" applyFont="1" applyFill="1" applyBorder="1" applyAlignment="1" applyProtection="1">
      <alignment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13" xfId="0" applyNumberFormat="1" applyFill="1" applyBorder="1" applyAlignment="1" applyProtection="1">
      <alignment vertical="center" wrapText="1"/>
      <protection locked="0"/>
    </xf>
    <xf numFmtId="166" fontId="3" fillId="0" borderId="13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166" fontId="4" fillId="0" borderId="13" xfId="0" applyNumberFormat="1" applyFont="1" applyFill="1" applyBorder="1" applyAlignment="1" applyProtection="1">
      <protection locked="0"/>
    </xf>
    <xf numFmtId="0" fontId="4" fillId="0" borderId="23" xfId="0" applyFont="1" applyBorder="1"/>
    <xf numFmtId="0" fontId="0" fillId="0" borderId="24" xfId="0" applyBorder="1"/>
    <xf numFmtId="3" fontId="4" fillId="0" borderId="1" xfId="0" applyNumberFormat="1" applyFont="1" applyBorder="1"/>
    <xf numFmtId="167" fontId="10" fillId="3" borderId="15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 applyProtection="1">
      <alignment vertical="top"/>
      <protection locked="0"/>
    </xf>
    <xf numFmtId="166" fontId="0" fillId="0" borderId="0" xfId="0" applyNumberFormat="1" applyFont="1" applyBorder="1"/>
    <xf numFmtId="167" fontId="0" fillId="0" borderId="0" xfId="0" applyNumberFormat="1" applyFont="1" applyBorder="1"/>
    <xf numFmtId="166" fontId="0" fillId="0" borderId="0" xfId="0" applyNumberFormat="1" applyFont="1" applyBorder="1" applyAlignment="1">
      <alignment horizontal="right"/>
    </xf>
    <xf numFmtId="167" fontId="10" fillId="0" borderId="15" xfId="0" applyNumberFormat="1" applyFont="1" applyFill="1" applyBorder="1" applyAlignment="1">
      <alignment horizontal="right" vertical="center"/>
    </xf>
    <xf numFmtId="167" fontId="18" fillId="0" borderId="15" xfId="0" applyNumberFormat="1" applyFont="1" applyFill="1" applyBorder="1" applyAlignment="1">
      <alignment horizontal="right"/>
    </xf>
    <xf numFmtId="3" fontId="58" fillId="2" borderId="7" xfId="0" applyNumberFormat="1" applyFont="1" applyFill="1" applyBorder="1" applyAlignment="1" applyProtection="1">
      <alignment horizontal="center"/>
      <protection locked="0"/>
    </xf>
    <xf numFmtId="4" fontId="57" fillId="2" borderId="7" xfId="0" applyNumberFormat="1" applyFont="1" applyFill="1" applyBorder="1" applyProtection="1">
      <protection locked="0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1" fontId="59" fillId="4" borderId="1" xfId="0" applyNumberFormat="1" applyFont="1" applyFill="1" applyBorder="1" applyAlignment="1" applyProtection="1">
      <alignment horizontal="center"/>
      <protection locked="0"/>
    </xf>
    <xf numFmtId="171" fontId="59" fillId="4" borderId="1" xfId="0" applyNumberFormat="1" applyFont="1" applyFill="1" applyBorder="1" applyProtection="1">
      <protection locked="0"/>
    </xf>
    <xf numFmtId="0" fontId="57" fillId="4" borderId="1" xfId="0" applyFont="1" applyFill="1" applyBorder="1" applyProtection="1">
      <protection locked="0"/>
    </xf>
    <xf numFmtId="0" fontId="59" fillId="4" borderId="1" xfId="0" applyFont="1" applyFill="1" applyBorder="1" applyProtection="1">
      <protection locked="0"/>
    </xf>
    <xf numFmtId="166" fontId="0" fillId="4" borderId="7" xfId="0" applyNumberFormat="1" applyFill="1" applyBorder="1" applyProtection="1">
      <protection locked="0"/>
    </xf>
    <xf numFmtId="167" fontId="53" fillId="4" borderId="15" xfId="0" applyNumberFormat="1" applyFont="1" applyFill="1" applyBorder="1" applyAlignment="1" applyProtection="1">
      <alignment horizontal="right"/>
      <protection locked="0"/>
    </xf>
    <xf numFmtId="166" fontId="18" fillId="0" borderId="22" xfId="0" applyNumberFormat="1" applyFont="1" applyFill="1" applyBorder="1" applyAlignment="1" applyProtection="1">
      <alignment vertical="center"/>
    </xf>
    <xf numFmtId="166" fontId="3" fillId="0" borderId="1" xfId="0" applyNumberFormat="1" applyFont="1" applyFill="1" applyBorder="1" applyAlignment="1" applyProtection="1">
      <alignment horizontal="center" vertical="center"/>
    </xf>
    <xf numFmtId="167" fontId="4" fillId="0" borderId="1" xfId="0" applyNumberFormat="1" applyFont="1" applyFill="1" applyBorder="1" applyAlignment="1" applyProtection="1">
      <alignment horizontal="center" vertical="center"/>
    </xf>
    <xf numFmtId="167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Border="1" applyProtection="1"/>
    <xf numFmtId="167" fontId="10" fillId="0" borderId="0" xfId="0" applyNumberFormat="1" applyFont="1" applyFill="1" applyBorder="1" applyAlignment="1" applyProtection="1">
      <alignment horizontal="right"/>
    </xf>
    <xf numFmtId="166" fontId="0" fillId="0" borderId="13" xfId="0" applyNumberFormat="1" applyFill="1" applyBorder="1" applyAlignment="1" applyProtection="1">
      <alignment vertical="center" wrapText="1"/>
    </xf>
    <xf numFmtId="173" fontId="6" fillId="4" borderId="1" xfId="0" applyNumberFormat="1" applyFont="1" applyFill="1" applyBorder="1" applyAlignment="1" applyProtection="1">
      <alignment vertical="center"/>
    </xf>
    <xf numFmtId="167" fontId="4" fillId="0" borderId="1" xfId="0" applyNumberFormat="1" applyFont="1" applyFill="1" applyBorder="1" applyAlignment="1" applyProtection="1">
      <alignment horizontal="right" vertical="center"/>
    </xf>
    <xf numFmtId="166" fontId="3" fillId="0" borderId="13" xfId="0" applyNumberFormat="1" applyFont="1" applyFill="1" applyBorder="1" applyAlignment="1" applyProtection="1"/>
    <xf numFmtId="166" fontId="3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7" fontId="4" fillId="0" borderId="1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1" fillId="0" borderId="0" xfId="0" applyFont="1" applyFill="1" applyBorder="1" applyAlignment="1" applyProtection="1">
      <alignment horizontal="left" indent="3"/>
    </xf>
    <xf numFmtId="167" fontId="11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vertical="center" wrapText="1"/>
    </xf>
    <xf numFmtId="1" fontId="8" fillId="0" borderId="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/>
    </xf>
    <xf numFmtId="166" fontId="4" fillId="0" borderId="13" xfId="0" applyNumberFormat="1" applyFont="1" applyFill="1" applyBorder="1" applyAlignment="1" applyProtection="1"/>
    <xf numFmtId="0" fontId="10" fillId="0" borderId="3" xfId="0" applyFont="1" applyFill="1" applyBorder="1" applyAlignment="1" applyProtection="1"/>
    <xf numFmtId="0" fontId="12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4" xfId="0" applyFill="1" applyBorder="1" applyAlignment="1" applyProtection="1"/>
    <xf numFmtId="0" fontId="49" fillId="0" borderId="14" xfId="0" applyFont="1" applyFill="1" applyBorder="1" applyAlignment="1" applyProtection="1">
      <alignment wrapText="1"/>
    </xf>
    <xf numFmtId="0" fontId="0" fillId="0" borderId="15" xfId="0" applyBorder="1" applyProtection="1"/>
    <xf numFmtId="0" fontId="0" fillId="0" borderId="3" xfId="0" applyFill="1" applyBorder="1" applyProtection="1"/>
    <xf numFmtId="166" fontId="0" fillId="0" borderId="0" xfId="0" applyNumberFormat="1" applyFill="1" applyBorder="1" applyAlignment="1" applyProtection="1">
      <alignment horizontal="center"/>
    </xf>
    <xf numFmtId="166" fontId="0" fillId="0" borderId="14" xfId="0" applyNumberFormat="1" applyFill="1" applyBorder="1" applyProtection="1"/>
    <xf numFmtId="3" fontId="6" fillId="2" borderId="16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15" xfId="0" applyFont="1" applyBorder="1" applyAlignment="1" applyProtection="1">
      <alignment horizontal="center"/>
    </xf>
    <xf numFmtId="0" fontId="20" fillId="0" borderId="3" xfId="0" applyFont="1" applyBorder="1" applyAlignment="1" applyProtection="1"/>
    <xf numFmtId="0" fontId="11" fillId="0" borderId="3" xfId="0" applyFont="1" applyFill="1" applyBorder="1" applyAlignment="1" applyProtection="1">
      <alignment horizontal="center"/>
    </xf>
    <xf numFmtId="4" fontId="57" fillId="2" borderId="7" xfId="0" applyNumberFormat="1" applyFont="1" applyFill="1" applyBorder="1" applyProtection="1"/>
    <xf numFmtId="166" fontId="0" fillId="0" borderId="0" xfId="0" applyNumberFormat="1" applyBorder="1" applyAlignment="1" applyProtection="1">
      <alignment horizontal="left"/>
    </xf>
    <xf numFmtId="3" fontId="58" fillId="2" borderId="7" xfId="0" applyNumberFormat="1" applyFont="1" applyFill="1" applyBorder="1" applyAlignment="1" applyProtection="1">
      <alignment horizontal="center"/>
    </xf>
    <xf numFmtId="4" fontId="18" fillId="0" borderId="0" xfId="0" applyNumberFormat="1" applyFont="1" applyBorder="1" applyProtection="1"/>
    <xf numFmtId="0" fontId="11" fillId="0" borderId="3" xfId="0" applyFont="1" applyBorder="1" applyAlignment="1" applyProtection="1"/>
    <xf numFmtId="0" fontId="0" fillId="0" borderId="0" xfId="0" applyBorder="1" applyAlignment="1" applyProtection="1">
      <alignment horizontal="left"/>
    </xf>
    <xf numFmtId="167" fontId="10" fillId="3" borderId="15" xfId="0" applyNumberFormat="1" applyFont="1" applyFill="1" applyBorder="1" applyAlignment="1" applyProtection="1">
      <alignment horizontal="right"/>
    </xf>
    <xf numFmtId="0" fontId="0" fillId="0" borderId="3" xfId="0" applyBorder="1" applyProtection="1"/>
    <xf numFmtId="0" fontId="18" fillId="0" borderId="3" xfId="0" applyFont="1" applyBorder="1" applyProtection="1"/>
    <xf numFmtId="0" fontId="3" fillId="0" borderId="3" xfId="0" applyFont="1" applyBorder="1" applyProtection="1"/>
    <xf numFmtId="3" fontId="0" fillId="0" borderId="0" xfId="0" applyNumberFormat="1" applyFill="1" applyBorder="1" applyProtection="1"/>
    <xf numFmtId="167" fontId="4" fillId="0" borderId="0" xfId="0" applyNumberFormat="1" applyFont="1" applyBorder="1" applyProtection="1"/>
    <xf numFmtId="167" fontId="10" fillId="0" borderId="15" xfId="0" applyNumberFormat="1" applyFont="1" applyFill="1" applyBorder="1" applyAlignment="1" applyProtection="1">
      <alignment horizontal="right"/>
    </xf>
    <xf numFmtId="0" fontId="4" fillId="0" borderId="3" xfId="0" applyFont="1" applyBorder="1" applyProtection="1"/>
    <xf numFmtId="1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/>
    <xf numFmtId="166" fontId="0" fillId="0" borderId="1" xfId="0" applyNumberFormat="1" applyFill="1" applyBorder="1" applyAlignment="1" applyProtection="1">
      <alignment horizontal="left" vertical="center" wrapText="1"/>
    </xf>
    <xf numFmtId="166" fontId="4" fillId="0" borderId="1" xfId="0" applyNumberFormat="1" applyFont="1" applyFill="1" applyBorder="1" applyAlignment="1" applyProtection="1">
      <alignment horizontal="center"/>
    </xf>
    <xf numFmtId="0" fontId="4" fillId="0" borderId="23" xfId="0" applyFont="1" applyBorder="1" applyProtection="1"/>
    <xf numFmtId="0" fontId="0" fillId="0" borderId="24" xfId="0" applyBorder="1" applyProtection="1"/>
    <xf numFmtId="0" fontId="4" fillId="0" borderId="3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left"/>
    </xf>
    <xf numFmtId="166" fontId="0" fillId="0" borderId="11" xfId="0" applyNumberFormat="1" applyFill="1" applyBorder="1" applyProtection="1"/>
    <xf numFmtId="166" fontId="13" fillId="0" borderId="11" xfId="0" applyNumberFormat="1" applyFont="1" applyFill="1" applyBorder="1" applyProtection="1"/>
    <xf numFmtId="171" fontId="1" fillId="0" borderId="11" xfId="0" applyNumberFormat="1" applyFont="1" applyFill="1" applyBorder="1" applyAlignment="1" applyProtection="1">
      <alignment horizontal="right"/>
    </xf>
    <xf numFmtId="166" fontId="0" fillId="0" borderId="12" xfId="0" applyNumberFormat="1" applyFill="1" applyBorder="1" applyProtection="1"/>
    <xf numFmtId="166" fontId="0" fillId="0" borderId="1" xfId="0" applyNumberFormat="1" applyFill="1" applyBorder="1" applyProtection="1"/>
    <xf numFmtId="1" fontId="59" fillId="4" borderId="1" xfId="0" applyNumberFormat="1" applyFont="1" applyFill="1" applyBorder="1" applyAlignment="1" applyProtection="1">
      <alignment horizontal="center"/>
    </xf>
    <xf numFmtId="171" fontId="59" fillId="4" borderId="1" xfId="0" applyNumberFormat="1" applyFont="1" applyFill="1" applyBorder="1" applyProtection="1"/>
    <xf numFmtId="3" fontId="4" fillId="0" borderId="1" xfId="0" applyNumberFormat="1" applyFont="1" applyFill="1" applyBorder="1" applyAlignment="1" applyProtection="1">
      <alignment horizontal="right" vertical="center"/>
    </xf>
    <xf numFmtId="166" fontId="4" fillId="0" borderId="11" xfId="0" quotePrefix="1" applyNumberFormat="1" applyFont="1" applyFill="1" applyBorder="1" applyAlignment="1" applyProtection="1">
      <alignment horizontal="center"/>
    </xf>
    <xf numFmtId="166" fontId="1" fillId="0" borderId="11" xfId="0" quotePrefix="1" applyNumberFormat="1" applyFont="1" applyFill="1" applyBorder="1" applyAlignment="1" applyProtection="1">
      <alignment horizontal="center"/>
    </xf>
    <xf numFmtId="166" fontId="1" fillId="0" borderId="12" xfId="0" quotePrefix="1" applyNumberFormat="1" applyFont="1" applyFill="1" applyBorder="1" applyAlignment="1" applyProtection="1">
      <alignment horizontal="center"/>
    </xf>
    <xf numFmtId="166" fontId="0" fillId="0" borderId="11" xfId="0" applyNumberFormat="1" applyFill="1" applyBorder="1" applyAlignment="1" applyProtection="1">
      <alignment horizontal="center"/>
    </xf>
    <xf numFmtId="171" fontId="1" fillId="0" borderId="11" xfId="0" quotePrefix="1" applyNumberFormat="1" applyFont="1" applyFill="1" applyBorder="1" applyAlignment="1" applyProtection="1">
      <alignment horizontal="center"/>
    </xf>
    <xf numFmtId="0" fontId="0" fillId="0" borderId="11" xfId="0" applyBorder="1" applyProtection="1"/>
    <xf numFmtId="0" fontId="0" fillId="0" borderId="12" xfId="0" applyBorder="1" applyProtection="1"/>
    <xf numFmtId="0" fontId="0" fillId="0" borderId="1" xfId="0" applyBorder="1" applyProtection="1"/>
    <xf numFmtId="0" fontId="57" fillId="4" borderId="1" xfId="0" applyFont="1" applyFill="1" applyBorder="1" applyProtection="1"/>
    <xf numFmtId="3" fontId="4" fillId="0" borderId="1" xfId="0" applyNumberFormat="1" applyFont="1" applyBorder="1" applyProtection="1"/>
    <xf numFmtId="166" fontId="0" fillId="0" borderId="3" xfId="0" applyNumberFormat="1" applyFill="1" applyBorder="1" applyProtection="1"/>
    <xf numFmtId="166" fontId="13" fillId="0" borderId="0" xfId="0" applyNumberFormat="1" applyFont="1" applyFill="1" applyBorder="1" applyProtection="1"/>
    <xf numFmtId="171" fontId="1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Border="1" applyAlignment="1" applyProtection="1">
      <alignment horizontal="center"/>
    </xf>
    <xf numFmtId="171" fontId="0" fillId="0" borderId="0" xfId="0" applyNumberFormat="1" applyFill="1" applyBorder="1" applyProtection="1"/>
    <xf numFmtId="166" fontId="0" fillId="0" borderId="15" xfId="0" applyNumberFormat="1" applyFill="1" applyBorder="1" applyProtection="1"/>
    <xf numFmtId="166" fontId="0" fillId="0" borderId="3" xfId="0" applyNumberFormat="1" applyBorder="1" applyProtection="1"/>
    <xf numFmtId="166" fontId="5" fillId="0" borderId="0" xfId="0" applyNumberFormat="1" applyFont="1" applyBorder="1" applyProtection="1"/>
    <xf numFmtId="171" fontId="0" fillId="0" borderId="0" xfId="0" applyNumberFormat="1" applyBorder="1" applyAlignment="1" applyProtection="1">
      <alignment horizontal="center"/>
    </xf>
    <xf numFmtId="171" fontId="0" fillId="0" borderId="0" xfId="0" applyNumberFormat="1" applyBorder="1" applyProtection="1"/>
    <xf numFmtId="1" fontId="5" fillId="0" borderId="0" xfId="0" applyNumberFormat="1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left"/>
    </xf>
    <xf numFmtId="166" fontId="11" fillId="0" borderId="0" xfId="0" applyNumberFormat="1" applyFont="1" applyBorder="1" applyProtection="1"/>
    <xf numFmtId="166" fontId="0" fillId="0" borderId="0" xfId="0" applyNumberFormat="1" applyBorder="1" applyAlignment="1" applyProtection="1">
      <alignment horizontal="center"/>
    </xf>
    <xf numFmtId="166" fontId="0" fillId="0" borderId="0" xfId="0" applyNumberFormat="1" applyFont="1" applyBorder="1" applyProtection="1"/>
    <xf numFmtId="167" fontId="10" fillId="3" borderId="15" xfId="0" applyNumberFormat="1" applyFont="1" applyFill="1" applyBorder="1" applyAlignment="1" applyProtection="1">
      <alignment horizontal="right" vertical="center"/>
    </xf>
    <xf numFmtId="166" fontId="0" fillId="0" borderId="0" xfId="0" applyNumberFormat="1" applyFont="1" applyBorder="1" applyAlignment="1" applyProtection="1">
      <alignment horizontal="right"/>
    </xf>
    <xf numFmtId="167" fontId="0" fillId="0" borderId="0" xfId="0" applyNumberFormat="1" applyFont="1" applyBorder="1" applyProtection="1"/>
    <xf numFmtId="166" fontId="0" fillId="4" borderId="7" xfId="0" applyNumberFormat="1" applyFill="1" applyBorder="1" applyProtection="1"/>
    <xf numFmtId="167" fontId="10" fillId="0" borderId="15" xfId="0" applyNumberFormat="1" applyFont="1" applyFill="1" applyBorder="1" applyAlignment="1" applyProtection="1">
      <alignment horizontal="right" vertical="center"/>
    </xf>
    <xf numFmtId="0" fontId="0" fillId="0" borderId="18" xfId="0" applyFill="1" applyBorder="1" applyProtection="1"/>
    <xf numFmtId="166" fontId="0" fillId="0" borderId="5" xfId="0" applyNumberFormat="1" applyFill="1" applyBorder="1" applyProtection="1"/>
    <xf numFmtId="166" fontId="0" fillId="0" borderId="5" xfId="0" applyNumberFormat="1" applyFill="1" applyBorder="1" applyAlignment="1" applyProtection="1">
      <alignment horizontal="center"/>
    </xf>
    <xf numFmtId="166" fontId="0" fillId="0" borderId="5" xfId="0" applyNumberFormat="1" applyBorder="1" applyProtection="1"/>
    <xf numFmtId="166" fontId="0" fillId="0" borderId="6" xfId="0" applyNumberFormat="1" applyBorder="1" applyProtection="1"/>
    <xf numFmtId="0" fontId="0" fillId="0" borderId="18" xfId="0" applyBorder="1" applyProtection="1"/>
    <xf numFmtId="166" fontId="0" fillId="0" borderId="5" xfId="0" applyNumberFormat="1" applyBorder="1" applyAlignment="1" applyProtection="1">
      <alignment horizontal="center"/>
    </xf>
    <xf numFmtId="0" fontId="0" fillId="0" borderId="18" xfId="0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167" fontId="13" fillId="0" borderId="15" xfId="0" applyNumberFormat="1" applyFont="1" applyBorder="1" applyAlignment="1" applyProtection="1">
      <alignment horizontal="right"/>
    </xf>
    <xf numFmtId="166" fontId="0" fillId="0" borderId="0" xfId="0" quotePrefix="1" applyNumberFormat="1" applyBorder="1" applyProtection="1"/>
    <xf numFmtId="167" fontId="0" fillId="0" borderId="15" xfId="0" applyNumberFormat="1" applyBorder="1" applyProtection="1"/>
    <xf numFmtId="167" fontId="0" fillId="0" borderId="15" xfId="0" applyNumberFormat="1" applyBorder="1" applyAlignment="1" applyProtection="1">
      <alignment horizontal="right"/>
    </xf>
    <xf numFmtId="0" fontId="0" fillId="0" borderId="3" xfId="0" applyBorder="1" applyAlignment="1" applyProtection="1"/>
    <xf numFmtId="0" fontId="0" fillId="0" borderId="0" xfId="0" applyBorder="1" applyAlignment="1" applyProtection="1"/>
    <xf numFmtId="0" fontId="0" fillId="0" borderId="3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8" fillId="0" borderId="3" xfId="0" applyFont="1" applyBorder="1" applyAlignment="1" applyProtection="1"/>
    <xf numFmtId="0" fontId="18" fillId="0" borderId="0" xfId="0" applyFont="1" applyBorder="1" applyAlignment="1" applyProtection="1">
      <alignment horizontal="center"/>
    </xf>
    <xf numFmtId="166" fontId="18" fillId="0" borderId="0" xfId="0" applyNumberFormat="1" applyFont="1" applyBorder="1" applyAlignment="1" applyProtection="1">
      <alignment horizontal="center"/>
    </xf>
    <xf numFmtId="166" fontId="18" fillId="0" borderId="0" xfId="0" applyNumberFormat="1" applyFont="1" applyBorder="1" applyProtection="1"/>
    <xf numFmtId="166" fontId="18" fillId="0" borderId="0" xfId="0" applyNumberFormat="1" applyFont="1" applyFill="1" applyBorder="1" applyProtection="1"/>
    <xf numFmtId="167" fontId="53" fillId="4" borderId="15" xfId="0" applyNumberFormat="1" applyFont="1" applyFill="1" applyBorder="1" applyAlignment="1" applyProtection="1">
      <alignment horizontal="right"/>
    </xf>
    <xf numFmtId="0" fontId="18" fillId="0" borderId="3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 wrapText="1"/>
    </xf>
    <xf numFmtId="0" fontId="50" fillId="0" borderId="3" xfId="0" applyFont="1" applyBorder="1" applyProtection="1"/>
    <xf numFmtId="167" fontId="18" fillId="3" borderId="15" xfId="0" applyNumberFormat="1" applyFont="1" applyFill="1" applyBorder="1" applyAlignment="1" applyProtection="1">
      <alignment horizontal="right"/>
    </xf>
    <xf numFmtId="167" fontId="18" fillId="0" borderId="15" xfId="0" applyNumberFormat="1" applyFont="1" applyFill="1" applyBorder="1" applyAlignment="1" applyProtection="1">
      <alignment horizontal="right"/>
    </xf>
    <xf numFmtId="166" fontId="0" fillId="0" borderId="3" xfId="0" applyNumberFormat="1" applyBorder="1" applyAlignment="1" applyProtection="1">
      <alignment horizontal="center"/>
    </xf>
    <xf numFmtId="167" fontId="0" fillId="0" borderId="0" xfId="0" applyNumberForma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10" fontId="13" fillId="2" borderId="0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/>
    <xf numFmtId="0" fontId="3" fillId="0" borderId="25" xfId="0" applyFont="1" applyFill="1" applyBorder="1" applyAlignment="1"/>
    <xf numFmtId="166" fontId="6" fillId="0" borderId="26" xfId="0" applyNumberFormat="1" applyFont="1" applyFill="1" applyBorder="1" applyAlignment="1" applyProtection="1">
      <protection locked="0"/>
    </xf>
    <xf numFmtId="166" fontId="6" fillId="0" borderId="26" xfId="0" applyNumberFormat="1" applyFont="1" applyFill="1" applyBorder="1" applyAlignment="1" applyProtection="1"/>
    <xf numFmtId="166" fontId="0" fillId="0" borderId="2" xfId="0" applyNumberFormat="1" applyFill="1" applyBorder="1" applyProtection="1"/>
    <xf numFmtId="166" fontId="0" fillId="0" borderId="2" xfId="0" applyNumberFormat="1" applyFill="1" applyBorder="1"/>
    <xf numFmtId="0" fontId="4" fillId="0" borderId="27" xfId="0" applyFont="1" applyFill="1" applyBorder="1" applyAlignment="1" applyProtection="1"/>
    <xf numFmtId="0" fontId="4" fillId="0" borderId="27" xfId="0" applyFont="1" applyFill="1" applyBorder="1" applyAlignment="1"/>
    <xf numFmtId="0" fontId="0" fillId="0" borderId="17" xfId="0" applyBorder="1" applyProtection="1"/>
    <xf numFmtId="0" fontId="0" fillId="0" borderId="17" xfId="0" applyBorder="1"/>
    <xf numFmtId="0" fontId="0" fillId="0" borderId="0" xfId="0" applyFill="1" applyBorder="1" applyAlignment="1" applyProtection="1">
      <protection locked="0"/>
    </xf>
    <xf numFmtId="3" fontId="18" fillId="0" borderId="16" xfId="0" applyNumberFormat="1" applyFont="1" applyFill="1" applyBorder="1" applyAlignment="1" applyProtection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/>
    <xf numFmtId="0" fontId="37" fillId="0" borderId="8" xfId="0" applyFont="1" applyFill="1" applyBorder="1" applyAlignment="1"/>
    <xf numFmtId="0" fontId="47" fillId="0" borderId="0" xfId="0" applyFont="1" applyFill="1" applyAlignment="1">
      <alignment horizontal="center"/>
    </xf>
    <xf numFmtId="0" fontId="0" fillId="0" borderId="0" xfId="0" applyFill="1" applyAlignment="1"/>
    <xf numFmtId="0" fontId="2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6" fillId="0" borderId="0" xfId="0" applyFont="1" applyFill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2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/>
    </xf>
    <xf numFmtId="0" fontId="41" fillId="0" borderId="29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28" xfId="0" applyFont="1" applyFill="1" applyBorder="1" applyAlignment="1">
      <alignment horizontal="center" wrapText="1"/>
    </xf>
    <xf numFmtId="0" fontId="44" fillId="0" borderId="29" xfId="0" applyFont="1" applyFill="1" applyBorder="1" applyAlignment="1">
      <alignment horizontal="center" wrapText="1"/>
    </xf>
    <xf numFmtId="0" fontId="41" fillId="0" borderId="31" xfId="0" applyFont="1" applyFill="1" applyBorder="1" applyAlignment="1">
      <alignment horizontal="left" vertical="center"/>
    </xf>
    <xf numFmtId="0" fontId="41" fillId="0" borderId="31" xfId="0" applyFont="1" applyFill="1" applyBorder="1" applyAlignment="1"/>
    <xf numFmtId="0" fontId="25" fillId="0" borderId="3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/>
    <xf numFmtId="0" fontId="35" fillId="0" borderId="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wrapText="1"/>
    </xf>
    <xf numFmtId="0" fontId="35" fillId="0" borderId="8" xfId="0" applyFont="1" applyFill="1" applyBorder="1" applyAlignment="1">
      <alignment wrapText="1"/>
    </xf>
    <xf numFmtId="0" fontId="35" fillId="0" borderId="7" xfId="0" applyFont="1" applyFill="1" applyBorder="1" applyAlignment="1"/>
    <xf numFmtId="0" fontId="35" fillId="0" borderId="8" xfId="0" applyFont="1" applyFill="1" applyBorder="1" applyAlignment="1"/>
    <xf numFmtId="0" fontId="25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wrapText="1"/>
    </xf>
    <xf numFmtId="0" fontId="36" fillId="0" borderId="30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/>
    </xf>
    <xf numFmtId="0" fontId="0" fillId="0" borderId="7" xfId="0" applyFill="1" applyBorder="1" applyAlignment="1"/>
    <xf numFmtId="0" fontId="38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/>
    <xf numFmtId="0" fontId="38" fillId="0" borderId="8" xfId="0" applyFont="1" applyFill="1" applyBorder="1" applyAlignment="1"/>
    <xf numFmtId="0" fontId="42" fillId="0" borderId="10" xfId="0" applyFont="1" applyFill="1" applyBorder="1" applyAlignment="1">
      <alignment vertical="center" shrinkToFit="1"/>
    </xf>
    <xf numFmtId="0" fontId="43" fillId="0" borderId="28" xfId="0" applyFont="1" applyFill="1" applyBorder="1" applyAlignment="1">
      <alignment vertical="center" shrinkToFit="1"/>
    </xf>
    <xf numFmtId="0" fontId="43" fillId="0" borderId="29" xfId="0" applyFont="1" applyFill="1" applyBorder="1" applyAlignment="1">
      <alignment vertical="center" shrinkToFit="1"/>
    </xf>
    <xf numFmtId="0" fontId="33" fillId="0" borderId="2" xfId="0" applyFont="1" applyFill="1" applyBorder="1" applyAlignment="1"/>
    <xf numFmtId="0" fontId="25" fillId="0" borderId="2" xfId="0" applyFont="1" applyBorder="1" applyAlignment="1"/>
    <xf numFmtId="0" fontId="0" fillId="0" borderId="7" xfId="0" applyFill="1" applyBorder="1" applyAlignment="1">
      <alignment horizont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shrinkToFit="1"/>
    </xf>
    <xf numFmtId="0" fontId="43" fillId="0" borderId="29" xfId="0" applyFont="1" applyFill="1" applyBorder="1" applyAlignment="1">
      <alignment shrinkToFit="1"/>
    </xf>
    <xf numFmtId="0" fontId="39" fillId="0" borderId="30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/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Alignment="1"/>
    <xf numFmtId="0" fontId="35" fillId="0" borderId="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/>
    </xf>
    <xf numFmtId="166" fontId="0" fillId="0" borderId="3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0" fontId="55" fillId="0" borderId="3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166" fontId="3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/>
    </xf>
    <xf numFmtId="0" fontId="0" fillId="0" borderId="18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21" fillId="0" borderId="3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1" fillId="0" borderId="3" xfId="0" applyFont="1" applyFill="1" applyBorder="1" applyAlignment="1" applyProtection="1">
      <alignment horizontal="left"/>
    </xf>
    <xf numFmtId="0" fontId="51" fillId="0" borderId="0" xfId="0" applyFont="1" applyFill="1" applyBorder="1" applyAlignment="1" applyProtection="1">
      <alignment horizontal="left"/>
    </xf>
    <xf numFmtId="0" fontId="16" fillId="0" borderId="23" xfId="0" applyFont="1" applyFill="1" applyBorder="1" applyAlignment="1" applyProtection="1">
      <alignment horizontal="center"/>
    </xf>
    <xf numFmtId="0" fontId="16" fillId="0" borderId="24" xfId="0" applyFont="1" applyFill="1" applyBorder="1" applyAlignment="1" applyProtection="1">
      <alignment horizontal="center"/>
    </xf>
    <xf numFmtId="0" fontId="16" fillId="0" borderId="39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right" vertical="center"/>
    </xf>
    <xf numFmtId="0" fontId="11" fillId="0" borderId="38" xfId="0" applyFont="1" applyFill="1" applyBorder="1" applyAlignment="1" applyProtection="1">
      <alignment horizontal="right" vertical="center"/>
    </xf>
    <xf numFmtId="0" fontId="14" fillId="2" borderId="35" xfId="0" applyFont="1" applyFill="1" applyBorder="1" applyAlignment="1" applyProtection="1">
      <alignment horizontal="left" vertical="center" wrapText="1"/>
      <protection locked="0"/>
    </xf>
    <xf numFmtId="0" fontId="0" fillId="2" borderId="35" xfId="0" applyFill="1" applyBorder="1" applyAlignment="1" applyProtection="1">
      <alignment horizontal="left" wrapText="1"/>
      <protection locked="0"/>
    </xf>
    <xf numFmtId="0" fontId="0" fillId="2" borderId="31" xfId="0" applyFill="1" applyBorder="1" applyAlignment="1" applyProtection="1">
      <alignment horizontal="left" wrapText="1"/>
      <protection locked="0"/>
    </xf>
    <xf numFmtId="166" fontId="48" fillId="0" borderId="25" xfId="0" applyNumberFormat="1" applyFont="1" applyFill="1" applyBorder="1" applyAlignment="1" applyProtection="1">
      <alignment horizontal="left" vertical="center" wrapText="1"/>
    </xf>
    <xf numFmtId="166" fontId="48" fillId="0" borderId="26" xfId="0" applyNumberFormat="1" applyFont="1" applyFill="1" applyBorder="1" applyAlignment="1" applyProtection="1">
      <alignment horizontal="left" vertical="center" wrapText="1"/>
    </xf>
    <xf numFmtId="166" fontId="48" fillId="0" borderId="32" xfId="0" applyNumberFormat="1" applyFont="1" applyFill="1" applyBorder="1" applyAlignment="1" applyProtection="1">
      <alignment horizontal="left" vertical="center" wrapText="1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0" fontId="15" fillId="2" borderId="27" xfId="0" applyFont="1" applyFill="1" applyBorder="1" applyAlignment="1" applyProtection="1">
      <alignment horizontal="center" vertical="center" wrapText="1"/>
      <protection locked="0"/>
    </xf>
    <xf numFmtId="0" fontId="15" fillId="2" borderId="33" xfId="0" applyFont="1" applyFill="1" applyBorder="1" applyAlignment="1" applyProtection="1">
      <alignment horizontal="center" vertical="center" wrapText="1"/>
      <protection locked="0"/>
    </xf>
    <xf numFmtId="0" fontId="15" fillId="2" borderId="32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4" xfId="0" applyFont="1" applyFill="1" applyBorder="1" applyAlignment="1" applyProtection="1">
      <alignment horizontal="center" vertical="center" wrapText="1"/>
      <protection locked="0"/>
    </xf>
    <xf numFmtId="0" fontId="56" fillId="5" borderId="32" xfId="0" applyFont="1" applyFill="1" applyBorder="1" applyAlignment="1" applyProtection="1">
      <alignment horizontal="center" vertical="center"/>
    </xf>
    <xf numFmtId="0" fontId="56" fillId="5" borderId="2" xfId="0" applyFont="1" applyFill="1" applyBorder="1" applyAlignment="1" applyProtection="1">
      <alignment horizontal="center" vertical="center"/>
    </xf>
    <xf numFmtId="0" fontId="56" fillId="5" borderId="14" xfId="0" applyFont="1" applyFill="1" applyBorder="1" applyAlignment="1" applyProtection="1">
      <alignment horizontal="center" vertical="center"/>
    </xf>
    <xf numFmtId="0" fontId="7" fillId="4" borderId="25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32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166" fontId="18" fillId="0" borderId="22" xfId="0" applyNumberFormat="1" applyFont="1" applyFill="1" applyBorder="1" applyAlignment="1" applyProtection="1">
      <alignment horizontal="center" vertical="center"/>
    </xf>
    <xf numFmtId="166" fontId="18" fillId="0" borderId="36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66" fontId="15" fillId="2" borderId="35" xfId="0" applyNumberFormat="1" applyFont="1" applyFill="1" applyBorder="1" applyAlignment="1" applyProtection="1">
      <alignment horizontal="center" vertical="center" wrapText="1"/>
      <protection locked="0"/>
    </xf>
    <xf numFmtId="166" fontId="15" fillId="2" borderId="3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37" xfId="0" applyNumberFormat="1" applyFont="1" applyFill="1" applyBorder="1" applyAlignment="1" applyProtection="1">
      <alignment horizontal="left" vertical="center" wrapText="1"/>
    </xf>
    <xf numFmtId="166" fontId="4" fillId="0" borderId="38" xfId="0" applyNumberFormat="1" applyFont="1" applyFill="1" applyBorder="1" applyAlignment="1" applyProtection="1">
      <alignment horizontal="left" vertical="center" wrapText="1"/>
    </xf>
    <xf numFmtId="3" fontId="15" fillId="2" borderId="35" xfId="0" applyNumberFormat="1" applyFont="1" applyFill="1" applyBorder="1" applyAlignment="1" applyProtection="1">
      <alignment horizontal="center" vertical="center"/>
      <protection locked="0"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48" fillId="0" borderId="35" xfId="0" applyFont="1" applyFill="1" applyBorder="1" applyAlignment="1" applyProtection="1">
      <alignment horizontal="center" vertical="center" wrapText="1" shrinkToFit="1"/>
    </xf>
    <xf numFmtId="0" fontId="48" fillId="0" borderId="31" xfId="0" applyFont="1" applyFill="1" applyBorder="1" applyAlignment="1" applyProtection="1">
      <alignment horizontal="center" vertical="center" wrapText="1" shrinkToFit="1"/>
    </xf>
    <xf numFmtId="166" fontId="11" fillId="0" borderId="30" xfId="0" applyNumberFormat="1" applyFont="1" applyFill="1" applyBorder="1" applyAlignment="1" applyProtection="1">
      <alignment horizontal="right" vertical="center"/>
    </xf>
    <xf numFmtId="166" fontId="11" fillId="0" borderId="6" xfId="0" applyNumberFormat="1" applyFont="1" applyFill="1" applyBorder="1" applyAlignment="1" applyProtection="1">
      <alignment horizontal="right" vertical="center"/>
    </xf>
    <xf numFmtId="166" fontId="8" fillId="0" borderId="35" xfId="0" applyNumberFormat="1" applyFont="1" applyFill="1" applyBorder="1" applyAlignment="1" applyProtection="1">
      <alignment horizontal="center" vertical="center" wrapText="1"/>
    </xf>
    <xf numFmtId="166" fontId="8" fillId="0" borderId="31" xfId="0" applyNumberFormat="1" applyFont="1" applyFill="1" applyBorder="1" applyAlignment="1" applyProtection="1">
      <alignment horizontal="center" vertical="center" wrapText="1"/>
    </xf>
    <xf numFmtId="166" fontId="8" fillId="0" borderId="25" xfId="0" applyNumberFormat="1" applyFont="1" applyFill="1" applyBorder="1" applyAlignment="1" applyProtection="1">
      <alignment horizontal="center" vertical="center" wrapText="1"/>
    </xf>
    <xf numFmtId="166" fontId="8" fillId="0" borderId="33" xfId="0" applyNumberFormat="1" applyFont="1" applyFill="1" applyBorder="1" applyAlignment="1" applyProtection="1">
      <alignment horizontal="center" vertical="center" wrapText="1"/>
    </xf>
    <xf numFmtId="166" fontId="8" fillId="0" borderId="32" xfId="0" applyNumberFormat="1" applyFont="1" applyFill="1" applyBorder="1" applyAlignment="1" applyProtection="1">
      <alignment horizontal="center" vertical="center" wrapText="1"/>
    </xf>
    <xf numFmtId="166" fontId="8" fillId="0" borderId="34" xfId="0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left" vertical="center" wrapText="1"/>
    </xf>
    <xf numFmtId="0" fontId="11" fillId="0" borderId="31" xfId="0" applyFont="1" applyFill="1" applyBorder="1" applyAlignment="1" applyProtection="1">
      <alignment horizontal="left" vertical="center" wrapText="1"/>
    </xf>
    <xf numFmtId="166" fontId="4" fillId="0" borderId="25" xfId="0" applyNumberFormat="1" applyFont="1" applyFill="1" applyBorder="1" applyAlignment="1" applyProtection="1">
      <alignment horizontal="center" vertical="center"/>
    </xf>
    <xf numFmtId="166" fontId="4" fillId="0" borderId="27" xfId="0" applyNumberFormat="1" applyFont="1" applyFill="1" applyBorder="1" applyAlignment="1" applyProtection="1">
      <alignment horizontal="center" vertical="center"/>
    </xf>
    <xf numFmtId="166" fontId="4" fillId="0" borderId="33" xfId="0" applyNumberFormat="1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15" fillId="2" borderId="31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35" xfId="0" applyFont="1" applyFill="1" applyBorder="1" applyAlignment="1" applyProtection="1">
      <alignment horizontal="left" vertical="center" wrapText="1"/>
    </xf>
    <xf numFmtId="0" fontId="0" fillId="2" borderId="35" xfId="0" applyFill="1" applyBorder="1" applyAlignment="1" applyProtection="1">
      <alignment horizontal="left" wrapText="1"/>
    </xf>
    <xf numFmtId="0" fontId="0" fillId="2" borderId="31" xfId="0" applyFill="1" applyBorder="1" applyAlignment="1" applyProtection="1">
      <alignment horizontal="left" wrapText="1"/>
    </xf>
    <xf numFmtId="3" fontId="15" fillId="2" borderId="35" xfId="0" applyNumberFormat="1" applyFont="1" applyFill="1" applyBorder="1" applyAlignment="1" applyProtection="1">
      <alignment horizontal="center" vertical="center"/>
    </xf>
    <xf numFmtId="3" fontId="15" fillId="2" borderId="31" xfId="0" applyNumberFormat="1" applyFont="1" applyFill="1" applyBorder="1" applyAlignment="1" applyProtection="1">
      <alignment horizontal="center" vertical="center"/>
    </xf>
    <xf numFmtId="3" fontId="15" fillId="2" borderId="7" xfId="0" applyNumberFormat="1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166" fontId="15" fillId="2" borderId="35" xfId="0" applyNumberFormat="1" applyFont="1" applyFill="1" applyBorder="1" applyAlignment="1" applyProtection="1">
      <alignment horizontal="center" vertical="center" wrapText="1"/>
    </xf>
    <xf numFmtId="166" fontId="15" fillId="2" borderId="31" xfId="0" applyNumberFormat="1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0" fontId="15" fillId="2" borderId="27" xfId="0" applyFont="1" applyFill="1" applyBorder="1" applyAlignment="1" applyProtection="1">
      <alignment horizontal="center" vertical="center" wrapText="1"/>
    </xf>
    <xf numFmtId="0" fontId="15" fillId="2" borderId="33" xfId="0" applyFont="1" applyFill="1" applyBorder="1" applyAlignment="1" applyProtection="1">
      <alignment horizontal="center" vertical="center" wrapText="1"/>
    </xf>
    <xf numFmtId="0" fontId="15" fillId="2" borderId="3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4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166" fontId="11" fillId="0" borderId="30" xfId="0" applyNumberFormat="1" applyFont="1" applyFill="1" applyBorder="1" applyAlignment="1">
      <alignment horizontal="right" vertical="center"/>
    </xf>
    <xf numFmtId="166" fontId="11" fillId="0" borderId="6" xfId="0" applyNumberFormat="1" applyFont="1" applyFill="1" applyBorder="1" applyAlignment="1">
      <alignment horizontal="right" vertical="center"/>
    </xf>
    <xf numFmtId="166" fontId="8" fillId="0" borderId="35" xfId="0" applyNumberFormat="1" applyFont="1" applyFill="1" applyBorder="1" applyAlignment="1">
      <alignment horizontal="center" vertical="center" wrapText="1"/>
    </xf>
    <xf numFmtId="166" fontId="8" fillId="0" borderId="31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right" vertical="center"/>
    </xf>
    <xf numFmtId="166" fontId="48" fillId="0" borderId="25" xfId="0" applyNumberFormat="1" applyFont="1" applyFill="1" applyBorder="1" applyAlignment="1">
      <alignment horizontal="left" vertical="center" wrapText="1"/>
    </xf>
    <xf numFmtId="166" fontId="48" fillId="0" borderId="26" xfId="0" applyNumberFormat="1" applyFont="1" applyFill="1" applyBorder="1" applyAlignment="1">
      <alignment horizontal="left" vertical="center" wrapText="1"/>
    </xf>
    <xf numFmtId="166" fontId="48" fillId="0" borderId="32" xfId="0" applyNumberFormat="1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66" fontId="4" fillId="0" borderId="37" xfId="0" applyNumberFormat="1" applyFont="1" applyFill="1" applyBorder="1" applyAlignment="1">
      <alignment horizontal="left" vertical="center" wrapText="1"/>
    </xf>
    <xf numFmtId="166" fontId="4" fillId="0" borderId="38" xfId="0" applyNumberFormat="1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center" vertical="center" wrapText="1" shrinkToFit="1"/>
    </xf>
    <xf numFmtId="0" fontId="48" fillId="0" borderId="31" xfId="0" applyFont="1" applyFill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8" fillId="0" borderId="25" xfId="0" applyNumberFormat="1" applyFont="1" applyFill="1" applyBorder="1" applyAlignment="1">
      <alignment horizontal="center" vertical="center" wrapText="1"/>
    </xf>
    <xf numFmtId="166" fontId="8" fillId="0" borderId="33" xfId="0" applyNumberFormat="1" applyFont="1" applyFill="1" applyBorder="1" applyAlignment="1">
      <alignment horizontal="center" vertical="center" wrapText="1"/>
    </xf>
    <xf numFmtId="166" fontId="8" fillId="0" borderId="32" xfId="0" applyNumberFormat="1" applyFont="1" applyFill="1" applyBorder="1" applyAlignment="1">
      <alignment horizontal="center" vertical="center" wrapText="1"/>
    </xf>
    <xf numFmtId="166" fontId="8" fillId="0" borderId="34" xfId="0" applyNumberFormat="1" applyFont="1" applyFill="1" applyBorder="1" applyAlignment="1">
      <alignment horizontal="center" vertical="center" wrapText="1"/>
    </xf>
    <xf numFmtId="166" fontId="18" fillId="0" borderId="22" xfId="0" applyNumberFormat="1" applyFont="1" applyFill="1" applyBorder="1" applyAlignment="1" applyProtection="1">
      <alignment horizontal="center" vertical="center"/>
      <protection locked="0"/>
    </xf>
    <xf numFmtId="166" fontId="1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0" fillId="0" borderId="18" xfId="0" applyBorder="1" applyAlignment="1"/>
    <xf numFmtId="0" fontId="0" fillId="0" borderId="5" xfId="0" applyBorder="1" applyAlignment="1"/>
    <xf numFmtId="0" fontId="0" fillId="0" borderId="6" xfId="0" applyBorder="1" applyAlignment="1"/>
    <xf numFmtId="166" fontId="0" fillId="0" borderId="3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35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166" fontId="4" fillId="0" borderId="25" xfId="0" applyNumberFormat="1" applyFont="1" applyFill="1" applyBorder="1" applyAlignment="1">
      <alignment horizontal="center" vertical="center"/>
    </xf>
    <xf numFmtId="166" fontId="4" fillId="0" borderId="27" xfId="0" applyNumberFormat="1" applyFont="1" applyFill="1" applyBorder="1" applyAlignment="1">
      <alignment horizontal="center" vertical="center"/>
    </xf>
    <xf numFmtId="166" fontId="4" fillId="0" borderId="33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6" fillId="5" borderId="32" xfId="0" applyFont="1" applyFill="1" applyBorder="1" applyAlignment="1">
      <alignment horizontal="center" vertical="center"/>
    </xf>
    <xf numFmtId="0" fontId="56" fillId="5" borderId="2" xfId="0" applyFont="1" applyFill="1" applyBorder="1" applyAlignment="1">
      <alignment horizontal="center" vertical="center"/>
    </xf>
    <xf numFmtId="0" fontId="56" fillId="5" borderId="1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7"/>
  <sheetViews>
    <sheetView windowProtection="1" zoomScale="75" workbookViewId="0">
      <selection activeCell="I10" sqref="I10"/>
    </sheetView>
  </sheetViews>
  <sheetFormatPr defaultRowHeight="12.75"/>
  <cols>
    <col min="1" max="1" width="20.85546875" customWidth="1"/>
    <col min="2" max="2" width="6.85546875" customWidth="1"/>
    <col min="3" max="3" width="7" customWidth="1"/>
    <col min="4" max="4" width="7.28515625" customWidth="1"/>
    <col min="5" max="5" width="7.42578125" customWidth="1"/>
    <col min="6" max="6" width="7.28515625" customWidth="1"/>
    <col min="7" max="7" width="7.140625" customWidth="1"/>
    <col min="8" max="8" width="9.85546875" customWidth="1"/>
    <col min="9" max="9" width="9" customWidth="1"/>
    <col min="10" max="11" width="8.28515625" customWidth="1"/>
    <col min="12" max="12" width="8.85546875" customWidth="1"/>
    <col min="13" max="13" width="8.140625" customWidth="1"/>
    <col min="14" max="14" width="8.5703125" customWidth="1"/>
    <col min="15" max="15" width="8.42578125" customWidth="1"/>
    <col min="16" max="16" width="8.140625" customWidth="1"/>
    <col min="17" max="17" width="8.28515625" customWidth="1"/>
    <col min="18" max="18" width="8.140625" customWidth="1"/>
    <col min="19" max="19" width="7.42578125" customWidth="1"/>
    <col min="20" max="22" width="10.85546875" customWidth="1"/>
    <col min="23" max="23" width="8.7109375" customWidth="1"/>
    <col min="24" max="24" width="8.140625" customWidth="1"/>
  </cols>
  <sheetData>
    <row r="1" spans="1:40" ht="20.25">
      <c r="A1" s="415" t="s">
        <v>37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9"/>
    </row>
    <row r="2" spans="1:40" ht="18">
      <c r="A2" s="5"/>
      <c r="B2" s="5"/>
      <c r="C2" s="5"/>
      <c r="D2" s="5"/>
      <c r="E2" s="5"/>
      <c r="F2" s="5"/>
      <c r="G2" s="5"/>
      <c r="H2" s="5"/>
      <c r="I2" s="5"/>
      <c r="J2" s="416" t="s">
        <v>38</v>
      </c>
      <c r="K2" s="416"/>
      <c r="L2" s="351"/>
      <c r="M2" s="351"/>
      <c r="N2" s="351"/>
      <c r="O2" s="417" t="s">
        <v>39</v>
      </c>
      <c r="P2" s="350"/>
      <c r="Q2" s="350"/>
      <c r="R2" s="5"/>
      <c r="S2" s="5"/>
      <c r="T2" s="5"/>
      <c r="U2" s="5"/>
      <c r="V2" s="5"/>
      <c r="W2" s="5"/>
      <c r="X2" s="5"/>
    </row>
    <row r="3" spans="1:40" ht="20.25">
      <c r="A3" s="418" t="s">
        <v>40</v>
      </c>
      <c r="B3" s="419"/>
      <c r="C3" s="420" t="s">
        <v>41</v>
      </c>
      <c r="D3" s="421"/>
      <c r="E3" s="421"/>
      <c r="F3" s="421"/>
      <c r="G3" s="421"/>
      <c r="H3" s="421"/>
      <c r="I3" s="421"/>
      <c r="J3" s="50"/>
      <c r="K3" s="50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3"/>
    </row>
    <row r="4" spans="1:40" s="4" customFormat="1" ht="18">
      <c r="A4" s="6"/>
      <c r="B4" s="6"/>
      <c r="C4" s="52"/>
      <c r="D4" s="52"/>
      <c r="E4" s="52"/>
      <c r="F4" s="52"/>
      <c r="G4" s="52"/>
      <c r="H4" s="18"/>
      <c r="I4" s="18"/>
      <c r="J4" s="18"/>
      <c r="K4" s="5"/>
      <c r="L4" s="18"/>
      <c r="M4" s="18"/>
      <c r="N4" s="18"/>
      <c r="O4" s="18"/>
      <c r="P4" s="404" t="s">
        <v>42</v>
      </c>
      <c r="Q4" s="405"/>
      <c r="R4" s="405"/>
      <c r="S4" s="405"/>
      <c r="T4" s="405"/>
      <c r="U4" s="405"/>
      <c r="V4" s="405"/>
      <c r="W4" s="405"/>
      <c r="X4" s="405"/>
      <c r="Y4" s="8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24.75" customHeight="1">
      <c r="A5" s="382" t="s">
        <v>43</v>
      </c>
      <c r="B5" s="382" t="s">
        <v>44</v>
      </c>
      <c r="C5" s="387" t="s">
        <v>45</v>
      </c>
      <c r="D5" s="388"/>
      <c r="E5" s="388"/>
      <c r="F5" s="388"/>
      <c r="G5" s="388"/>
      <c r="H5" s="389" t="s">
        <v>46</v>
      </c>
      <c r="I5" s="390"/>
      <c r="J5" s="390"/>
      <c r="K5" s="390"/>
      <c r="L5" s="390"/>
      <c r="M5" s="390"/>
      <c r="N5" s="390"/>
      <c r="O5" s="391"/>
      <c r="P5" s="391"/>
      <c r="Q5" s="391"/>
      <c r="R5" s="391"/>
      <c r="S5" s="391"/>
      <c r="T5" s="392"/>
      <c r="U5" s="346" t="s">
        <v>106</v>
      </c>
      <c r="V5" s="346" t="s">
        <v>107</v>
      </c>
      <c r="W5" s="346" t="s">
        <v>86</v>
      </c>
      <c r="X5" s="346" t="s">
        <v>47</v>
      </c>
      <c r="AB5" s="345"/>
      <c r="AC5" s="345"/>
    </row>
    <row r="6" spans="1:40" ht="16.5" customHeight="1">
      <c r="A6" s="383"/>
      <c r="B6" s="382"/>
      <c r="C6" s="407" t="s">
        <v>48</v>
      </c>
      <c r="D6" s="398" t="s">
        <v>49</v>
      </c>
      <c r="E6" s="398" t="s">
        <v>50</v>
      </c>
      <c r="F6" s="398" t="s">
        <v>51</v>
      </c>
      <c r="G6" s="398" t="s">
        <v>52</v>
      </c>
      <c r="H6" s="396" t="s">
        <v>53</v>
      </c>
      <c r="I6" s="396"/>
      <c r="J6" s="396"/>
      <c r="K6" s="396"/>
      <c r="L6" s="396"/>
      <c r="M6" s="396"/>
      <c r="N6" s="397"/>
      <c r="O6" s="397"/>
      <c r="P6" s="397"/>
      <c r="Q6" s="396" t="s">
        <v>54</v>
      </c>
      <c r="R6" s="406"/>
      <c r="S6" s="406"/>
      <c r="T6" s="398" t="s">
        <v>55</v>
      </c>
      <c r="U6" s="347"/>
      <c r="V6" s="347"/>
      <c r="W6" s="346"/>
      <c r="X6" s="347"/>
    </row>
    <row r="7" spans="1:40" s="54" customFormat="1" ht="34.5" customHeight="1">
      <c r="A7" s="383"/>
      <c r="B7" s="385"/>
      <c r="C7" s="407"/>
      <c r="D7" s="399"/>
      <c r="E7" s="399"/>
      <c r="F7" s="399"/>
      <c r="G7" s="399"/>
      <c r="H7" s="382" t="s">
        <v>48</v>
      </c>
      <c r="I7" s="412" t="s">
        <v>87</v>
      </c>
      <c r="J7" s="413"/>
      <c r="K7" s="414"/>
      <c r="L7" s="393" t="s">
        <v>88</v>
      </c>
      <c r="M7" s="394"/>
      <c r="N7" s="394"/>
      <c r="O7" s="395"/>
      <c r="P7" s="382" t="s">
        <v>56</v>
      </c>
      <c r="Q7" s="398" t="s">
        <v>57</v>
      </c>
      <c r="R7" s="398" t="s">
        <v>58</v>
      </c>
      <c r="S7" s="398" t="s">
        <v>59</v>
      </c>
      <c r="T7" s="399"/>
      <c r="U7" s="347"/>
      <c r="V7" s="347"/>
      <c r="W7" s="347"/>
      <c r="X7" s="347"/>
    </row>
    <row r="8" spans="1:40" s="54" customFormat="1" ht="42" customHeight="1" thickBot="1">
      <c r="A8" s="384"/>
      <c r="B8" s="386"/>
      <c r="C8" s="408"/>
      <c r="D8" s="400"/>
      <c r="E8" s="400"/>
      <c r="F8" s="400"/>
      <c r="G8" s="400"/>
      <c r="H8" s="422"/>
      <c r="I8" s="53" t="s">
        <v>60</v>
      </c>
      <c r="J8" s="56" t="s">
        <v>61</v>
      </c>
      <c r="K8" s="53" t="s">
        <v>82</v>
      </c>
      <c r="L8" s="53" t="s">
        <v>83</v>
      </c>
      <c r="M8" s="55" t="s">
        <v>84</v>
      </c>
      <c r="N8" s="53" t="s">
        <v>62</v>
      </c>
      <c r="O8" s="70" t="s">
        <v>85</v>
      </c>
      <c r="P8" s="422"/>
      <c r="Q8" s="409"/>
      <c r="R8" s="409"/>
      <c r="S8" s="409"/>
      <c r="T8" s="400"/>
      <c r="U8" s="348"/>
      <c r="V8" s="348"/>
      <c r="W8" s="348"/>
      <c r="X8" s="348"/>
    </row>
    <row r="9" spans="1:40" s="54" customFormat="1" ht="18" customHeight="1" thickTop="1">
      <c r="A9" s="375" t="s">
        <v>63</v>
      </c>
      <c r="B9" s="376"/>
      <c r="C9" s="401" t="s">
        <v>64</v>
      </c>
      <c r="D9" s="402"/>
      <c r="E9" s="402"/>
      <c r="F9" s="402"/>
      <c r="G9" s="403"/>
      <c r="H9" s="377" t="s">
        <v>65</v>
      </c>
      <c r="I9" s="378"/>
      <c r="J9" s="410" t="s">
        <v>66</v>
      </c>
      <c r="K9" s="410"/>
      <c r="L9" s="411"/>
      <c r="M9" s="377" t="s">
        <v>67</v>
      </c>
      <c r="N9" s="380"/>
      <c r="O9" s="358" t="s">
        <v>68</v>
      </c>
      <c r="P9" s="359"/>
      <c r="Q9" s="360"/>
      <c r="R9" s="377" t="s">
        <v>69</v>
      </c>
      <c r="S9" s="381"/>
      <c r="T9" s="381"/>
      <c r="U9" s="381"/>
      <c r="V9" s="381"/>
      <c r="W9" s="381"/>
      <c r="X9" s="80" t="s">
        <v>70</v>
      </c>
    </row>
    <row r="10" spans="1:40" ht="15" customHeight="1">
      <c r="A10" s="57" t="s">
        <v>110</v>
      </c>
      <c r="B10" s="58"/>
      <c r="C10" s="58"/>
      <c r="D10" s="58"/>
      <c r="E10" s="58"/>
      <c r="F10" s="58"/>
      <c r="G10" s="58"/>
      <c r="H10" s="59">
        <f>SUM(I10,J10,K10,L10,M10,N10,O10,P10)</f>
        <v>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>
        <f>SUM(H10,Q10,R10,S10)</f>
        <v>0</v>
      </c>
      <c r="U10" s="59"/>
      <c r="V10" s="59">
        <f>SUM(T10:U10)*11%</f>
        <v>0</v>
      </c>
      <c r="W10" s="58"/>
      <c r="X10" s="58"/>
    </row>
    <row r="11" spans="1:40" ht="15" customHeight="1">
      <c r="A11" s="57" t="s">
        <v>108</v>
      </c>
      <c r="B11" s="58"/>
      <c r="C11" s="58"/>
      <c r="D11" s="58"/>
      <c r="E11" s="58"/>
      <c r="F11" s="58"/>
      <c r="G11" s="58"/>
      <c r="H11" s="59">
        <f>SUM(I11,J11,K11,L11,M11,N11,O11,P11)</f>
        <v>0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>
        <f>SUM(H11,Q11,R11,S11)</f>
        <v>0</v>
      </c>
      <c r="U11" s="59"/>
      <c r="V11" s="59">
        <f>SUM(T11:U11)*11%</f>
        <v>0</v>
      </c>
      <c r="W11" s="58"/>
      <c r="X11" s="58"/>
    </row>
    <row r="12" spans="1:40" ht="15" customHeight="1">
      <c r="A12" s="57" t="s">
        <v>109</v>
      </c>
      <c r="B12" s="58"/>
      <c r="C12" s="58"/>
      <c r="D12" s="58"/>
      <c r="E12" s="58"/>
      <c r="F12" s="58"/>
      <c r="G12" s="58"/>
      <c r="H12" s="59">
        <f>SUM(I12,J12,K12,L12,M12,N12,O12,P12)</f>
        <v>0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>
        <f>SUM(H12,Q12,R12,S12)</f>
        <v>0</v>
      </c>
      <c r="U12" s="59"/>
      <c r="V12" s="59">
        <f>SUM(T12:U12)*11%</f>
        <v>0</v>
      </c>
      <c r="W12" s="58"/>
      <c r="X12" s="58"/>
    </row>
    <row r="13" spans="1:40" ht="15" customHeight="1">
      <c r="A13" s="57" t="s">
        <v>111</v>
      </c>
      <c r="B13" s="58"/>
      <c r="C13" s="58"/>
      <c r="D13" s="58"/>
      <c r="E13" s="58"/>
      <c r="F13" s="58"/>
      <c r="G13" s="58"/>
      <c r="H13" s="59">
        <f>SUM(I13,J13,K13,L13,M13,N13,O13,P13)</f>
        <v>0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>
        <f>SUM(H13,Q13,R13,S13)</f>
        <v>0</v>
      </c>
      <c r="U13" s="59"/>
      <c r="V13" s="59">
        <f>SUM(T13:U13)*11%</f>
        <v>0</v>
      </c>
      <c r="W13" s="58"/>
      <c r="X13" s="58"/>
    </row>
    <row r="14" spans="1:40" ht="15" customHeight="1" thickBot="1">
      <c r="A14" s="60" t="s">
        <v>4</v>
      </c>
      <c r="B14" s="61">
        <f t="shared" ref="B14:X14" si="0">SUM(B10:B13)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</row>
    <row r="15" spans="1:40" ht="18" customHeight="1" thickTop="1">
      <c r="A15" s="375" t="s">
        <v>63</v>
      </c>
      <c r="B15" s="376"/>
      <c r="C15" s="401" t="s">
        <v>71</v>
      </c>
      <c r="D15" s="402"/>
      <c r="E15" s="402"/>
      <c r="F15" s="402"/>
      <c r="G15" s="403"/>
      <c r="H15" s="377" t="s">
        <v>65</v>
      </c>
      <c r="I15" s="378"/>
      <c r="J15" s="372" t="s">
        <v>41</v>
      </c>
      <c r="K15" s="373"/>
      <c r="L15" s="379"/>
      <c r="M15" s="377" t="s">
        <v>67</v>
      </c>
      <c r="N15" s="380"/>
      <c r="O15" s="358" t="s">
        <v>64</v>
      </c>
      <c r="P15" s="359"/>
      <c r="Q15" s="360"/>
      <c r="R15" s="377" t="s">
        <v>69</v>
      </c>
      <c r="S15" s="381"/>
      <c r="T15" s="381"/>
      <c r="U15" s="381"/>
      <c r="V15" s="381"/>
      <c r="W15" s="381"/>
      <c r="X15" s="80" t="s">
        <v>70</v>
      </c>
      <c r="Y15" s="54"/>
    </row>
    <row r="16" spans="1:40" ht="15" customHeight="1">
      <c r="A16" s="57" t="s">
        <v>110</v>
      </c>
      <c r="B16" s="58"/>
      <c r="C16" s="58"/>
      <c r="D16" s="58"/>
      <c r="E16" s="58"/>
      <c r="F16" s="58"/>
      <c r="G16" s="58"/>
      <c r="H16" s="59">
        <f>SUM(I16,J16,K16,L16,M16,N16,O16,P16)</f>
        <v>0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9">
        <f>SUM(H16,Q16,R16,S16)</f>
        <v>0</v>
      </c>
      <c r="U16" s="59"/>
      <c r="V16" s="59">
        <f>SUM(T16:U16)*11%</f>
        <v>0</v>
      </c>
      <c r="W16" s="58"/>
      <c r="X16" s="58"/>
    </row>
    <row r="17" spans="1:25" ht="15" customHeight="1">
      <c r="A17" s="57" t="s">
        <v>108</v>
      </c>
      <c r="B17" s="58"/>
      <c r="C17" s="58"/>
      <c r="D17" s="58"/>
      <c r="E17" s="58"/>
      <c r="F17" s="58"/>
      <c r="G17" s="58"/>
      <c r="H17" s="59">
        <f>SUM(I17,J17,K17,L17,M17,N17,O17,P17)</f>
        <v>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>
        <f>SUM(H17,Q17,R17,S17)</f>
        <v>0</v>
      </c>
      <c r="U17" s="59"/>
      <c r="V17" s="59">
        <f>SUM(T17:U17)*11%</f>
        <v>0</v>
      </c>
      <c r="W17" s="58"/>
      <c r="X17" s="58"/>
    </row>
    <row r="18" spans="1:25" ht="15" customHeight="1">
      <c r="A18" s="57" t="s">
        <v>109</v>
      </c>
      <c r="B18" s="58"/>
      <c r="C18" s="58"/>
      <c r="D18" s="58"/>
      <c r="E18" s="58"/>
      <c r="F18" s="58"/>
      <c r="G18" s="58"/>
      <c r="H18" s="59">
        <f>SUM(I18,J18,K18,L18,M18,N18,O18,P18)</f>
        <v>0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9">
        <f>SUM(H18,Q18,R18,S18)</f>
        <v>0</v>
      </c>
      <c r="U18" s="59"/>
      <c r="V18" s="59">
        <f>SUM(T18:U18)*11%</f>
        <v>0</v>
      </c>
      <c r="W18" s="58"/>
      <c r="X18" s="58"/>
    </row>
    <row r="19" spans="1:25" ht="15" customHeight="1">
      <c r="A19" s="57" t="s">
        <v>111</v>
      </c>
      <c r="B19" s="58"/>
      <c r="C19" s="58"/>
      <c r="D19" s="58"/>
      <c r="E19" s="58"/>
      <c r="F19" s="58"/>
      <c r="G19" s="58"/>
      <c r="H19" s="59">
        <f>SUM(I19,J19,K19,L19,M19,N19,O19,P19)</f>
        <v>0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>
        <f>SUM(H19,Q19,R19,S19)</f>
        <v>0</v>
      </c>
      <c r="U19" s="59"/>
      <c r="V19" s="59">
        <f>SUM(T19:U19)*11%</f>
        <v>0</v>
      </c>
      <c r="W19" s="58"/>
      <c r="X19" s="58"/>
    </row>
    <row r="20" spans="1:25" ht="15" customHeight="1" thickBot="1">
      <c r="A20" s="62" t="s">
        <v>4</v>
      </c>
      <c r="B20" s="63">
        <f t="shared" ref="B20:X20" si="1">SUM(B16:B19)</f>
        <v>0</v>
      </c>
      <c r="C20" s="63">
        <f t="shared" si="1"/>
        <v>0</v>
      </c>
      <c r="D20" s="63">
        <f t="shared" si="1"/>
        <v>0</v>
      </c>
      <c r="E20" s="63">
        <f t="shared" si="1"/>
        <v>0</v>
      </c>
      <c r="F20" s="63">
        <f t="shared" si="1"/>
        <v>0</v>
      </c>
      <c r="G20" s="63">
        <f t="shared" si="1"/>
        <v>0</v>
      </c>
      <c r="H20" s="63">
        <f t="shared" si="1"/>
        <v>0</v>
      </c>
      <c r="I20" s="63">
        <f t="shared" si="1"/>
        <v>0</v>
      </c>
      <c r="J20" s="63">
        <f t="shared" si="1"/>
        <v>0</v>
      </c>
      <c r="K20" s="63">
        <f t="shared" si="1"/>
        <v>0</v>
      </c>
      <c r="L20" s="63">
        <f t="shared" si="1"/>
        <v>0</v>
      </c>
      <c r="M20" s="63">
        <f t="shared" si="1"/>
        <v>0</v>
      </c>
      <c r="N20" s="63">
        <f t="shared" si="1"/>
        <v>0</v>
      </c>
      <c r="O20" s="63">
        <f t="shared" si="1"/>
        <v>0</v>
      </c>
      <c r="P20" s="63">
        <f t="shared" si="1"/>
        <v>0</v>
      </c>
      <c r="Q20" s="61">
        <f t="shared" si="1"/>
        <v>0</v>
      </c>
      <c r="R20" s="61">
        <f t="shared" si="1"/>
        <v>0</v>
      </c>
      <c r="S20" s="61">
        <f t="shared" si="1"/>
        <v>0</v>
      </c>
      <c r="T20" s="61">
        <f t="shared" si="1"/>
        <v>0</v>
      </c>
      <c r="U20" s="61">
        <f t="shared" si="1"/>
        <v>0</v>
      </c>
      <c r="V20" s="61">
        <f t="shared" si="1"/>
        <v>0</v>
      </c>
      <c r="W20" s="61">
        <f t="shared" si="1"/>
        <v>0</v>
      </c>
      <c r="X20" s="63">
        <f t="shared" si="1"/>
        <v>0</v>
      </c>
    </row>
    <row r="21" spans="1:25" ht="18" customHeight="1" thickTop="1">
      <c r="A21" s="375" t="s">
        <v>63</v>
      </c>
      <c r="B21" s="376"/>
      <c r="C21" s="356" t="s">
        <v>72</v>
      </c>
      <c r="D21" s="357"/>
      <c r="E21" s="357"/>
      <c r="F21" s="357"/>
      <c r="G21" s="357"/>
      <c r="H21" s="377" t="s">
        <v>65</v>
      </c>
      <c r="I21" s="378"/>
      <c r="J21" s="372" t="s">
        <v>73</v>
      </c>
      <c r="K21" s="373"/>
      <c r="L21" s="379"/>
      <c r="M21" s="377" t="s">
        <v>67</v>
      </c>
      <c r="N21" s="380"/>
      <c r="O21" s="358" t="s">
        <v>74</v>
      </c>
      <c r="P21" s="359"/>
      <c r="Q21" s="360"/>
      <c r="R21" s="377" t="s">
        <v>69</v>
      </c>
      <c r="S21" s="381"/>
      <c r="T21" s="381"/>
      <c r="U21" s="381"/>
      <c r="V21" s="381"/>
      <c r="W21" s="381"/>
      <c r="X21" s="80" t="s">
        <v>70</v>
      </c>
      <c r="Y21" s="54"/>
    </row>
    <row r="22" spans="1:25" ht="15" customHeight="1">
      <c r="A22" s="57" t="s">
        <v>110</v>
      </c>
      <c r="B22" s="58"/>
      <c r="C22" s="58"/>
      <c r="D22" s="58"/>
      <c r="E22" s="58"/>
      <c r="F22" s="58"/>
      <c r="G22" s="58"/>
      <c r="H22" s="59">
        <f>SUM(I22,J22,K22,L22,M22,N22,O22,P22)</f>
        <v>0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>
        <f>SUM(H22,Q22,R22,S22)</f>
        <v>0</v>
      </c>
      <c r="U22" s="59"/>
      <c r="V22" s="59">
        <f>SUM(T22:U22)*11%</f>
        <v>0</v>
      </c>
      <c r="W22" s="58"/>
      <c r="X22" s="58"/>
    </row>
    <row r="23" spans="1:25" ht="15" customHeight="1">
      <c r="A23" s="57" t="s">
        <v>108</v>
      </c>
      <c r="B23" s="58"/>
      <c r="C23" s="58"/>
      <c r="D23" s="58"/>
      <c r="E23" s="58"/>
      <c r="F23" s="58"/>
      <c r="G23" s="58"/>
      <c r="H23" s="59">
        <f>SUM(I23,J23,K23,L23,M23,N23,O23,P23)</f>
        <v>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>
        <f>SUM(H23,Q23,R23,S23)</f>
        <v>0</v>
      </c>
      <c r="U23" s="59"/>
      <c r="V23" s="59">
        <f>SUM(T23:U23)*11%</f>
        <v>0</v>
      </c>
      <c r="W23" s="58"/>
      <c r="X23" s="58"/>
    </row>
    <row r="24" spans="1:25" ht="15" customHeight="1">
      <c r="A24" s="57" t="s">
        <v>109</v>
      </c>
      <c r="B24" s="58"/>
      <c r="C24" s="58"/>
      <c r="D24" s="58"/>
      <c r="E24" s="58"/>
      <c r="F24" s="58"/>
      <c r="G24" s="58"/>
      <c r="H24" s="59">
        <f>SUM(I24,J24,K24,L24,M24,N24,O24,P24)</f>
        <v>0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>
        <f>SUM(H24,Q24,R24,S24)</f>
        <v>0</v>
      </c>
      <c r="U24" s="59"/>
      <c r="V24" s="59">
        <f>SUM(T24:U24)*11%</f>
        <v>0</v>
      </c>
      <c r="W24" s="58"/>
      <c r="X24" s="58"/>
    </row>
    <row r="25" spans="1:25" ht="15" customHeight="1">
      <c r="A25" s="57" t="s">
        <v>111</v>
      </c>
      <c r="B25" s="58"/>
      <c r="C25" s="58"/>
      <c r="D25" s="58"/>
      <c r="E25" s="58"/>
      <c r="F25" s="58"/>
      <c r="G25" s="58"/>
      <c r="H25" s="59">
        <f>SUM(I25,J25,K25,L25,M25,N25,O25,P25)</f>
        <v>0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>
        <f>SUM(H25,Q25,R25,S25)</f>
        <v>0</v>
      </c>
      <c r="U25" s="59"/>
      <c r="V25" s="59">
        <f>SUM(T25:U25)*11%</f>
        <v>0</v>
      </c>
      <c r="W25" s="58"/>
      <c r="X25" s="58"/>
    </row>
    <row r="26" spans="1:25" ht="15" customHeight="1" thickBot="1">
      <c r="A26" s="64" t="s">
        <v>4</v>
      </c>
      <c r="B26" s="61">
        <f t="shared" ref="B26:X26" si="2">SUM(B22:B25)</f>
        <v>0</v>
      </c>
      <c r="C26" s="61">
        <f t="shared" si="2"/>
        <v>0</v>
      </c>
      <c r="D26" s="61">
        <f t="shared" si="2"/>
        <v>0</v>
      </c>
      <c r="E26" s="61">
        <f t="shared" si="2"/>
        <v>0</v>
      </c>
      <c r="F26" s="61">
        <f t="shared" si="2"/>
        <v>0</v>
      </c>
      <c r="G26" s="61">
        <f t="shared" si="2"/>
        <v>0</v>
      </c>
      <c r="H26" s="61">
        <f t="shared" si="2"/>
        <v>0</v>
      </c>
      <c r="I26" s="61">
        <f t="shared" si="2"/>
        <v>0</v>
      </c>
      <c r="J26" s="61">
        <f t="shared" si="2"/>
        <v>0</v>
      </c>
      <c r="K26" s="61">
        <f t="shared" si="2"/>
        <v>0</v>
      </c>
      <c r="L26" s="61">
        <f t="shared" si="2"/>
        <v>0</v>
      </c>
      <c r="M26" s="61">
        <f t="shared" si="2"/>
        <v>0</v>
      </c>
      <c r="N26" s="61">
        <f t="shared" si="2"/>
        <v>0</v>
      </c>
      <c r="O26" s="61">
        <f t="shared" si="2"/>
        <v>0</v>
      </c>
      <c r="P26" s="61">
        <f t="shared" si="2"/>
        <v>0</v>
      </c>
      <c r="Q26" s="61">
        <f t="shared" si="2"/>
        <v>0</v>
      </c>
      <c r="R26" s="61">
        <f t="shared" si="2"/>
        <v>0</v>
      </c>
      <c r="S26" s="61">
        <f t="shared" si="2"/>
        <v>0</v>
      </c>
      <c r="T26" s="61">
        <f t="shared" si="2"/>
        <v>0</v>
      </c>
      <c r="U26" s="61">
        <f t="shared" si="2"/>
        <v>0</v>
      </c>
      <c r="V26" s="61">
        <f t="shared" si="2"/>
        <v>0</v>
      </c>
      <c r="W26" s="61">
        <f t="shared" si="2"/>
        <v>0</v>
      </c>
      <c r="X26" s="61">
        <f t="shared" si="2"/>
        <v>0</v>
      </c>
    </row>
    <row r="27" spans="1:25" ht="18" customHeight="1" thickTop="1">
      <c r="A27" s="375" t="s">
        <v>63</v>
      </c>
      <c r="B27" s="376"/>
      <c r="C27" s="356" t="s">
        <v>72</v>
      </c>
      <c r="D27" s="357"/>
      <c r="E27" s="357"/>
      <c r="F27" s="357"/>
      <c r="G27" s="357"/>
      <c r="H27" s="377" t="s">
        <v>65</v>
      </c>
      <c r="I27" s="378"/>
      <c r="J27" s="372" t="s">
        <v>75</v>
      </c>
      <c r="K27" s="373"/>
      <c r="L27" s="379"/>
      <c r="M27" s="377" t="s">
        <v>67</v>
      </c>
      <c r="N27" s="380"/>
      <c r="O27" s="358" t="s">
        <v>74</v>
      </c>
      <c r="P27" s="359"/>
      <c r="Q27" s="360"/>
      <c r="R27" s="377" t="s">
        <v>69</v>
      </c>
      <c r="S27" s="381"/>
      <c r="T27" s="381"/>
      <c r="U27" s="381"/>
      <c r="V27" s="381"/>
      <c r="W27" s="381"/>
      <c r="X27" s="80" t="s">
        <v>70</v>
      </c>
    </row>
    <row r="28" spans="1:25" ht="15" customHeight="1">
      <c r="A28" s="57" t="s">
        <v>110</v>
      </c>
      <c r="B28" s="65"/>
      <c r="C28" s="65"/>
      <c r="D28" s="65"/>
      <c r="E28" s="65"/>
      <c r="F28" s="65"/>
      <c r="G28" s="65"/>
      <c r="H28" s="66">
        <f>SUM(I28,J28,K28,L28,M28,N28,O28,P28)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>
        <f>SUM(H28,Q28,R28,S28)</f>
        <v>0</v>
      </c>
      <c r="U28" s="66"/>
      <c r="V28" s="59">
        <f>SUM(T28:U28)*11%</f>
        <v>0</v>
      </c>
      <c r="W28" s="65"/>
      <c r="X28" s="65"/>
    </row>
    <row r="29" spans="1:25" ht="15" customHeight="1">
      <c r="A29" s="57" t="s">
        <v>108</v>
      </c>
      <c r="B29" s="65"/>
      <c r="C29" s="65"/>
      <c r="D29" s="65"/>
      <c r="E29" s="65"/>
      <c r="F29" s="65"/>
      <c r="G29" s="65"/>
      <c r="H29" s="66">
        <f>SUM(I29,J29,K29,L29,M29,N29,O29,P29)</f>
        <v>0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>
        <f>SUM(H29,Q29,R29,S29)</f>
        <v>0</v>
      </c>
      <c r="U29" s="66"/>
      <c r="V29" s="59">
        <f>SUM(T29:U29)*11%</f>
        <v>0</v>
      </c>
      <c r="W29" s="65"/>
      <c r="X29" s="65"/>
    </row>
    <row r="30" spans="1:25" ht="15" customHeight="1">
      <c r="A30" s="57" t="s">
        <v>109</v>
      </c>
      <c r="B30" s="65"/>
      <c r="C30" s="65"/>
      <c r="D30" s="65"/>
      <c r="E30" s="65"/>
      <c r="F30" s="65"/>
      <c r="G30" s="65"/>
      <c r="H30" s="66">
        <f>SUM(I30,J30,K30,L30,M30,N30,O30,P30)</f>
        <v>0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>
        <f>SUM(H30,Q30,R30,S30)</f>
        <v>0</v>
      </c>
      <c r="U30" s="66"/>
      <c r="V30" s="59">
        <f>SUM(T30:U30)*11%</f>
        <v>0</v>
      </c>
      <c r="W30" s="65"/>
      <c r="X30" s="65"/>
    </row>
    <row r="31" spans="1:25" ht="15" customHeight="1">
      <c r="A31" s="57" t="s">
        <v>111</v>
      </c>
      <c r="B31" s="65"/>
      <c r="C31" s="65"/>
      <c r="D31" s="65"/>
      <c r="E31" s="65"/>
      <c r="F31" s="65"/>
      <c r="G31" s="65"/>
      <c r="H31" s="66">
        <f>SUM(I31,J31,K31,L31,M31,N31,O31,P31)</f>
        <v>0</v>
      </c>
      <c r="I31" s="65"/>
      <c r="J31" s="65"/>
      <c r="K31" s="65"/>
      <c r="L31" s="65"/>
      <c r="M31" s="65"/>
      <c r="N31" s="67"/>
      <c r="O31" s="65"/>
      <c r="P31" s="65"/>
      <c r="Q31" s="65"/>
      <c r="R31" s="65"/>
      <c r="S31" s="65"/>
      <c r="T31" s="66">
        <f>SUM(H31,Q31,R31,S31)</f>
        <v>0</v>
      </c>
      <c r="U31" s="66"/>
      <c r="V31" s="59">
        <f>SUM(T31:U31)*11%</f>
        <v>0</v>
      </c>
      <c r="W31" s="65"/>
      <c r="X31" s="65"/>
    </row>
    <row r="32" spans="1:25" ht="15" customHeight="1" thickBot="1">
      <c r="A32" s="62" t="s">
        <v>4</v>
      </c>
      <c r="B32" s="63">
        <f t="shared" ref="B32:X32" si="3">SUM(B28:B31)</f>
        <v>0</v>
      </c>
      <c r="C32" s="63">
        <f t="shared" si="3"/>
        <v>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 t="shared" si="3"/>
        <v>0</v>
      </c>
      <c r="O32" s="63">
        <f t="shared" si="3"/>
        <v>0</v>
      </c>
      <c r="P32" s="63">
        <f t="shared" si="3"/>
        <v>0</v>
      </c>
      <c r="Q32" s="63">
        <f t="shared" si="3"/>
        <v>0</v>
      </c>
      <c r="R32" s="63">
        <f t="shared" si="3"/>
        <v>0</v>
      </c>
      <c r="S32" s="63">
        <f t="shared" si="3"/>
        <v>0</v>
      </c>
      <c r="T32" s="63">
        <f t="shared" si="3"/>
        <v>0</v>
      </c>
      <c r="U32" s="63">
        <f t="shared" si="3"/>
        <v>0</v>
      </c>
      <c r="V32" s="63">
        <f t="shared" si="3"/>
        <v>0</v>
      </c>
      <c r="W32" s="63">
        <f t="shared" si="3"/>
        <v>0</v>
      </c>
      <c r="X32" s="63">
        <f t="shared" si="3"/>
        <v>0</v>
      </c>
    </row>
    <row r="33" spans="1:48" ht="18" customHeight="1" thickTop="1">
      <c r="A33" s="367" t="s">
        <v>63</v>
      </c>
      <c r="B33" s="368"/>
      <c r="C33" s="369" t="s">
        <v>72</v>
      </c>
      <c r="D33" s="370"/>
      <c r="E33" s="370"/>
      <c r="F33" s="370"/>
      <c r="G33" s="371"/>
      <c r="H33" s="354" t="s">
        <v>65</v>
      </c>
      <c r="I33" s="363"/>
      <c r="J33" s="372" t="s">
        <v>75</v>
      </c>
      <c r="K33" s="373"/>
      <c r="L33" s="374"/>
      <c r="M33" s="354" t="s">
        <v>67</v>
      </c>
      <c r="N33" s="363"/>
      <c r="O33" s="364" t="s">
        <v>74</v>
      </c>
      <c r="P33" s="365"/>
      <c r="Q33" s="366"/>
      <c r="R33" s="354" t="s">
        <v>69</v>
      </c>
      <c r="S33" s="355"/>
      <c r="T33" s="355"/>
      <c r="U33" s="355"/>
      <c r="V33" s="355"/>
      <c r="W33" s="355"/>
      <c r="X33" s="80" t="s">
        <v>70</v>
      </c>
    </row>
    <row r="34" spans="1:48" ht="15" customHeight="1">
      <c r="A34" s="57" t="s">
        <v>110</v>
      </c>
      <c r="B34" s="58"/>
      <c r="C34" s="58"/>
      <c r="D34" s="58"/>
      <c r="E34" s="58"/>
      <c r="F34" s="58"/>
      <c r="G34" s="58"/>
      <c r="H34" s="59">
        <f>SUM(I34,J34,K34,L34,M34,N34,O34,P34)</f>
        <v>0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9">
        <f>SUM(H34,Q34,R34,S34)</f>
        <v>0</v>
      </c>
      <c r="U34" s="59"/>
      <c r="V34" s="59">
        <f>SUM(T34:U34)*11%</f>
        <v>0</v>
      </c>
      <c r="W34" s="58"/>
      <c r="X34" s="58"/>
    </row>
    <row r="35" spans="1:48" ht="15" customHeight="1">
      <c r="A35" s="57" t="s">
        <v>108</v>
      </c>
      <c r="B35" s="58"/>
      <c r="C35" s="58"/>
      <c r="D35" s="58"/>
      <c r="E35" s="58"/>
      <c r="F35" s="58"/>
      <c r="G35" s="58"/>
      <c r="H35" s="59">
        <f>SUM(I35,J35,K35,L35,M35,N35,O35,P35)</f>
        <v>0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>
        <f>SUM(H35,Q35,R35,S35)</f>
        <v>0</v>
      </c>
      <c r="U35" s="59"/>
      <c r="V35" s="59">
        <f>SUM(T35:U35)*11%</f>
        <v>0</v>
      </c>
      <c r="W35" s="58"/>
      <c r="X35" s="58"/>
    </row>
    <row r="36" spans="1:48" ht="15" customHeight="1">
      <c r="A36" s="57" t="s">
        <v>109</v>
      </c>
      <c r="B36" s="58"/>
      <c r="C36" s="58"/>
      <c r="D36" s="58"/>
      <c r="E36" s="58"/>
      <c r="F36" s="58"/>
      <c r="G36" s="58"/>
      <c r="H36" s="59">
        <f>SUM(I36,J36,K36,L36,M36,N36,O36,P36)</f>
        <v>0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>
        <f>SUM(H36,Q36,R36,S36)</f>
        <v>0</v>
      </c>
      <c r="U36" s="59"/>
      <c r="V36" s="59">
        <f>SUM(T36:U36)*11%</f>
        <v>0</v>
      </c>
      <c r="W36" s="58"/>
      <c r="X36" s="58"/>
    </row>
    <row r="37" spans="1:48" ht="15" customHeight="1">
      <c r="A37" s="57" t="s">
        <v>111</v>
      </c>
      <c r="B37" s="58"/>
      <c r="C37" s="58"/>
      <c r="D37" s="58"/>
      <c r="E37" s="58"/>
      <c r="F37" s="58"/>
      <c r="G37" s="58"/>
      <c r="H37" s="59">
        <f>SUM(I37,J37,K37,L37,M37,N37,O37,P37)</f>
        <v>0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>
        <f>SUM(H37,Q37,R37,S37)</f>
        <v>0</v>
      </c>
      <c r="U37" s="59"/>
      <c r="V37" s="59">
        <f>SUM(T37:U37)*11%</f>
        <v>0</v>
      </c>
      <c r="W37" s="58"/>
      <c r="X37" s="58"/>
    </row>
    <row r="38" spans="1:48" ht="15" customHeight="1" thickBot="1">
      <c r="A38" s="62" t="s">
        <v>4</v>
      </c>
      <c r="B38" s="61">
        <f t="shared" ref="B38:X38" si="4">SUM(B34:B37)</f>
        <v>0</v>
      </c>
      <c r="C38" s="61">
        <f t="shared" si="4"/>
        <v>0</v>
      </c>
      <c r="D38" s="61">
        <f t="shared" si="4"/>
        <v>0</v>
      </c>
      <c r="E38" s="61">
        <f t="shared" si="4"/>
        <v>0</v>
      </c>
      <c r="F38" s="61">
        <f t="shared" si="4"/>
        <v>0</v>
      </c>
      <c r="G38" s="61">
        <f t="shared" si="4"/>
        <v>0</v>
      </c>
      <c r="H38" s="61">
        <f t="shared" si="4"/>
        <v>0</v>
      </c>
      <c r="I38" s="61">
        <f t="shared" si="4"/>
        <v>0</v>
      </c>
      <c r="J38" s="61">
        <f t="shared" si="4"/>
        <v>0</v>
      </c>
      <c r="K38" s="61">
        <f t="shared" si="4"/>
        <v>0</v>
      </c>
      <c r="L38" s="61">
        <f t="shared" si="4"/>
        <v>0</v>
      </c>
      <c r="M38" s="61">
        <f t="shared" si="4"/>
        <v>0</v>
      </c>
      <c r="N38" s="61">
        <f t="shared" si="4"/>
        <v>0</v>
      </c>
      <c r="O38" s="61">
        <f t="shared" si="4"/>
        <v>0</v>
      </c>
      <c r="P38" s="61">
        <f t="shared" si="4"/>
        <v>0</v>
      </c>
      <c r="Q38" s="61">
        <f t="shared" si="4"/>
        <v>0</v>
      </c>
      <c r="R38" s="61">
        <f t="shared" si="4"/>
        <v>0</v>
      </c>
      <c r="S38" s="61">
        <f t="shared" si="4"/>
        <v>0</v>
      </c>
      <c r="T38" s="61">
        <f t="shared" si="4"/>
        <v>0</v>
      </c>
      <c r="U38" s="61">
        <f t="shared" si="4"/>
        <v>0</v>
      </c>
      <c r="V38" s="61">
        <f t="shared" si="4"/>
        <v>0</v>
      </c>
      <c r="W38" s="61">
        <f t="shared" si="4"/>
        <v>0</v>
      </c>
      <c r="X38" s="61">
        <f t="shared" si="4"/>
        <v>0</v>
      </c>
    </row>
    <row r="39" spans="1:48" ht="18" customHeight="1" thickTop="1" thickBot="1">
      <c r="A39" s="68" t="s">
        <v>76</v>
      </c>
      <c r="B39" s="69">
        <f t="shared" ref="B39:J39" si="5">SUM(B14,B20,B26,B32,B38)</f>
        <v>0</v>
      </c>
      <c r="C39" s="69">
        <f t="shared" si="5"/>
        <v>0</v>
      </c>
      <c r="D39" s="69">
        <f t="shared" si="5"/>
        <v>0</v>
      </c>
      <c r="E39" s="69">
        <f t="shared" si="5"/>
        <v>0</v>
      </c>
      <c r="F39" s="69">
        <f t="shared" si="5"/>
        <v>0</v>
      </c>
      <c r="G39" s="69">
        <f t="shared" si="5"/>
        <v>0</v>
      </c>
      <c r="H39" s="69">
        <f t="shared" si="5"/>
        <v>0</v>
      </c>
      <c r="I39" s="69">
        <f t="shared" si="5"/>
        <v>0</v>
      </c>
      <c r="J39" s="69">
        <f t="shared" si="5"/>
        <v>0</v>
      </c>
      <c r="K39" s="69"/>
      <c r="L39" s="69">
        <f t="shared" ref="L39:X39" si="6">SUM(L14,L20,L26,L32,L38)</f>
        <v>0</v>
      </c>
      <c r="M39" s="69">
        <f t="shared" si="6"/>
        <v>0</v>
      </c>
      <c r="N39" s="69">
        <f t="shared" si="6"/>
        <v>0</v>
      </c>
      <c r="O39" s="69">
        <f t="shared" si="6"/>
        <v>0</v>
      </c>
      <c r="P39" s="69">
        <f t="shared" si="6"/>
        <v>0</v>
      </c>
      <c r="Q39" s="69">
        <f t="shared" si="6"/>
        <v>0</v>
      </c>
      <c r="R39" s="69">
        <f t="shared" si="6"/>
        <v>0</v>
      </c>
      <c r="S39" s="69">
        <f t="shared" si="6"/>
        <v>0</v>
      </c>
      <c r="T39" s="69">
        <f t="shared" si="6"/>
        <v>0</v>
      </c>
      <c r="U39" s="69">
        <f t="shared" si="6"/>
        <v>0</v>
      </c>
      <c r="V39" s="69">
        <f t="shared" si="6"/>
        <v>0</v>
      </c>
      <c r="W39" s="69">
        <f t="shared" si="6"/>
        <v>0</v>
      </c>
      <c r="X39" s="69">
        <f t="shared" si="6"/>
        <v>0</v>
      </c>
    </row>
    <row r="40" spans="1:48" ht="13.5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4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4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48">
      <c r="A43" s="351" t="s">
        <v>77</v>
      </c>
      <c r="B43" s="351"/>
      <c r="C43" s="361" t="s">
        <v>70</v>
      </c>
      <c r="D43" s="362"/>
      <c r="E43" s="362"/>
      <c r="F43" s="362"/>
      <c r="G43" s="362"/>
      <c r="H43" s="351" t="s">
        <v>78</v>
      </c>
      <c r="I43" s="352"/>
      <c r="J43" s="353" t="s">
        <v>64</v>
      </c>
      <c r="K43" s="353"/>
      <c r="L43" s="353"/>
      <c r="M43" s="353"/>
      <c r="N43" s="5"/>
      <c r="O43" s="351" t="s">
        <v>79</v>
      </c>
      <c r="P43" s="352"/>
      <c r="Q43" s="353" t="s">
        <v>64</v>
      </c>
      <c r="R43" s="353"/>
      <c r="S43" s="353"/>
      <c r="T43" s="351" t="s">
        <v>80</v>
      </c>
      <c r="U43" s="351"/>
      <c r="V43" s="351"/>
      <c r="W43" s="351"/>
      <c r="X43" s="79"/>
    </row>
    <row r="44" spans="1:48" ht="14.25">
      <c r="A44" s="5"/>
      <c r="B44" s="5"/>
      <c r="C44" s="349" t="s">
        <v>81</v>
      </c>
      <c r="D44" s="350"/>
      <c r="E44" s="350"/>
      <c r="F44" s="350"/>
      <c r="G44" s="35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4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4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spans="1:4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spans="1:4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spans="1:4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  <row r="104" spans="1:4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1:4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4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</row>
    <row r="141" spans="1:4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</row>
    <row r="142" spans="1:4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</row>
    <row r="143" spans="1:4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</row>
    <row r="144" spans="1:4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</row>
    <row r="145" spans="1:4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</row>
    <row r="146" spans="1:4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</row>
    <row r="147" spans="1:4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</row>
    <row r="148" spans="1: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</row>
    <row r="149" spans="1:4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</row>
    <row r="150" spans="1:4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</row>
    <row r="151" spans="1:4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</row>
    <row r="152" spans="1:4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</row>
    <row r="153" spans="1:4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</row>
    <row r="154" spans="1:4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spans="1:4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</row>
    <row r="156" spans="1:4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</row>
    <row r="157" spans="1:4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</row>
    <row r="158" spans="1:4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</row>
    <row r="159" spans="1:4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</row>
    <row r="160" spans="1:4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</row>
    <row r="161" spans="1:4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</row>
    <row r="162" spans="1:4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</row>
    <row r="163" spans="1:4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</row>
    <row r="164" spans="1:4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</row>
    <row r="165" spans="1:4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</row>
    <row r="166" spans="1:4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</row>
    <row r="167" spans="1:4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</row>
    <row r="168" spans="1:4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</row>
    <row r="169" spans="1:4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spans="1:4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spans="1:4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spans="1:4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</sheetData>
  <mergeCells count="73">
    <mergeCell ref="A1:X1"/>
    <mergeCell ref="J2:N2"/>
    <mergeCell ref="O2:Q2"/>
    <mergeCell ref="A3:B3"/>
    <mergeCell ref="C3:I3"/>
    <mergeCell ref="D6:D8"/>
    <mergeCell ref="H7:H8"/>
    <mergeCell ref="P7:P8"/>
    <mergeCell ref="W5:W8"/>
    <mergeCell ref="E6:E8"/>
    <mergeCell ref="F6:F8"/>
    <mergeCell ref="S7:S8"/>
    <mergeCell ref="J9:L9"/>
    <mergeCell ref="I7:K7"/>
    <mergeCell ref="X5:X8"/>
    <mergeCell ref="Q7:Q8"/>
    <mergeCell ref="R7:R8"/>
    <mergeCell ref="T6:T8"/>
    <mergeCell ref="A15:B15"/>
    <mergeCell ref="C15:G15"/>
    <mergeCell ref="H15:I15"/>
    <mergeCell ref="J15:L15"/>
    <mergeCell ref="P4:X4"/>
    <mergeCell ref="Q6:S6"/>
    <mergeCell ref="C6:C8"/>
    <mergeCell ref="A9:B9"/>
    <mergeCell ref="C9:G9"/>
    <mergeCell ref="H9:I9"/>
    <mergeCell ref="A5:A8"/>
    <mergeCell ref="B5:B8"/>
    <mergeCell ref="C5:G5"/>
    <mergeCell ref="H5:T5"/>
    <mergeCell ref="L7:O7"/>
    <mergeCell ref="O21:Q21"/>
    <mergeCell ref="H6:P6"/>
    <mergeCell ref="G6:G8"/>
    <mergeCell ref="H21:I21"/>
    <mergeCell ref="M15:N15"/>
    <mergeCell ref="R21:W21"/>
    <mergeCell ref="O27:Q27"/>
    <mergeCell ref="R15:W15"/>
    <mergeCell ref="M9:N9"/>
    <mergeCell ref="O9:Q9"/>
    <mergeCell ref="R9:W9"/>
    <mergeCell ref="R27:W27"/>
    <mergeCell ref="A27:B27"/>
    <mergeCell ref="C27:G27"/>
    <mergeCell ref="H27:I27"/>
    <mergeCell ref="J27:L27"/>
    <mergeCell ref="M21:N21"/>
    <mergeCell ref="M27:N27"/>
    <mergeCell ref="J21:L21"/>
    <mergeCell ref="A21:B21"/>
    <mergeCell ref="A43:B43"/>
    <mergeCell ref="C43:G43"/>
    <mergeCell ref="H43:I43"/>
    <mergeCell ref="J43:M43"/>
    <mergeCell ref="M33:N33"/>
    <mergeCell ref="O33:Q33"/>
    <mergeCell ref="A33:B33"/>
    <mergeCell ref="C33:G33"/>
    <mergeCell ref="J33:L33"/>
    <mergeCell ref="H33:I33"/>
    <mergeCell ref="AB5:AC5"/>
    <mergeCell ref="V5:V8"/>
    <mergeCell ref="U5:U8"/>
    <mergeCell ref="C44:G44"/>
    <mergeCell ref="O43:P43"/>
    <mergeCell ref="Q43:S43"/>
    <mergeCell ref="T43:W43"/>
    <mergeCell ref="R33:W33"/>
    <mergeCell ref="C21:G21"/>
    <mergeCell ref="O15:Q15"/>
  </mergeCells>
  <phoneticPr fontId="2" type="noConversion"/>
  <printOptions horizontalCentered="1"/>
  <pageMargins left="0" right="0" top="0" bottom="0" header="0" footer="0"/>
  <pageSetup paperSize="9" scale="11" orientation="landscape" horizontalDpi="300" verticalDpi="300" r:id="rId1"/>
  <headerFooter alignWithMargins="0">
    <oddHeader>&amp;RZałącznik nr 9.2
do Zarządzenia nr …/2013
Rektora UMCS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69"/>
  <sheetViews>
    <sheetView windowProtection="1" tabSelected="1" view="pageLayout" zoomScaleNormal="80" workbookViewId="0">
      <selection activeCell="J9" sqref="J9"/>
    </sheetView>
  </sheetViews>
  <sheetFormatPr defaultRowHeight="12.75"/>
  <cols>
    <col min="1" max="1" width="16.7109375" customWidth="1"/>
    <col min="2" max="6" width="14" customWidth="1"/>
    <col min="7" max="7" width="14.85546875" customWidth="1"/>
    <col min="8" max="8" width="14" customWidth="1"/>
    <col min="9" max="9" width="15.28515625" customWidth="1"/>
    <col min="10" max="10" width="12.7109375" customWidth="1"/>
    <col min="11" max="11" width="12.28515625" bestFit="1" customWidth="1"/>
  </cols>
  <sheetData>
    <row r="2" spans="1:11" ht="20.25">
      <c r="A2" s="444" t="s">
        <v>31</v>
      </c>
      <c r="B2" s="445"/>
      <c r="C2" s="445"/>
      <c r="D2" s="445"/>
      <c r="E2" s="445"/>
      <c r="F2" s="445"/>
      <c r="G2" s="445"/>
      <c r="H2" s="445"/>
      <c r="I2" s="445"/>
      <c r="J2" s="445"/>
      <c r="K2" s="446"/>
    </row>
    <row r="3" spans="1:11" ht="21.75" customHeight="1">
      <c r="A3" s="447" t="s">
        <v>32</v>
      </c>
      <c r="B3" s="448"/>
      <c r="C3" s="448"/>
      <c r="D3" s="448"/>
      <c r="E3" s="448"/>
      <c r="F3" s="448"/>
      <c r="G3" s="448"/>
      <c r="H3" s="448"/>
      <c r="I3" s="448"/>
      <c r="J3" s="448"/>
      <c r="K3" s="449"/>
    </row>
    <row r="4" spans="1:11" ht="23.25" customHeight="1">
      <c r="A4" s="216"/>
      <c r="B4" s="217"/>
      <c r="C4" s="218" t="s">
        <v>13</v>
      </c>
      <c r="D4" s="219"/>
      <c r="E4" s="220"/>
      <c r="F4" s="450" t="s">
        <v>182</v>
      </c>
      <c r="G4" s="451"/>
      <c r="H4" s="197"/>
      <c r="I4" s="197"/>
      <c r="J4" s="197"/>
      <c r="K4" s="221"/>
    </row>
    <row r="5" spans="1:11" ht="15.75" customHeight="1">
      <c r="A5" s="452" t="s">
        <v>14</v>
      </c>
      <c r="B5" s="454"/>
      <c r="C5" s="455"/>
      <c r="D5" s="455"/>
      <c r="E5" s="455"/>
      <c r="F5" s="455"/>
      <c r="G5" s="457" t="s">
        <v>189</v>
      </c>
      <c r="H5" s="469"/>
      <c r="I5" s="470"/>
      <c r="J5" s="470"/>
      <c r="K5" s="471"/>
    </row>
    <row r="6" spans="1:11">
      <c r="A6" s="453"/>
      <c r="B6" s="456"/>
      <c r="C6" s="456"/>
      <c r="D6" s="456"/>
      <c r="E6" s="456"/>
      <c r="F6" s="456"/>
      <c r="G6" s="458"/>
      <c r="H6" s="472"/>
      <c r="I6" s="473"/>
      <c r="J6" s="473"/>
      <c r="K6" s="474"/>
    </row>
    <row r="7" spans="1:11" ht="15" customHeight="1">
      <c r="A7" s="478" t="s">
        <v>15</v>
      </c>
      <c r="B7" s="460" t="s">
        <v>128</v>
      </c>
      <c r="C7" s="461"/>
      <c r="D7" s="461"/>
      <c r="E7" s="461"/>
      <c r="F7" s="462"/>
      <c r="G7" s="458"/>
      <c r="H7" s="475"/>
      <c r="I7" s="476"/>
      <c r="J7" s="476"/>
      <c r="K7" s="477"/>
    </row>
    <row r="8" spans="1:11">
      <c r="A8" s="479"/>
      <c r="B8" s="463"/>
      <c r="C8" s="464"/>
      <c r="D8" s="464"/>
      <c r="E8" s="464"/>
      <c r="F8" s="465"/>
      <c r="G8" s="459"/>
      <c r="H8" s="466" t="s">
        <v>190</v>
      </c>
      <c r="I8" s="467"/>
      <c r="J8" s="467"/>
      <c r="K8" s="468"/>
    </row>
    <row r="9" spans="1:11" ht="15.75" customHeight="1">
      <c r="A9" s="503" t="s">
        <v>16</v>
      </c>
      <c r="B9" s="485"/>
      <c r="C9" s="503" t="s">
        <v>188</v>
      </c>
      <c r="D9" s="485"/>
      <c r="E9" s="505" t="s">
        <v>17</v>
      </c>
      <c r="F9" s="506"/>
      <c r="G9" s="507"/>
      <c r="H9" s="485"/>
      <c r="I9" s="332"/>
      <c r="J9" s="338"/>
      <c r="K9" s="340"/>
    </row>
    <row r="10" spans="1:11" ht="15" customHeight="1">
      <c r="A10" s="504"/>
      <c r="B10" s="486"/>
      <c r="C10" s="504"/>
      <c r="D10" s="486"/>
      <c r="E10" s="508" t="s">
        <v>18</v>
      </c>
      <c r="F10" s="509"/>
      <c r="G10" s="510"/>
      <c r="H10" s="486"/>
      <c r="I10" s="334"/>
      <c r="J10" s="342"/>
      <c r="K10" s="222"/>
    </row>
    <row r="11" spans="1:11">
      <c r="A11" s="223"/>
      <c r="B11" s="7"/>
      <c r="C11" s="7"/>
      <c r="D11" s="7"/>
      <c r="E11" s="224"/>
      <c r="F11" s="7"/>
      <c r="G11" s="7"/>
      <c r="H11" s="7"/>
      <c r="I11" s="7"/>
      <c r="J11" s="336"/>
      <c r="K11" s="225"/>
    </row>
    <row r="12" spans="1:11" ht="21.75" customHeight="1">
      <c r="A12" s="487" t="s">
        <v>97</v>
      </c>
      <c r="B12" s="489"/>
      <c r="C12" s="499" t="s">
        <v>192</v>
      </c>
      <c r="D12" s="500"/>
      <c r="E12" s="491"/>
      <c r="F12" s="493" t="s">
        <v>19</v>
      </c>
      <c r="G12" s="511"/>
      <c r="H12" s="497" t="s">
        <v>191</v>
      </c>
      <c r="I12" s="423" t="s">
        <v>20</v>
      </c>
      <c r="J12" s="424"/>
      <c r="K12" s="343">
        <f>B50+E50+B67+F59</f>
        <v>0</v>
      </c>
    </row>
    <row r="13" spans="1:11" ht="21.75" customHeight="1">
      <c r="A13" s="488"/>
      <c r="B13" s="490"/>
      <c r="C13" s="501"/>
      <c r="D13" s="502"/>
      <c r="E13" s="492"/>
      <c r="F13" s="494"/>
      <c r="G13" s="512"/>
      <c r="H13" s="498"/>
      <c r="I13" s="495" t="s">
        <v>98</v>
      </c>
      <c r="J13" s="496"/>
      <c r="K13" s="108"/>
    </row>
    <row r="14" spans="1:11" ht="15.75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9"/>
    </row>
    <row r="15" spans="1:11" ht="15.75">
      <c r="A15" s="230" t="s">
        <v>21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31"/>
    </row>
    <row r="16" spans="1:11" ht="15.75">
      <c r="A16" s="232" t="s">
        <v>22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31"/>
    </row>
    <row r="17" spans="1:11" ht="15.75">
      <c r="A17" s="233"/>
      <c r="B17" s="197"/>
      <c r="C17" s="184"/>
      <c r="D17" s="235" t="s">
        <v>8</v>
      </c>
      <c r="E17" s="235"/>
      <c r="F17" s="228"/>
      <c r="G17" s="72" t="s">
        <v>89</v>
      </c>
      <c r="H17" s="183"/>
      <c r="I17" s="228"/>
      <c r="J17" s="228"/>
      <c r="K17" s="231"/>
    </row>
    <row r="18" spans="1:11" ht="15.75">
      <c r="A18" s="233"/>
      <c r="B18" s="197"/>
      <c r="C18" s="184"/>
      <c r="D18" s="235" t="s">
        <v>9</v>
      </c>
      <c r="E18" s="235"/>
      <c r="F18" s="228"/>
      <c r="G18" s="72" t="s">
        <v>89</v>
      </c>
      <c r="H18" s="183"/>
      <c r="I18" s="228"/>
      <c r="J18" s="228"/>
      <c r="K18" s="231"/>
    </row>
    <row r="19" spans="1:11" ht="15.75">
      <c r="A19" s="233"/>
      <c r="B19" s="197"/>
      <c r="C19" s="184"/>
      <c r="D19" s="235" t="s">
        <v>10</v>
      </c>
      <c r="E19" s="235"/>
      <c r="F19" s="228"/>
      <c r="G19" s="72" t="s">
        <v>89</v>
      </c>
      <c r="H19" s="183"/>
      <c r="I19" s="228"/>
      <c r="J19" s="228"/>
      <c r="K19" s="231"/>
    </row>
    <row r="20" spans="1:11" ht="15.75">
      <c r="A20" s="233"/>
      <c r="B20" s="197"/>
      <c r="C20" s="184"/>
      <c r="D20" s="235" t="s">
        <v>11</v>
      </c>
      <c r="E20" s="235"/>
      <c r="F20" s="228"/>
      <c r="G20" s="72" t="s">
        <v>89</v>
      </c>
      <c r="H20" s="183"/>
      <c r="I20" s="228"/>
      <c r="J20" s="228"/>
      <c r="K20" s="231"/>
    </row>
    <row r="21" spans="1:11" ht="15.75">
      <c r="A21" s="233"/>
      <c r="B21" s="197"/>
      <c r="C21" s="184"/>
      <c r="D21" s="235" t="s">
        <v>99</v>
      </c>
      <c r="E21" s="235"/>
      <c r="F21" s="228"/>
      <c r="G21" s="72" t="s">
        <v>89</v>
      </c>
      <c r="H21" s="183"/>
      <c r="I21" s="228"/>
      <c r="J21" s="228"/>
      <c r="K21" s="231"/>
    </row>
    <row r="22" spans="1:11" ht="15.75">
      <c r="A22" s="233"/>
      <c r="B22" s="197"/>
      <c r="C22" s="184"/>
      <c r="D22" s="235" t="s">
        <v>100</v>
      </c>
      <c r="E22" s="235"/>
      <c r="F22" s="228"/>
      <c r="G22" s="72" t="s">
        <v>89</v>
      </c>
      <c r="H22" s="183"/>
      <c r="I22" s="228"/>
      <c r="J22" s="228"/>
      <c r="K22" s="231"/>
    </row>
    <row r="23" spans="1:11" ht="15.75">
      <c r="A23" s="233"/>
      <c r="B23" s="197"/>
      <c r="C23" s="184"/>
      <c r="D23" s="235" t="s">
        <v>101</v>
      </c>
      <c r="E23" s="235"/>
      <c r="F23" s="228"/>
      <c r="G23" s="72" t="s">
        <v>89</v>
      </c>
      <c r="H23" s="183"/>
      <c r="I23" s="228"/>
      <c r="J23" s="228"/>
      <c r="K23" s="231"/>
    </row>
    <row r="24" spans="1:11" ht="15.75">
      <c r="A24" s="233"/>
      <c r="B24" s="197"/>
      <c r="C24" s="184"/>
      <c r="D24" s="235" t="s">
        <v>12</v>
      </c>
      <c r="E24" s="235"/>
      <c r="F24" s="228"/>
      <c r="G24" s="72" t="s">
        <v>89</v>
      </c>
      <c r="H24" s="183"/>
      <c r="I24" s="228"/>
      <c r="J24" s="228"/>
      <c r="K24" s="231"/>
    </row>
    <row r="25" spans="1:11" ht="15.75">
      <c r="A25" s="233"/>
      <c r="B25" s="197"/>
      <c r="C25" s="184"/>
      <c r="D25" s="235" t="s">
        <v>95</v>
      </c>
      <c r="E25" s="235"/>
      <c r="F25" s="228"/>
      <c r="G25" s="72" t="s">
        <v>89</v>
      </c>
      <c r="H25" s="183"/>
      <c r="I25" s="228"/>
      <c r="J25" s="228"/>
      <c r="K25" s="231"/>
    </row>
    <row r="26" spans="1:11" ht="15.75">
      <c r="A26" s="233"/>
      <c r="B26" s="197"/>
      <c r="C26" s="184"/>
      <c r="D26" s="235" t="s">
        <v>102</v>
      </c>
      <c r="E26" s="235"/>
      <c r="F26" s="228"/>
      <c r="G26" s="72" t="s">
        <v>89</v>
      </c>
      <c r="H26" s="183"/>
      <c r="I26" s="228"/>
      <c r="J26" s="228"/>
      <c r="K26" s="231"/>
    </row>
    <row r="27" spans="1:11" ht="18.75" customHeight="1">
      <c r="A27" s="434" t="s">
        <v>96</v>
      </c>
      <c r="B27" s="435"/>
      <c r="C27" s="237">
        <f>(C17*H17)+(C18*H18)+(C19*H19)+(C20*H20)+(C21*H21)+(C22*H22)+(C23*H23)+(C24*H24)+(C25*H25)+(C26*H26)</f>
        <v>0</v>
      </c>
      <c r="D27" s="235"/>
      <c r="E27" s="235"/>
      <c r="F27" s="228"/>
      <c r="G27" s="228"/>
      <c r="H27" s="228"/>
      <c r="I27" s="228"/>
      <c r="J27" s="228"/>
      <c r="K27" s="231"/>
    </row>
    <row r="28" spans="1:11" ht="15.75">
      <c r="A28" s="238"/>
      <c r="B28" s="197"/>
      <c r="C28" s="197"/>
      <c r="D28" s="235"/>
      <c r="E28" s="239"/>
      <c r="F28" s="228"/>
      <c r="G28" s="228"/>
      <c r="H28" s="228"/>
      <c r="I28" s="228"/>
      <c r="J28" s="228"/>
      <c r="K28" s="231"/>
    </row>
    <row r="29" spans="1:11" ht="15.75">
      <c r="A29" s="227"/>
      <c r="B29" s="228"/>
      <c r="C29" s="228"/>
      <c r="D29" s="228"/>
      <c r="E29" s="228"/>
      <c r="F29" s="228"/>
      <c r="G29" s="228"/>
      <c r="H29" s="228"/>
      <c r="I29" s="228"/>
      <c r="J29" s="228"/>
      <c r="K29" s="231"/>
    </row>
    <row r="30" spans="1:11" ht="15.75">
      <c r="A30" s="230" t="s">
        <v>185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40">
        <f>C27*0.65</f>
        <v>0</v>
      </c>
    </row>
    <row r="31" spans="1:11">
      <c r="A31" s="241"/>
      <c r="B31" s="197"/>
      <c r="C31" s="197"/>
      <c r="D31" s="197"/>
      <c r="E31" s="197"/>
      <c r="F31" s="197"/>
      <c r="G31" s="197"/>
      <c r="H31" s="197"/>
      <c r="I31" s="197"/>
      <c r="J31" s="197"/>
      <c r="K31" s="222"/>
    </row>
    <row r="32" spans="1:11" ht="15.75">
      <c r="A32" s="230" t="s">
        <v>24</v>
      </c>
      <c r="B32" s="197"/>
      <c r="C32" s="197"/>
      <c r="D32" s="197"/>
      <c r="E32" s="197"/>
      <c r="F32" s="197"/>
      <c r="G32" s="197"/>
      <c r="H32" s="197"/>
      <c r="I32" s="7"/>
      <c r="J32" s="197"/>
      <c r="K32" s="222"/>
    </row>
    <row r="33" spans="1:11" ht="15.75">
      <c r="A33" s="242" t="s">
        <v>176</v>
      </c>
      <c r="B33" s="197"/>
      <c r="C33" s="197"/>
      <c r="D33" s="197"/>
      <c r="E33" s="197"/>
      <c r="F33" s="197"/>
      <c r="G33" s="197"/>
      <c r="H33" s="197"/>
      <c r="I33" s="197"/>
      <c r="J33" s="197"/>
      <c r="K33" s="240">
        <f>J34+J82</f>
        <v>0</v>
      </c>
    </row>
    <row r="34" spans="1:11" ht="15.75">
      <c r="A34" s="243" t="s">
        <v>161</v>
      </c>
      <c r="B34" s="197"/>
      <c r="C34" s="197"/>
      <c r="D34" s="197"/>
      <c r="E34" s="197"/>
      <c r="F34" s="197"/>
      <c r="G34" s="197"/>
      <c r="H34" s="244"/>
      <c r="I34" s="196"/>
      <c r="J34" s="245">
        <f>H50+D67+H59</f>
        <v>0</v>
      </c>
      <c r="K34" s="246"/>
    </row>
    <row r="35" spans="1:11" ht="15.75">
      <c r="A35" s="247" t="s">
        <v>162</v>
      </c>
      <c r="B35" s="197"/>
      <c r="C35" s="197"/>
      <c r="D35" s="197"/>
      <c r="E35" s="197"/>
      <c r="F35" s="197"/>
      <c r="G35" s="197"/>
      <c r="H35" s="244"/>
      <c r="I35" s="196"/>
      <c r="J35" s="245"/>
      <c r="K35" s="246"/>
    </row>
    <row r="36" spans="1:11" ht="31.5" customHeight="1">
      <c r="A36" s="482" t="s">
        <v>25</v>
      </c>
      <c r="B36" s="436" t="s">
        <v>155</v>
      </c>
      <c r="C36" s="437"/>
      <c r="D36" s="438"/>
      <c r="E36" s="436" t="s">
        <v>103</v>
      </c>
      <c r="F36" s="437"/>
      <c r="G36" s="438"/>
      <c r="H36" s="248" t="s">
        <v>0</v>
      </c>
      <c r="I36" s="196"/>
      <c r="J36" s="197"/>
      <c r="K36" s="246"/>
    </row>
    <row r="37" spans="1:11" ht="15.75">
      <c r="A37" s="483"/>
      <c r="B37" s="193" t="s">
        <v>1</v>
      </c>
      <c r="C37" s="193" t="s">
        <v>2</v>
      </c>
      <c r="D37" s="194" t="s">
        <v>3</v>
      </c>
      <c r="E37" s="193" t="s">
        <v>1</v>
      </c>
      <c r="F37" s="193" t="s">
        <v>2</v>
      </c>
      <c r="G37" s="194" t="s">
        <v>3</v>
      </c>
      <c r="H37" s="249"/>
      <c r="I37" s="196"/>
      <c r="J37" s="197"/>
      <c r="K37" s="246"/>
    </row>
    <row r="38" spans="1:11" ht="25.5">
      <c r="A38" s="250" t="s">
        <v>143</v>
      </c>
      <c r="B38" s="185"/>
      <c r="C38" s="146"/>
      <c r="D38" s="201">
        <f>B38*C38</f>
        <v>0</v>
      </c>
      <c r="E38" s="185"/>
      <c r="F38" s="146"/>
      <c r="G38" s="201">
        <f>E38*F38</f>
        <v>0</v>
      </c>
      <c r="H38" s="201">
        <f>D38+G38</f>
        <v>0</v>
      </c>
      <c r="I38" s="196"/>
      <c r="J38" s="197"/>
      <c r="K38" s="246"/>
    </row>
    <row r="39" spans="1:11" ht="38.25">
      <c r="A39" s="250" t="s">
        <v>144</v>
      </c>
      <c r="B39" s="185"/>
      <c r="C39" s="146"/>
      <c r="D39" s="201">
        <f t="shared" ref="D39:D49" si="0">B39*C39</f>
        <v>0</v>
      </c>
      <c r="E39" s="185"/>
      <c r="F39" s="146"/>
      <c r="G39" s="201">
        <f t="shared" ref="G39:G49" si="1">E39*F39</f>
        <v>0</v>
      </c>
      <c r="H39" s="201">
        <f t="shared" ref="H39:H50" si="2">D39+G39</f>
        <v>0</v>
      </c>
      <c r="I39" s="196"/>
      <c r="J39" s="197"/>
      <c r="K39" s="246"/>
    </row>
    <row r="40" spans="1:11" ht="38.25">
      <c r="A40" s="250" t="s">
        <v>145</v>
      </c>
      <c r="B40" s="185"/>
      <c r="C40" s="146"/>
      <c r="D40" s="201">
        <f t="shared" si="0"/>
        <v>0</v>
      </c>
      <c r="E40" s="185"/>
      <c r="F40" s="146"/>
      <c r="G40" s="201">
        <f t="shared" si="1"/>
        <v>0</v>
      </c>
      <c r="H40" s="201">
        <f t="shared" si="2"/>
        <v>0</v>
      </c>
      <c r="I40" s="196"/>
      <c r="J40" s="197"/>
      <c r="K40" s="246"/>
    </row>
    <row r="41" spans="1:11" ht="15.75">
      <c r="A41" s="250" t="s">
        <v>146</v>
      </c>
      <c r="B41" s="185"/>
      <c r="C41" s="146"/>
      <c r="D41" s="201">
        <f t="shared" si="0"/>
        <v>0</v>
      </c>
      <c r="E41" s="185"/>
      <c r="F41" s="146"/>
      <c r="G41" s="201">
        <f t="shared" si="1"/>
        <v>0</v>
      </c>
      <c r="H41" s="201">
        <f t="shared" si="2"/>
        <v>0</v>
      </c>
      <c r="I41" s="196"/>
      <c r="J41" s="197"/>
      <c r="K41" s="246"/>
    </row>
    <row r="42" spans="1:11" ht="15.75">
      <c r="A42" s="250" t="s">
        <v>147</v>
      </c>
      <c r="B42" s="185"/>
      <c r="C42" s="146"/>
      <c r="D42" s="201">
        <f t="shared" si="0"/>
        <v>0</v>
      </c>
      <c r="E42" s="185"/>
      <c r="F42" s="146"/>
      <c r="G42" s="201">
        <f t="shared" si="1"/>
        <v>0</v>
      </c>
      <c r="H42" s="201">
        <f t="shared" si="2"/>
        <v>0</v>
      </c>
      <c r="I42" s="196"/>
      <c r="J42" s="197"/>
      <c r="K42" s="246"/>
    </row>
    <row r="43" spans="1:11" ht="15.75">
      <c r="A43" s="250" t="s">
        <v>148</v>
      </c>
      <c r="B43" s="185"/>
      <c r="C43" s="146"/>
      <c r="D43" s="201">
        <f t="shared" si="0"/>
        <v>0</v>
      </c>
      <c r="E43" s="185"/>
      <c r="F43" s="146"/>
      <c r="G43" s="201">
        <f t="shared" si="1"/>
        <v>0</v>
      </c>
      <c r="H43" s="201">
        <f t="shared" si="2"/>
        <v>0</v>
      </c>
      <c r="I43" s="196"/>
      <c r="J43" s="197"/>
      <c r="K43" s="246"/>
    </row>
    <row r="44" spans="1:11" ht="25.5">
      <c r="A44" s="250" t="s">
        <v>149</v>
      </c>
      <c r="B44" s="185"/>
      <c r="C44" s="146"/>
      <c r="D44" s="201">
        <f t="shared" si="0"/>
        <v>0</v>
      </c>
      <c r="E44" s="185"/>
      <c r="F44" s="146"/>
      <c r="G44" s="201">
        <f t="shared" si="1"/>
        <v>0</v>
      </c>
      <c r="H44" s="201">
        <f t="shared" si="2"/>
        <v>0</v>
      </c>
      <c r="I44" s="196"/>
      <c r="J44" s="197"/>
      <c r="K44" s="246"/>
    </row>
    <row r="45" spans="1:11" ht="25.5">
      <c r="A45" s="250" t="s">
        <v>150</v>
      </c>
      <c r="B45" s="185"/>
      <c r="C45" s="146"/>
      <c r="D45" s="201">
        <f t="shared" si="0"/>
        <v>0</v>
      </c>
      <c r="E45" s="185"/>
      <c r="F45" s="146"/>
      <c r="G45" s="201">
        <f t="shared" si="1"/>
        <v>0</v>
      </c>
      <c r="H45" s="201">
        <f t="shared" si="2"/>
        <v>0</v>
      </c>
      <c r="I45" s="196"/>
      <c r="J45" s="197"/>
      <c r="K45" s="246"/>
    </row>
    <row r="46" spans="1:11" ht="15.75">
      <c r="A46" s="250" t="s">
        <v>151</v>
      </c>
      <c r="B46" s="185"/>
      <c r="C46" s="146"/>
      <c r="D46" s="201">
        <f t="shared" si="0"/>
        <v>0</v>
      </c>
      <c r="E46" s="185"/>
      <c r="F46" s="146"/>
      <c r="G46" s="201">
        <f t="shared" si="1"/>
        <v>0</v>
      </c>
      <c r="H46" s="201">
        <f t="shared" si="2"/>
        <v>0</v>
      </c>
      <c r="I46" s="196"/>
      <c r="J46" s="197"/>
      <c r="K46" s="246"/>
    </row>
    <row r="47" spans="1:11" ht="15.75">
      <c r="A47" s="250" t="s">
        <v>152</v>
      </c>
      <c r="B47" s="185"/>
      <c r="C47" s="146"/>
      <c r="D47" s="201">
        <f t="shared" si="0"/>
        <v>0</v>
      </c>
      <c r="E47" s="185"/>
      <c r="F47" s="146"/>
      <c r="G47" s="201">
        <f t="shared" si="1"/>
        <v>0</v>
      </c>
      <c r="H47" s="201">
        <f t="shared" si="2"/>
        <v>0</v>
      </c>
      <c r="I47" s="196"/>
      <c r="J47" s="197"/>
      <c r="K47" s="246"/>
    </row>
    <row r="48" spans="1:11" ht="15.75">
      <c r="A48" s="250" t="s">
        <v>153</v>
      </c>
      <c r="B48" s="185"/>
      <c r="C48" s="146"/>
      <c r="D48" s="201">
        <f t="shared" si="0"/>
        <v>0</v>
      </c>
      <c r="E48" s="185"/>
      <c r="F48" s="146"/>
      <c r="G48" s="201">
        <f t="shared" si="1"/>
        <v>0</v>
      </c>
      <c r="H48" s="201">
        <f t="shared" si="2"/>
        <v>0</v>
      </c>
      <c r="I48" s="196"/>
      <c r="J48" s="197"/>
      <c r="K48" s="246"/>
    </row>
    <row r="49" spans="1:12" ht="38.25">
      <c r="A49" s="250" t="s">
        <v>154</v>
      </c>
      <c r="B49" s="185"/>
      <c r="C49" s="146"/>
      <c r="D49" s="201">
        <f t="shared" si="0"/>
        <v>0</v>
      </c>
      <c r="E49" s="185"/>
      <c r="F49" s="146"/>
      <c r="G49" s="201">
        <f t="shared" si="1"/>
        <v>0</v>
      </c>
      <c r="H49" s="201">
        <f t="shared" si="2"/>
        <v>0</v>
      </c>
      <c r="I49" s="196"/>
      <c r="J49" s="197"/>
      <c r="K49" s="246"/>
    </row>
    <row r="50" spans="1:12" ht="15.75">
      <c r="A50" s="251" t="s">
        <v>4</v>
      </c>
      <c r="B50" s="204">
        <f>SUM(B38:B49)</f>
        <v>0</v>
      </c>
      <c r="C50" s="204" t="s">
        <v>5</v>
      </c>
      <c r="D50" s="205">
        <f>SUM(D38:D49)</f>
        <v>0</v>
      </c>
      <c r="E50" s="204">
        <f>SUM(E38:E49)</f>
        <v>0</v>
      </c>
      <c r="F50" s="204" t="s">
        <v>5</v>
      </c>
      <c r="G50" s="205">
        <f>SUM(G38:G49)</f>
        <v>0</v>
      </c>
      <c r="H50" s="205">
        <f t="shared" si="2"/>
        <v>0</v>
      </c>
      <c r="I50" s="196"/>
      <c r="J50" s="197"/>
      <c r="K50" s="246"/>
    </row>
    <row r="51" spans="1:12" ht="15.75">
      <c r="A51" s="252"/>
      <c r="B51" s="253"/>
      <c r="C51" s="253"/>
      <c r="D51" s="253"/>
      <c r="E51" s="197"/>
      <c r="F51" s="197"/>
      <c r="G51" s="197"/>
      <c r="H51" s="244"/>
      <c r="I51" s="196"/>
      <c r="J51" s="197"/>
      <c r="K51" s="246"/>
    </row>
    <row r="52" spans="1:12" ht="15.75">
      <c r="A52" s="254" t="s">
        <v>174</v>
      </c>
      <c r="B52" s="74"/>
      <c r="C52" s="74"/>
      <c r="D52" s="255"/>
      <c r="E52" s="255"/>
      <c r="F52" s="255"/>
      <c r="G52" s="255"/>
      <c r="H52" s="208"/>
      <c r="I52" s="196"/>
      <c r="J52" s="197"/>
      <c r="K52" s="198"/>
      <c r="L52" s="42"/>
    </row>
    <row r="53" spans="1:12" ht="15.75">
      <c r="A53" s="484" t="s">
        <v>156</v>
      </c>
      <c r="B53" s="484"/>
      <c r="C53" s="484"/>
      <c r="D53" s="484"/>
      <c r="E53" s="429" t="s">
        <v>6</v>
      </c>
      <c r="F53" s="429"/>
      <c r="G53" s="429"/>
      <c r="H53" s="429"/>
      <c r="I53" s="196"/>
      <c r="J53" s="197"/>
      <c r="K53" s="198"/>
      <c r="L53" s="42"/>
    </row>
    <row r="54" spans="1:12" ht="15.75">
      <c r="A54" s="192" t="s">
        <v>25</v>
      </c>
      <c r="B54" s="193" t="s">
        <v>1</v>
      </c>
      <c r="C54" s="193" t="s">
        <v>2</v>
      </c>
      <c r="D54" s="194" t="s">
        <v>3</v>
      </c>
      <c r="E54" s="192" t="s">
        <v>25</v>
      </c>
      <c r="F54" s="193" t="s">
        <v>1</v>
      </c>
      <c r="G54" s="193" t="s">
        <v>2</v>
      </c>
      <c r="H54" s="195" t="s">
        <v>3</v>
      </c>
      <c r="I54" s="196"/>
      <c r="J54" s="197"/>
      <c r="K54" s="198"/>
      <c r="L54" s="42"/>
    </row>
    <row r="55" spans="1:12" ht="25.5">
      <c r="A55" s="199" t="s">
        <v>143</v>
      </c>
      <c r="B55" s="185"/>
      <c r="C55" s="146"/>
      <c r="D55" s="201">
        <f t="shared" ref="D55:D66" si="3">B55*C55</f>
        <v>0</v>
      </c>
      <c r="E55" s="199" t="s">
        <v>157</v>
      </c>
      <c r="F55" s="185"/>
      <c r="G55" s="146"/>
      <c r="H55" s="201">
        <f>F55*G55</f>
        <v>0</v>
      </c>
      <c r="I55" s="196"/>
      <c r="J55" s="197"/>
      <c r="K55" s="198"/>
      <c r="L55" s="42"/>
    </row>
    <row r="56" spans="1:12" ht="38.25">
      <c r="A56" s="199" t="s">
        <v>144</v>
      </c>
      <c r="B56" s="185"/>
      <c r="C56" s="146"/>
      <c r="D56" s="201">
        <f t="shared" si="3"/>
        <v>0</v>
      </c>
      <c r="E56" s="199" t="s">
        <v>158</v>
      </c>
      <c r="F56" s="185"/>
      <c r="G56" s="146"/>
      <c r="H56" s="201">
        <f>F56*G56</f>
        <v>0</v>
      </c>
      <c r="I56" s="196"/>
      <c r="J56" s="197"/>
      <c r="K56" s="198"/>
      <c r="L56" s="42"/>
    </row>
    <row r="57" spans="1:12" ht="38.25">
      <c r="A57" s="199" t="s">
        <v>145</v>
      </c>
      <c r="B57" s="185"/>
      <c r="C57" s="146"/>
      <c r="D57" s="201">
        <f t="shared" si="3"/>
        <v>0</v>
      </c>
      <c r="E57" s="199" t="s">
        <v>159</v>
      </c>
      <c r="F57" s="185"/>
      <c r="G57" s="146"/>
      <c r="H57" s="201">
        <f>F57*G57</f>
        <v>0</v>
      </c>
      <c r="I57" s="196"/>
      <c r="J57" s="197"/>
      <c r="K57" s="198"/>
      <c r="L57" s="42"/>
    </row>
    <row r="58" spans="1:12" ht="25.5">
      <c r="A58" s="199" t="s">
        <v>146</v>
      </c>
      <c r="B58" s="185"/>
      <c r="C58" s="146"/>
      <c r="D58" s="201">
        <f t="shared" si="3"/>
        <v>0</v>
      </c>
      <c r="E58" s="199" t="s">
        <v>160</v>
      </c>
      <c r="F58" s="185"/>
      <c r="G58" s="146"/>
      <c r="H58" s="201">
        <f>F58*G58</f>
        <v>0</v>
      </c>
      <c r="I58" s="196"/>
      <c r="J58" s="197"/>
      <c r="K58" s="198"/>
      <c r="L58" s="42"/>
    </row>
    <row r="59" spans="1:12" s="6" customFormat="1" ht="15" customHeight="1">
      <c r="A59" s="199" t="s">
        <v>147</v>
      </c>
      <c r="B59" s="185"/>
      <c r="C59" s="146"/>
      <c r="D59" s="201">
        <f t="shared" si="3"/>
        <v>0</v>
      </c>
      <c r="E59" s="202" t="s">
        <v>4</v>
      </c>
      <c r="F59" s="203">
        <f>SUM(F55:F58)</f>
        <v>0</v>
      </c>
      <c r="G59" s="204" t="s">
        <v>5</v>
      </c>
      <c r="H59" s="205">
        <f>SUM(H55:H58)</f>
        <v>0</v>
      </c>
      <c r="I59" s="196"/>
      <c r="J59" s="196"/>
      <c r="K59" s="196"/>
      <c r="L59" s="106"/>
    </row>
    <row r="60" spans="1:12" s="6" customFormat="1" ht="15">
      <c r="A60" s="199" t="s">
        <v>148</v>
      </c>
      <c r="B60" s="185"/>
      <c r="C60" s="146"/>
      <c r="D60" s="201">
        <f t="shared" si="3"/>
        <v>0</v>
      </c>
      <c r="E60" s="206"/>
      <c r="F60" s="207"/>
      <c r="G60" s="208"/>
      <c r="H60" s="206"/>
      <c r="I60" s="209"/>
      <c r="J60" s="210"/>
      <c r="K60" s="196"/>
      <c r="L60" s="106"/>
    </row>
    <row r="61" spans="1:12" s="6" customFormat="1" ht="25.5">
      <c r="A61" s="199" t="s">
        <v>149</v>
      </c>
      <c r="B61" s="185"/>
      <c r="C61" s="146"/>
      <c r="D61" s="201">
        <f t="shared" si="3"/>
        <v>0</v>
      </c>
      <c r="E61" s="206"/>
      <c r="F61" s="207"/>
      <c r="G61" s="208"/>
      <c r="H61" s="206"/>
      <c r="I61" s="211"/>
      <c r="J61" s="212"/>
      <c r="K61" s="196"/>
      <c r="L61" s="106"/>
    </row>
    <row r="62" spans="1:12" s="158" customFormat="1" ht="25.5">
      <c r="A62" s="199" t="s">
        <v>150</v>
      </c>
      <c r="B62" s="185"/>
      <c r="C62" s="146"/>
      <c r="D62" s="201">
        <f t="shared" si="3"/>
        <v>0</v>
      </c>
      <c r="E62" s="206"/>
      <c r="F62" s="207"/>
      <c r="G62" s="208"/>
      <c r="H62" s="206"/>
      <c r="I62" s="213"/>
      <c r="J62" s="213"/>
      <c r="K62" s="214"/>
      <c r="L62" s="159"/>
    </row>
    <row r="63" spans="1:12" s="158" customFormat="1" ht="15">
      <c r="A63" s="199" t="s">
        <v>151</v>
      </c>
      <c r="B63" s="185"/>
      <c r="C63" s="146"/>
      <c r="D63" s="201">
        <f t="shared" si="3"/>
        <v>0</v>
      </c>
      <c r="E63" s="206"/>
      <c r="F63" s="207"/>
      <c r="G63" s="208"/>
      <c r="H63" s="206"/>
      <c r="I63" s="213"/>
      <c r="J63" s="213"/>
      <c r="K63" s="214"/>
      <c r="L63" s="159"/>
    </row>
    <row r="64" spans="1:12" s="158" customFormat="1" ht="15">
      <c r="A64" s="199" t="s">
        <v>152</v>
      </c>
      <c r="B64" s="185"/>
      <c r="C64" s="146"/>
      <c r="D64" s="201">
        <f t="shared" si="3"/>
        <v>0</v>
      </c>
      <c r="E64" s="206"/>
      <c r="F64" s="207"/>
      <c r="G64" s="208"/>
      <c r="H64" s="206"/>
      <c r="I64" s="213"/>
      <c r="J64" s="213"/>
      <c r="K64" s="214"/>
      <c r="L64" s="159"/>
    </row>
    <row r="65" spans="1:12" s="158" customFormat="1" ht="15">
      <c r="A65" s="199" t="s">
        <v>153</v>
      </c>
      <c r="B65" s="185"/>
      <c r="C65" s="146"/>
      <c r="D65" s="201">
        <f t="shared" si="3"/>
        <v>0</v>
      </c>
      <c r="E65" s="206"/>
      <c r="F65" s="207"/>
      <c r="G65" s="208"/>
      <c r="H65" s="206"/>
      <c r="I65" s="213"/>
      <c r="J65" s="213"/>
      <c r="K65" s="214"/>
      <c r="L65" s="159"/>
    </row>
    <row r="66" spans="1:12" s="158" customFormat="1" ht="38.25">
      <c r="A66" s="199" t="s">
        <v>154</v>
      </c>
      <c r="B66" s="185"/>
      <c r="C66" s="146"/>
      <c r="D66" s="201">
        <f t="shared" si="3"/>
        <v>0</v>
      </c>
      <c r="E66" s="206"/>
      <c r="F66" s="207"/>
      <c r="G66" s="208"/>
      <c r="H66" s="206"/>
      <c r="I66" s="213"/>
      <c r="J66" s="213"/>
      <c r="K66" s="214"/>
      <c r="L66" s="159"/>
    </row>
    <row r="67" spans="1:12" s="158" customFormat="1">
      <c r="A67" s="215" t="s">
        <v>4</v>
      </c>
      <c r="B67" s="204">
        <f>SUM(B55:B66)</f>
        <v>0</v>
      </c>
      <c r="C67" s="204" t="s">
        <v>5</v>
      </c>
      <c r="D67" s="205">
        <f>SUM(D55:D66)</f>
        <v>0</v>
      </c>
      <c r="E67" s="206"/>
      <c r="F67" s="207"/>
      <c r="G67" s="208"/>
      <c r="H67" s="206"/>
      <c r="I67" s="213"/>
      <c r="J67" s="213"/>
      <c r="K67" s="214"/>
      <c r="L67" s="159"/>
    </row>
    <row r="68" spans="1:12">
      <c r="A68" s="241"/>
      <c r="B68" s="197"/>
      <c r="C68" s="197"/>
      <c r="D68" s="197"/>
      <c r="E68" s="197"/>
      <c r="F68" s="197"/>
      <c r="G68" s="197"/>
      <c r="H68" s="197"/>
      <c r="I68" s="196"/>
      <c r="J68" s="197"/>
      <c r="K68" s="222"/>
    </row>
    <row r="69" spans="1:12" ht="15">
      <c r="A69" s="243" t="s">
        <v>141</v>
      </c>
      <c r="B69" s="197"/>
      <c r="C69" s="197"/>
      <c r="D69" s="197"/>
      <c r="E69" s="197"/>
      <c r="F69" s="197"/>
      <c r="G69" s="197"/>
      <c r="H69" s="197"/>
      <c r="I69" s="196"/>
      <c r="J69" s="197"/>
      <c r="K69" s="222"/>
    </row>
    <row r="70" spans="1:12" ht="25.5">
      <c r="A70" s="439" t="s">
        <v>142</v>
      </c>
      <c r="B70" s="440"/>
      <c r="C70" s="440"/>
      <c r="D70" s="440"/>
      <c r="E70" s="440"/>
      <c r="F70" s="441"/>
      <c r="G70" s="256" t="s">
        <v>119</v>
      </c>
      <c r="H70" s="257" t="s">
        <v>120</v>
      </c>
      <c r="I70" s="258" t="s">
        <v>121</v>
      </c>
      <c r="J70" s="258" t="s">
        <v>122</v>
      </c>
      <c r="K70" s="222"/>
    </row>
    <row r="71" spans="1:12" ht="15">
      <c r="A71" s="259" t="s">
        <v>163</v>
      </c>
      <c r="B71" s="260"/>
      <c r="C71" s="260"/>
      <c r="D71" s="261"/>
      <c r="E71" s="262"/>
      <c r="F71" s="263"/>
      <c r="G71" s="264"/>
      <c r="H71" s="186"/>
      <c r="I71" s="187"/>
      <c r="J71" s="267">
        <f>H71*I71</f>
        <v>0</v>
      </c>
      <c r="K71" s="222"/>
    </row>
    <row r="72" spans="1:12" ht="15">
      <c r="A72" s="259" t="s">
        <v>173</v>
      </c>
      <c r="B72" s="260"/>
      <c r="C72" s="260"/>
      <c r="D72" s="261"/>
      <c r="E72" s="262"/>
      <c r="F72" s="263"/>
      <c r="G72" s="264"/>
      <c r="H72" s="186"/>
      <c r="I72" s="187"/>
      <c r="J72" s="267">
        <f t="shared" ref="J72:J81" si="4">H72*I72</f>
        <v>0</v>
      </c>
      <c r="K72" s="222"/>
    </row>
    <row r="73" spans="1:12" ht="15">
      <c r="A73" s="259" t="s">
        <v>172</v>
      </c>
      <c r="B73" s="260"/>
      <c r="C73" s="260"/>
      <c r="D73" s="261"/>
      <c r="E73" s="262"/>
      <c r="F73" s="263"/>
      <c r="G73" s="264"/>
      <c r="H73" s="186"/>
      <c r="I73" s="187"/>
      <c r="J73" s="267">
        <f t="shared" si="4"/>
        <v>0</v>
      </c>
      <c r="K73" s="222"/>
    </row>
    <row r="74" spans="1:12" ht="15">
      <c r="A74" s="259" t="s">
        <v>171</v>
      </c>
      <c r="B74" s="260"/>
      <c r="C74" s="260"/>
      <c r="D74" s="261"/>
      <c r="E74" s="262"/>
      <c r="F74" s="263"/>
      <c r="G74" s="264" t="s">
        <v>123</v>
      </c>
      <c r="H74" s="186"/>
      <c r="I74" s="187"/>
      <c r="J74" s="267">
        <f t="shared" si="4"/>
        <v>0</v>
      </c>
      <c r="K74" s="222"/>
    </row>
    <row r="75" spans="1:12" ht="15">
      <c r="A75" s="259" t="s">
        <v>170</v>
      </c>
      <c r="B75" s="260"/>
      <c r="C75" s="260"/>
      <c r="D75" s="268"/>
      <c r="E75" s="269"/>
      <c r="F75" s="270"/>
      <c r="G75" s="264" t="s">
        <v>123</v>
      </c>
      <c r="H75" s="186"/>
      <c r="I75" s="187"/>
      <c r="J75" s="267">
        <f t="shared" si="4"/>
        <v>0</v>
      </c>
      <c r="K75" s="222"/>
    </row>
    <row r="76" spans="1:12" ht="15">
      <c r="A76" s="259" t="s">
        <v>169</v>
      </c>
      <c r="B76" s="260"/>
      <c r="C76" s="260"/>
      <c r="D76" s="268"/>
      <c r="E76" s="269"/>
      <c r="F76" s="270"/>
      <c r="G76" s="264" t="s">
        <v>125</v>
      </c>
      <c r="H76" s="186"/>
      <c r="I76" s="187"/>
      <c r="J76" s="267">
        <f t="shared" si="4"/>
        <v>0</v>
      </c>
      <c r="K76" s="222"/>
    </row>
    <row r="77" spans="1:12" ht="15">
      <c r="A77" s="259" t="s">
        <v>168</v>
      </c>
      <c r="B77" s="260"/>
      <c r="C77" s="271"/>
      <c r="D77" s="268"/>
      <c r="E77" s="272"/>
      <c r="F77" s="270"/>
      <c r="G77" s="264" t="s">
        <v>125</v>
      </c>
      <c r="H77" s="186"/>
      <c r="I77" s="187"/>
      <c r="J77" s="267">
        <f t="shared" si="4"/>
        <v>0</v>
      </c>
      <c r="K77" s="222"/>
    </row>
    <row r="78" spans="1:12" ht="15">
      <c r="A78" s="259" t="s">
        <v>184</v>
      </c>
      <c r="B78" s="260"/>
      <c r="C78" s="271"/>
      <c r="D78" s="268"/>
      <c r="E78" s="272"/>
      <c r="F78" s="270"/>
      <c r="G78" s="264"/>
      <c r="H78" s="186"/>
      <c r="I78" s="187"/>
      <c r="J78" s="267">
        <f t="shared" si="4"/>
        <v>0</v>
      </c>
      <c r="K78" s="222"/>
    </row>
    <row r="79" spans="1:12" ht="15">
      <c r="A79" s="259" t="s">
        <v>164</v>
      </c>
      <c r="B79" s="260"/>
      <c r="C79" s="271"/>
      <c r="D79" s="268"/>
      <c r="E79" s="272"/>
      <c r="F79" s="270"/>
      <c r="G79" s="264" t="s">
        <v>135</v>
      </c>
      <c r="H79" s="186"/>
      <c r="I79" s="187"/>
      <c r="J79" s="267">
        <f t="shared" si="4"/>
        <v>0</v>
      </c>
      <c r="K79" s="222"/>
    </row>
    <row r="80" spans="1:12" ht="15">
      <c r="A80" s="259" t="s">
        <v>166</v>
      </c>
      <c r="B80" s="260"/>
      <c r="C80" s="271"/>
      <c r="D80" s="268"/>
      <c r="E80" s="272"/>
      <c r="F80" s="270"/>
      <c r="G80" s="264" t="s">
        <v>125</v>
      </c>
      <c r="H80" s="186"/>
      <c r="I80" s="187"/>
      <c r="J80" s="267">
        <f t="shared" si="4"/>
        <v>0</v>
      </c>
      <c r="K80" s="222"/>
    </row>
    <row r="81" spans="1:11" ht="15">
      <c r="A81" s="259" t="s">
        <v>183</v>
      </c>
      <c r="B81" s="273"/>
      <c r="C81" s="273"/>
      <c r="D81" s="273"/>
      <c r="E81" s="273"/>
      <c r="F81" s="274"/>
      <c r="G81" s="275"/>
      <c r="H81" s="188"/>
      <c r="I81" s="189"/>
      <c r="J81" s="267">
        <f t="shared" si="4"/>
        <v>0</v>
      </c>
      <c r="K81" s="222"/>
    </row>
    <row r="82" spans="1:11">
      <c r="A82" s="430" t="s">
        <v>165</v>
      </c>
      <c r="B82" s="430"/>
      <c r="C82" s="430"/>
      <c r="D82" s="430"/>
      <c r="E82" s="430"/>
      <c r="F82" s="430"/>
      <c r="G82" s="430"/>
      <c r="H82" s="430"/>
      <c r="I82" s="430"/>
      <c r="J82" s="277">
        <f>SUM(J71:J81)</f>
        <v>0</v>
      </c>
      <c r="K82" s="222"/>
    </row>
    <row r="83" spans="1:11">
      <c r="A83" s="241"/>
      <c r="B83" s="197"/>
      <c r="C83" s="197"/>
      <c r="D83" s="197"/>
      <c r="E83" s="197"/>
      <c r="F83" s="197"/>
      <c r="G83" s="197"/>
      <c r="H83" s="197"/>
      <c r="I83" s="196"/>
      <c r="J83" s="197"/>
      <c r="K83" s="222"/>
    </row>
    <row r="84" spans="1:11">
      <c r="A84" s="278"/>
      <c r="B84" s="7"/>
      <c r="C84" s="7"/>
      <c r="D84" s="279"/>
      <c r="E84" s="280"/>
      <c r="F84" s="7"/>
      <c r="G84" s="7"/>
      <c r="H84" s="281"/>
      <c r="I84" s="282"/>
      <c r="J84" s="7"/>
      <c r="K84" s="283"/>
    </row>
    <row r="85" spans="1:11">
      <c r="A85" s="284"/>
      <c r="B85" s="72"/>
      <c r="C85" s="72"/>
      <c r="D85" s="285"/>
      <c r="E85" s="286"/>
      <c r="F85" s="287"/>
      <c r="G85" s="72"/>
      <c r="H85" s="288"/>
      <c r="I85" s="286"/>
      <c r="J85" s="72"/>
      <c r="K85" s="283"/>
    </row>
    <row r="86" spans="1:11" ht="15.75">
      <c r="A86" s="289" t="s">
        <v>178</v>
      </c>
      <c r="B86" s="290"/>
      <c r="C86" s="290"/>
      <c r="D86" s="291"/>
      <c r="E86" s="72"/>
      <c r="F86" s="206"/>
      <c r="G86" s="292"/>
      <c r="H86" s="206"/>
      <c r="I86" s="72"/>
      <c r="J86" s="72"/>
      <c r="K86" s="293">
        <f>SUM(J87:J88)</f>
        <v>0</v>
      </c>
    </row>
    <row r="87" spans="1:11" ht="15.75">
      <c r="A87" s="247" t="s">
        <v>179</v>
      </c>
      <c r="B87" s="290"/>
      <c r="C87" s="290"/>
      <c r="D87" s="291"/>
      <c r="E87" s="72"/>
      <c r="F87" s="292"/>
      <c r="G87" s="294" t="s">
        <v>175</v>
      </c>
      <c r="H87" s="295">
        <f>H50+D67+J82</f>
        <v>0</v>
      </c>
      <c r="I87" s="72"/>
      <c r="J87" s="296">
        <f>H87*19.64%</f>
        <v>0</v>
      </c>
      <c r="K87" s="297"/>
    </row>
    <row r="88" spans="1:11">
      <c r="A88" s="247" t="s">
        <v>177</v>
      </c>
      <c r="B88" s="72"/>
      <c r="C88" s="72"/>
      <c r="D88" s="291"/>
      <c r="E88" s="72"/>
      <c r="F88" s="72"/>
      <c r="G88" s="294" t="s">
        <v>175</v>
      </c>
      <c r="H88" s="295">
        <f>H50</f>
        <v>0</v>
      </c>
      <c r="I88" s="72"/>
      <c r="J88" s="296">
        <f>H88*10.17%</f>
        <v>0</v>
      </c>
      <c r="K88" s="222"/>
    </row>
    <row r="89" spans="1:11">
      <c r="A89" s="284"/>
      <c r="B89" s="72"/>
      <c r="C89" s="72"/>
      <c r="D89" s="291"/>
      <c r="E89" s="72"/>
      <c r="F89" s="72"/>
      <c r="G89" s="72"/>
      <c r="H89" s="72"/>
      <c r="I89" s="72"/>
      <c r="J89" s="72"/>
      <c r="K89" s="222"/>
    </row>
    <row r="90" spans="1:11" ht="15.75">
      <c r="A90" s="242" t="s">
        <v>26</v>
      </c>
      <c r="B90" s="72"/>
      <c r="C90" s="72"/>
      <c r="D90" s="291"/>
      <c r="E90" s="72"/>
      <c r="F90" s="72"/>
      <c r="G90" s="72"/>
      <c r="H90" s="72"/>
      <c r="I90" s="72"/>
      <c r="J90" s="72"/>
      <c r="K90" s="240">
        <f>J91+J92+J93+J94</f>
        <v>0</v>
      </c>
    </row>
    <row r="91" spans="1:11">
      <c r="A91" s="298" t="s">
        <v>27</v>
      </c>
      <c r="B91" s="299"/>
      <c r="C91" s="299"/>
      <c r="D91" s="300"/>
      <c r="E91" s="299"/>
      <c r="F91" s="299"/>
      <c r="G91" s="299"/>
      <c r="H91" s="301"/>
      <c r="I91" s="302"/>
      <c r="J91" s="190"/>
      <c r="K91" s="222"/>
    </row>
    <row r="92" spans="1:11" ht="18" customHeight="1">
      <c r="A92" s="303" t="s">
        <v>180</v>
      </c>
      <c r="B92" s="301"/>
      <c r="C92" s="301"/>
      <c r="D92" s="304"/>
      <c r="E92" s="301"/>
      <c r="F92" s="301"/>
      <c r="G92" s="301"/>
      <c r="H92" s="301"/>
      <c r="I92" s="302"/>
      <c r="J92" s="190"/>
      <c r="K92" s="222"/>
    </row>
    <row r="93" spans="1:11">
      <c r="A93" s="431" t="s">
        <v>29</v>
      </c>
      <c r="B93" s="432"/>
      <c r="C93" s="432"/>
      <c r="D93" s="432"/>
      <c r="E93" s="432"/>
      <c r="F93" s="432"/>
      <c r="G93" s="432"/>
      <c r="H93" s="432"/>
      <c r="I93" s="433"/>
      <c r="J93" s="190"/>
      <c r="K93" s="222"/>
    </row>
    <row r="94" spans="1:11">
      <c r="A94" s="305" t="s">
        <v>118</v>
      </c>
      <c r="B94" s="306"/>
      <c r="C94" s="306"/>
      <c r="D94" s="304"/>
      <c r="E94" s="301"/>
      <c r="F94" s="301"/>
      <c r="G94" s="301"/>
      <c r="H94" s="301"/>
      <c r="I94" s="302"/>
      <c r="J94" s="190"/>
      <c r="K94" s="222"/>
    </row>
    <row r="95" spans="1:11">
      <c r="A95" s="241"/>
      <c r="B95" s="72"/>
      <c r="C95" s="72"/>
      <c r="D95" s="291"/>
      <c r="E95" s="72"/>
      <c r="F95" s="72"/>
      <c r="G95" s="72"/>
      <c r="H95" s="72"/>
      <c r="I95" s="72"/>
      <c r="J95" s="72"/>
      <c r="K95" s="222"/>
    </row>
    <row r="96" spans="1:11" ht="15.75">
      <c r="A96" s="242" t="s">
        <v>30</v>
      </c>
      <c r="B96" s="72"/>
      <c r="C96" s="72"/>
      <c r="D96" s="291"/>
      <c r="E96" s="72"/>
      <c r="F96" s="72"/>
      <c r="G96" s="72"/>
      <c r="H96" s="72"/>
      <c r="I96" s="72"/>
      <c r="J96" s="72"/>
      <c r="K96" s="240">
        <f>J97+J98+J99</f>
        <v>0</v>
      </c>
    </row>
    <row r="97" spans="1:11">
      <c r="A97" s="303" t="s">
        <v>127</v>
      </c>
      <c r="B97" s="301"/>
      <c r="C97" s="301"/>
      <c r="D97" s="304"/>
      <c r="E97" s="301"/>
      <c r="F97" s="301"/>
      <c r="G97" s="301"/>
      <c r="H97" s="301"/>
      <c r="I97" s="302"/>
      <c r="J97" s="190"/>
      <c r="K97" s="307"/>
    </row>
    <row r="98" spans="1:11">
      <c r="A98" s="303" t="s">
        <v>116</v>
      </c>
      <c r="B98" s="301"/>
      <c r="C98" s="301"/>
      <c r="D98" s="304"/>
      <c r="E98" s="301"/>
      <c r="F98" s="301"/>
      <c r="G98" s="301"/>
      <c r="H98" s="301"/>
      <c r="I98" s="302"/>
      <c r="J98" s="190"/>
      <c r="K98" s="307"/>
    </row>
    <row r="99" spans="1:11">
      <c r="A99" s="431" t="s">
        <v>181</v>
      </c>
      <c r="B99" s="432"/>
      <c r="C99" s="432"/>
      <c r="D99" s="432"/>
      <c r="E99" s="432"/>
      <c r="F99" s="432"/>
      <c r="G99" s="432"/>
      <c r="H99" s="432"/>
      <c r="I99" s="433"/>
      <c r="J99" s="190"/>
      <c r="K99" s="222"/>
    </row>
    <row r="100" spans="1:11">
      <c r="A100" s="241"/>
      <c r="B100" s="308"/>
      <c r="C100" s="72"/>
      <c r="D100" s="291"/>
      <c r="E100" s="72"/>
      <c r="F100" s="72"/>
      <c r="G100" s="72"/>
      <c r="H100" s="72"/>
      <c r="I100" s="72"/>
      <c r="J100" s="7"/>
      <c r="K100" s="222"/>
    </row>
    <row r="101" spans="1:11" ht="15.75">
      <c r="A101" s="242" t="s">
        <v>115</v>
      </c>
      <c r="B101" s="72"/>
      <c r="C101" s="72"/>
      <c r="D101" s="235"/>
      <c r="E101" s="72"/>
      <c r="F101" s="72"/>
      <c r="G101" s="72"/>
      <c r="H101" s="72"/>
      <c r="I101" s="72"/>
      <c r="J101" s="72"/>
      <c r="K101" s="240">
        <f>J102+J103+J104</f>
        <v>0</v>
      </c>
    </row>
    <row r="102" spans="1:11">
      <c r="A102" s="303" t="s">
        <v>117</v>
      </c>
      <c r="B102" s="301"/>
      <c r="C102" s="301"/>
      <c r="D102" s="304"/>
      <c r="E102" s="301"/>
      <c r="F102" s="301"/>
      <c r="G102" s="301"/>
      <c r="H102" s="301"/>
      <c r="I102" s="302"/>
      <c r="J102" s="190"/>
      <c r="K102" s="309"/>
    </row>
    <row r="103" spans="1:11">
      <c r="A103" s="303" t="s">
        <v>104</v>
      </c>
      <c r="B103" s="301"/>
      <c r="C103" s="301"/>
      <c r="D103" s="304"/>
      <c r="E103" s="301"/>
      <c r="F103" s="301"/>
      <c r="G103" s="301"/>
      <c r="H103" s="301"/>
      <c r="I103" s="302"/>
      <c r="J103" s="190"/>
      <c r="K103" s="310"/>
    </row>
    <row r="104" spans="1:11">
      <c r="A104" s="431" t="s">
        <v>105</v>
      </c>
      <c r="B104" s="432"/>
      <c r="C104" s="432"/>
      <c r="D104" s="432"/>
      <c r="E104" s="432"/>
      <c r="F104" s="432"/>
      <c r="G104" s="432"/>
      <c r="H104" s="432"/>
      <c r="I104" s="433"/>
      <c r="J104" s="190"/>
      <c r="K104" s="222"/>
    </row>
    <row r="105" spans="1:11">
      <c r="A105" s="311"/>
      <c r="B105" s="312"/>
      <c r="C105" s="312"/>
      <c r="D105" s="312"/>
      <c r="E105" s="312"/>
      <c r="F105" s="312"/>
      <c r="G105" s="312"/>
      <c r="H105" s="312"/>
      <c r="I105" s="312"/>
      <c r="J105" s="7"/>
      <c r="K105" s="222"/>
    </row>
    <row r="106" spans="1:11">
      <c r="A106" s="313"/>
      <c r="B106" s="314"/>
      <c r="C106" s="314"/>
      <c r="D106" s="291"/>
      <c r="E106" s="72"/>
      <c r="F106" s="72"/>
      <c r="G106" s="72"/>
      <c r="H106" s="72"/>
      <c r="I106" s="72"/>
      <c r="J106" s="7"/>
      <c r="K106" s="222"/>
    </row>
    <row r="107" spans="1:11" s="86" customFormat="1" ht="15.75">
      <c r="A107" s="315" t="s">
        <v>113</v>
      </c>
      <c r="B107" s="316"/>
      <c r="C107" s="316"/>
      <c r="D107" s="317"/>
      <c r="E107" s="318"/>
      <c r="F107" s="318"/>
      <c r="G107" s="318"/>
      <c r="H107" s="318"/>
      <c r="I107" s="318"/>
      <c r="J107" s="319"/>
      <c r="K107" s="191"/>
    </row>
    <row r="108" spans="1:11">
      <c r="A108" s="311"/>
      <c r="B108" s="314"/>
      <c r="C108" s="314"/>
      <c r="D108" s="291"/>
      <c r="E108" s="72"/>
      <c r="F108" s="72"/>
      <c r="G108" s="72"/>
      <c r="H108" s="72"/>
      <c r="I108" s="72"/>
      <c r="J108" s="7"/>
      <c r="K108" s="222"/>
    </row>
    <row r="109" spans="1:11" s="86" customFormat="1" ht="15.75">
      <c r="A109" s="315" t="s">
        <v>114</v>
      </c>
      <c r="B109" s="316"/>
      <c r="C109" s="316"/>
      <c r="D109" s="317"/>
      <c r="E109" s="318"/>
      <c r="F109" s="318"/>
      <c r="G109" s="318"/>
      <c r="H109" s="318"/>
      <c r="I109" s="318"/>
      <c r="J109" s="319"/>
      <c r="K109" s="191"/>
    </row>
    <row r="110" spans="1:11">
      <c r="A110" s="313"/>
      <c r="B110" s="314"/>
      <c r="C110" s="314"/>
      <c r="D110" s="291"/>
      <c r="E110" s="72"/>
      <c r="F110" s="72"/>
      <c r="G110" s="72"/>
      <c r="H110" s="72"/>
      <c r="I110" s="72"/>
      <c r="J110" s="7"/>
      <c r="K110" s="222"/>
    </row>
    <row r="111" spans="1:11" ht="15.75">
      <c r="A111" s="315" t="s">
        <v>124</v>
      </c>
      <c r="B111" s="316"/>
      <c r="C111" s="316"/>
      <c r="D111" s="317"/>
      <c r="E111" s="318"/>
      <c r="F111" s="318"/>
      <c r="G111" s="318"/>
      <c r="H111" s="318"/>
      <c r="I111" s="318"/>
      <c r="J111" s="319"/>
      <c r="K111" s="191"/>
    </row>
    <row r="112" spans="1:11">
      <c r="A112" s="313"/>
      <c r="B112" s="314"/>
      <c r="C112" s="314"/>
      <c r="D112" s="291"/>
      <c r="E112" s="72"/>
      <c r="F112" s="72"/>
      <c r="G112" s="72"/>
      <c r="H112" s="72"/>
      <c r="I112" s="72"/>
      <c r="J112" s="7"/>
      <c r="K112" s="222"/>
    </row>
    <row r="113" spans="1:11" ht="15.75">
      <c r="A113" s="315" t="s">
        <v>138</v>
      </c>
      <c r="B113" s="316"/>
      <c r="C113" s="316"/>
      <c r="D113" s="317"/>
      <c r="E113" s="318"/>
      <c r="F113" s="318"/>
      <c r="G113" s="318"/>
      <c r="H113" s="318"/>
      <c r="I113" s="318"/>
      <c r="J113" s="319"/>
      <c r="K113" s="191"/>
    </row>
    <row r="114" spans="1:11" ht="15.75">
      <c r="A114" s="321"/>
      <c r="B114" s="322"/>
      <c r="C114" s="322"/>
      <c r="D114" s="322"/>
      <c r="E114" s="322"/>
      <c r="F114" s="322"/>
      <c r="G114" s="322"/>
      <c r="H114" s="322"/>
      <c r="I114" s="322"/>
      <c r="J114" s="197"/>
      <c r="K114" s="222"/>
    </row>
    <row r="115" spans="1:11" ht="15.75">
      <c r="A115" s="315" t="s">
        <v>136</v>
      </c>
      <c r="B115" s="316"/>
      <c r="C115" s="316"/>
      <c r="D115" s="317"/>
      <c r="E115" s="318"/>
      <c r="F115" s="318"/>
      <c r="G115" s="318"/>
      <c r="H115" s="318"/>
      <c r="I115" s="318"/>
      <c r="J115" s="319"/>
      <c r="K115" s="191"/>
    </row>
    <row r="116" spans="1:11">
      <c r="A116" s="311"/>
      <c r="B116" s="312"/>
      <c r="C116" s="312"/>
      <c r="D116" s="312"/>
      <c r="E116" s="312"/>
      <c r="F116" s="312"/>
      <c r="G116" s="312"/>
      <c r="H116" s="312"/>
      <c r="I116" s="312"/>
      <c r="J116" s="7"/>
      <c r="K116" s="222"/>
    </row>
    <row r="117" spans="1:11" ht="18">
      <c r="A117" s="323" t="s">
        <v>90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324">
        <f>SUM(K33:K115)</f>
        <v>0</v>
      </c>
    </row>
    <row r="118" spans="1:11">
      <c r="A118" s="241"/>
      <c r="B118" s="197"/>
      <c r="C118" s="197"/>
      <c r="D118" s="197"/>
      <c r="E118" s="197"/>
      <c r="F118" s="197"/>
      <c r="G118" s="197"/>
      <c r="H118" s="197"/>
      <c r="I118" s="197"/>
      <c r="J118" s="197"/>
      <c r="K118" s="222"/>
    </row>
    <row r="119" spans="1:11">
      <c r="A119" s="241"/>
      <c r="B119" s="197"/>
      <c r="C119" s="197"/>
      <c r="D119" s="197"/>
      <c r="E119" s="197"/>
      <c r="F119" s="197"/>
      <c r="G119" s="197"/>
      <c r="H119" s="197"/>
      <c r="I119" s="197"/>
      <c r="J119" s="197"/>
      <c r="K119" s="222"/>
    </row>
    <row r="120" spans="1:11" ht="18">
      <c r="A120" s="323" t="s">
        <v>91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324">
        <f>K122+K124</f>
        <v>0</v>
      </c>
    </row>
    <row r="121" spans="1:11" ht="15">
      <c r="A121" s="243"/>
      <c r="B121" s="197"/>
      <c r="C121" s="197"/>
      <c r="D121" s="197"/>
      <c r="E121" s="197"/>
      <c r="F121" s="197"/>
      <c r="G121" s="197"/>
      <c r="H121" s="197"/>
      <c r="I121" s="197"/>
      <c r="J121" s="197"/>
      <c r="K121" s="222"/>
    </row>
    <row r="122" spans="1:11" ht="15">
      <c r="A122" s="73" t="s">
        <v>92</v>
      </c>
      <c r="B122" s="74"/>
      <c r="C122" s="74"/>
      <c r="D122" s="331">
        <v>0.09</v>
      </c>
      <c r="E122" s="7" t="s">
        <v>93</v>
      </c>
      <c r="F122" s="197"/>
      <c r="G122" s="197"/>
      <c r="H122" s="77">
        <f>K117</f>
        <v>0</v>
      </c>
      <c r="I122" s="7"/>
      <c r="J122" s="197"/>
      <c r="K122" s="127">
        <f>D122*H122</f>
        <v>0</v>
      </c>
    </row>
    <row r="123" spans="1:11" ht="15">
      <c r="A123" s="73"/>
      <c r="B123" s="74"/>
      <c r="C123" s="74"/>
      <c r="D123" s="7"/>
      <c r="E123" s="7"/>
      <c r="F123" s="197"/>
      <c r="G123" s="197"/>
      <c r="H123" s="7"/>
      <c r="I123" s="7"/>
      <c r="J123" s="197"/>
      <c r="K123" s="222"/>
    </row>
    <row r="124" spans="1:11" ht="15">
      <c r="A124" s="73" t="s">
        <v>94</v>
      </c>
      <c r="B124" s="74"/>
      <c r="C124" s="74"/>
      <c r="D124" s="331">
        <v>0.06</v>
      </c>
      <c r="E124" s="7" t="s">
        <v>126</v>
      </c>
      <c r="F124" s="197"/>
      <c r="G124" s="197"/>
      <c r="H124" s="78">
        <f>K117</f>
        <v>0</v>
      </c>
      <c r="I124" s="72"/>
      <c r="J124" s="197"/>
      <c r="K124" s="127">
        <f>D124*H124</f>
        <v>0</v>
      </c>
    </row>
    <row r="125" spans="1:11">
      <c r="A125" s="241"/>
      <c r="B125" s="197"/>
      <c r="C125" s="197"/>
      <c r="D125" s="197"/>
      <c r="E125" s="197"/>
      <c r="F125" s="197"/>
      <c r="G125" s="197"/>
      <c r="H125" s="197"/>
      <c r="I125" s="197"/>
      <c r="J125" s="197"/>
      <c r="K125" s="222"/>
    </row>
    <row r="126" spans="1:11" ht="20.25">
      <c r="A126" s="442" t="s">
        <v>137</v>
      </c>
      <c r="B126" s="443"/>
      <c r="C126" s="443"/>
      <c r="D126" s="443"/>
      <c r="E126" s="443"/>
      <c r="F126" s="443"/>
      <c r="G126" s="443"/>
      <c r="H126" s="443"/>
      <c r="I126" s="443"/>
      <c r="J126" s="197"/>
      <c r="K126" s="324">
        <f>K117+K120</f>
        <v>0</v>
      </c>
    </row>
    <row r="127" spans="1:11" ht="20.25">
      <c r="A127" s="102"/>
      <c r="B127" s="75"/>
      <c r="C127" s="75"/>
      <c r="D127" s="75"/>
      <c r="E127" s="75"/>
      <c r="F127" s="75"/>
      <c r="G127" s="75"/>
      <c r="H127" s="75"/>
      <c r="I127" s="75"/>
      <c r="J127" s="197"/>
      <c r="K127" s="325"/>
    </row>
    <row r="128" spans="1:11" ht="17.25">
      <c r="A128" s="427" t="s">
        <v>186</v>
      </c>
      <c r="B128" s="428"/>
      <c r="C128" s="428"/>
      <c r="D128" s="428"/>
      <c r="E128" s="428"/>
      <c r="F128" s="428"/>
      <c r="G128" s="428"/>
      <c r="H128" s="428"/>
      <c r="I128" s="428"/>
      <c r="J128" s="197"/>
      <c r="K128" s="324" t="e">
        <f>K126/B12</f>
        <v>#DIV/0!</v>
      </c>
    </row>
    <row r="129" spans="1:11">
      <c r="A129" s="241"/>
      <c r="B129" s="197"/>
      <c r="C129" s="197"/>
      <c r="D129" s="197"/>
      <c r="E129" s="197"/>
      <c r="F129" s="197"/>
      <c r="G129" s="197"/>
      <c r="H129" s="197"/>
      <c r="I129" s="197"/>
      <c r="J129" s="197"/>
      <c r="K129" s="222"/>
    </row>
    <row r="130" spans="1:11">
      <c r="A130" s="425" t="s">
        <v>33</v>
      </c>
      <c r="B130" s="426"/>
      <c r="C130" s="426"/>
      <c r="D130" s="426"/>
      <c r="E130" s="72"/>
      <c r="F130" s="72"/>
      <c r="G130" s="426" t="s">
        <v>7</v>
      </c>
      <c r="H130" s="426"/>
      <c r="I130" s="426"/>
      <c r="J130" s="426"/>
      <c r="K130" s="222"/>
    </row>
    <row r="131" spans="1:11">
      <c r="A131" s="326"/>
      <c r="B131" s="291"/>
      <c r="C131" s="291"/>
      <c r="D131" s="291"/>
      <c r="E131" s="72"/>
      <c r="F131" s="72"/>
      <c r="G131" s="291"/>
      <c r="H131" s="291"/>
      <c r="I131" s="291"/>
      <c r="J131" s="291"/>
      <c r="K131" s="222"/>
    </row>
    <row r="132" spans="1:11">
      <c r="A132" s="284"/>
      <c r="B132" s="291"/>
      <c r="C132" s="72"/>
      <c r="D132" s="72"/>
      <c r="E132" s="72"/>
      <c r="F132" s="72"/>
      <c r="G132" s="72"/>
      <c r="H132" s="72"/>
      <c r="I132" s="327"/>
      <c r="J132" s="7"/>
      <c r="K132" s="222"/>
    </row>
    <row r="133" spans="1:11">
      <c r="A133" s="284"/>
      <c r="B133" s="291"/>
      <c r="C133" s="72"/>
      <c r="D133" s="72"/>
      <c r="E133" s="72"/>
      <c r="F133" s="72"/>
      <c r="G133" s="72"/>
      <c r="H133" s="72"/>
      <c r="I133" s="327"/>
      <c r="J133" s="7"/>
      <c r="K133" s="222"/>
    </row>
    <row r="134" spans="1:11">
      <c r="A134" s="284"/>
      <c r="B134" s="291"/>
      <c r="C134" s="72"/>
      <c r="D134" s="72"/>
      <c r="E134" s="72"/>
      <c r="F134" s="72"/>
      <c r="G134" s="72"/>
      <c r="H134" s="72"/>
      <c r="I134" s="327"/>
      <c r="J134" s="197"/>
      <c r="K134" s="222"/>
    </row>
    <row r="135" spans="1:11">
      <c r="A135" s="284"/>
      <c r="B135" s="291"/>
      <c r="C135" s="72"/>
      <c r="D135" s="72"/>
      <c r="E135" s="72"/>
      <c r="F135" s="72"/>
      <c r="G135" s="72"/>
      <c r="H135" s="72"/>
      <c r="I135" s="327"/>
      <c r="J135" s="197"/>
      <c r="K135" s="222"/>
    </row>
    <row r="136" spans="1:11">
      <c r="A136" s="425" t="s">
        <v>34</v>
      </c>
      <c r="B136" s="426"/>
      <c r="C136" s="426"/>
      <c r="D136" s="426"/>
      <c r="E136" s="72"/>
      <c r="F136" s="72"/>
      <c r="G136" s="426" t="s">
        <v>34</v>
      </c>
      <c r="H136" s="426"/>
      <c r="I136" s="426"/>
      <c r="J136" s="426"/>
      <c r="K136" s="222"/>
    </row>
    <row r="137" spans="1:11">
      <c r="A137" s="284"/>
      <c r="B137" s="291"/>
      <c r="C137" s="72"/>
      <c r="D137" s="72"/>
      <c r="E137" s="72"/>
      <c r="F137" s="72"/>
      <c r="G137" s="72"/>
      <c r="H137" s="72"/>
      <c r="I137" s="327"/>
      <c r="J137" s="197"/>
      <c r="K137" s="222"/>
    </row>
    <row r="138" spans="1:11">
      <c r="A138" s="284"/>
      <c r="B138" s="291"/>
      <c r="C138" s="72"/>
      <c r="D138" s="72"/>
      <c r="E138" s="72"/>
      <c r="F138" s="72"/>
      <c r="G138" s="72"/>
      <c r="H138" s="72"/>
      <c r="I138" s="327"/>
      <c r="J138" s="197"/>
      <c r="K138" s="222"/>
    </row>
    <row r="139" spans="1:11">
      <c r="A139" s="284"/>
      <c r="B139" s="291"/>
      <c r="C139" s="72"/>
      <c r="D139" s="72"/>
      <c r="E139" s="72"/>
      <c r="F139" s="72"/>
      <c r="G139" s="72"/>
      <c r="H139" s="72"/>
      <c r="I139" s="327"/>
      <c r="J139" s="197"/>
      <c r="K139" s="222"/>
    </row>
    <row r="140" spans="1:11">
      <c r="A140" s="284"/>
      <c r="B140" s="291"/>
      <c r="C140" s="72"/>
      <c r="D140" s="72"/>
      <c r="E140" s="72"/>
      <c r="F140" s="72"/>
      <c r="G140" s="72"/>
      <c r="H140" s="72"/>
      <c r="I140" s="327"/>
      <c r="J140" s="197"/>
      <c r="K140" s="222"/>
    </row>
    <row r="141" spans="1:11">
      <c r="A141" s="284"/>
      <c r="B141" s="291"/>
      <c r="C141" s="72"/>
      <c r="D141" s="72"/>
      <c r="E141" s="72"/>
      <c r="F141" s="72"/>
      <c r="G141" s="72"/>
      <c r="H141" s="72"/>
      <c r="I141" s="327"/>
      <c r="J141" s="197"/>
      <c r="K141" s="222"/>
    </row>
    <row r="142" spans="1:11">
      <c r="A142" s="425" t="s">
        <v>35</v>
      </c>
      <c r="B142" s="426"/>
      <c r="C142" s="426"/>
      <c r="D142" s="426"/>
      <c r="E142" s="72"/>
      <c r="F142" s="72"/>
      <c r="G142" s="426" t="s">
        <v>36</v>
      </c>
      <c r="H142" s="426"/>
      <c r="I142" s="426"/>
      <c r="J142" s="426"/>
      <c r="K142" s="222"/>
    </row>
    <row r="143" spans="1:11">
      <c r="A143" s="284"/>
      <c r="B143" s="291"/>
      <c r="C143" s="72"/>
      <c r="D143" s="72"/>
      <c r="E143" s="72"/>
      <c r="F143" s="72"/>
      <c r="G143" s="72"/>
      <c r="H143" s="72"/>
      <c r="I143" s="327"/>
      <c r="J143" s="197"/>
      <c r="K143" s="222"/>
    </row>
    <row r="144" spans="1:11">
      <c r="A144" s="284"/>
      <c r="B144" s="291"/>
      <c r="C144" s="72"/>
      <c r="D144" s="72"/>
      <c r="E144" s="72"/>
      <c r="F144" s="72"/>
      <c r="G144" s="72"/>
      <c r="H144" s="72"/>
      <c r="I144" s="327"/>
      <c r="J144" s="197"/>
      <c r="K144" s="222"/>
    </row>
    <row r="145" spans="1:11">
      <c r="A145" s="284"/>
      <c r="B145" s="291"/>
      <c r="C145" s="72"/>
      <c r="D145" s="72"/>
      <c r="E145" s="72"/>
      <c r="F145" s="72"/>
      <c r="G145" s="72"/>
      <c r="H145" s="72"/>
      <c r="I145" s="327"/>
      <c r="J145" s="197"/>
      <c r="K145" s="222"/>
    </row>
    <row r="146" spans="1:11">
      <c r="A146" s="284"/>
      <c r="B146" s="291"/>
      <c r="C146" s="72"/>
      <c r="D146" s="72"/>
      <c r="E146" s="72"/>
      <c r="F146" s="72"/>
      <c r="G146" s="72"/>
      <c r="H146" s="72"/>
      <c r="I146" s="327"/>
      <c r="J146" s="197"/>
      <c r="K146" s="222"/>
    </row>
    <row r="147" spans="1:11">
      <c r="A147" s="284"/>
      <c r="B147" s="291"/>
      <c r="C147" s="72"/>
      <c r="D147" s="72"/>
      <c r="E147" s="72"/>
      <c r="F147" s="72"/>
      <c r="G147" s="72"/>
      <c r="H147" s="72"/>
      <c r="I147" s="327"/>
      <c r="J147" s="197"/>
      <c r="K147" s="222"/>
    </row>
    <row r="148" spans="1:11">
      <c r="A148" s="425" t="s">
        <v>34</v>
      </c>
      <c r="B148" s="426"/>
      <c r="C148" s="426"/>
      <c r="D148" s="426"/>
      <c r="E148" s="72"/>
      <c r="F148" s="72"/>
      <c r="G148" s="426" t="s">
        <v>34</v>
      </c>
      <c r="H148" s="426"/>
      <c r="I148" s="426"/>
      <c r="J148" s="426"/>
      <c r="K148" s="222"/>
    </row>
    <row r="149" spans="1:11">
      <c r="A149" s="241"/>
      <c r="B149" s="197"/>
      <c r="C149" s="197"/>
      <c r="D149" s="197"/>
      <c r="E149" s="197"/>
      <c r="F149" s="197"/>
      <c r="G149" s="197"/>
      <c r="H149" s="197"/>
      <c r="I149" s="197"/>
      <c r="J149" s="197"/>
      <c r="K149" s="222"/>
    </row>
    <row r="150" spans="1:11">
      <c r="A150" s="241"/>
      <c r="B150" s="197"/>
      <c r="C150" s="197"/>
      <c r="D150" s="197"/>
      <c r="E150" s="197"/>
      <c r="F150" s="197"/>
      <c r="G150" s="197"/>
      <c r="H150" s="197"/>
      <c r="I150" s="197"/>
      <c r="J150" s="197"/>
      <c r="K150" s="222"/>
    </row>
    <row r="151" spans="1:11">
      <c r="A151" s="241" t="s">
        <v>112</v>
      </c>
      <c r="B151" s="197"/>
      <c r="C151" s="197"/>
      <c r="D151" s="197"/>
      <c r="E151" s="197"/>
      <c r="F151" s="197"/>
      <c r="G151" s="197"/>
      <c r="H151" s="197"/>
      <c r="I151" s="197"/>
      <c r="J151" s="197"/>
      <c r="K151" s="222"/>
    </row>
    <row r="152" spans="1:11">
      <c r="A152" s="241"/>
      <c r="B152" s="197"/>
      <c r="C152" s="197"/>
      <c r="D152" s="197"/>
      <c r="E152" s="197"/>
      <c r="F152" s="197"/>
      <c r="G152" s="197"/>
      <c r="H152" s="197"/>
      <c r="I152" s="197"/>
      <c r="J152" s="197"/>
      <c r="K152" s="222"/>
    </row>
    <row r="153" spans="1:11">
      <c r="A153" s="328"/>
      <c r="B153" s="329"/>
      <c r="C153" s="329"/>
      <c r="D153" s="329"/>
      <c r="E153" s="329"/>
      <c r="F153" s="329"/>
      <c r="G153" s="329"/>
      <c r="H153" s="329"/>
      <c r="I153" s="329"/>
      <c r="J153" s="329"/>
      <c r="K153" s="330"/>
    </row>
    <row r="154" spans="1:11" ht="30.75" customHeight="1">
      <c r="A154" s="480" t="s">
        <v>139</v>
      </c>
      <c r="B154" s="480"/>
      <c r="C154" s="480"/>
      <c r="D154" s="480"/>
      <c r="E154" s="197"/>
      <c r="F154" s="197"/>
      <c r="G154" s="197"/>
      <c r="H154" s="197"/>
      <c r="I154" s="197"/>
      <c r="J154" s="197"/>
      <c r="K154" s="197"/>
    </row>
    <row r="155" spans="1:11">
      <c r="A155" s="197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</row>
    <row r="156" spans="1:11">
      <c r="A156" s="197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</row>
    <row r="157" spans="1:11">
      <c r="A157" s="197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</row>
    <row r="158" spans="1:11">
      <c r="A158" s="197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</row>
    <row r="159" spans="1:11">
      <c r="A159" s="481" t="s">
        <v>140</v>
      </c>
      <c r="B159" s="481"/>
      <c r="C159" s="481"/>
      <c r="D159" s="481"/>
      <c r="E159" s="197"/>
      <c r="F159" s="197"/>
      <c r="G159" s="197"/>
      <c r="H159" s="197"/>
      <c r="I159" s="197"/>
      <c r="J159" s="197"/>
      <c r="K159" s="197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</sheetData>
  <sheetProtection sheet="1"/>
  <mergeCells count="49">
    <mergeCell ref="I13:J13"/>
    <mergeCell ref="H12:H13"/>
    <mergeCell ref="C12:D13"/>
    <mergeCell ref="A9:A10"/>
    <mergeCell ref="D9:D10"/>
    <mergeCell ref="E9:G9"/>
    <mergeCell ref="E10:G10"/>
    <mergeCell ref="C9:C10"/>
    <mergeCell ref="H9:H10"/>
    <mergeCell ref="G12:G13"/>
    <mergeCell ref="A154:D154"/>
    <mergeCell ref="A159:D159"/>
    <mergeCell ref="A36:A37"/>
    <mergeCell ref="E36:G36"/>
    <mergeCell ref="A53:D53"/>
    <mergeCell ref="B9:B10"/>
    <mergeCell ref="A12:A13"/>
    <mergeCell ref="B12:B13"/>
    <mergeCell ref="E12:E13"/>
    <mergeCell ref="F12:F13"/>
    <mergeCell ref="A2:K2"/>
    <mergeCell ref="A3:K3"/>
    <mergeCell ref="F4:G4"/>
    <mergeCell ref="A5:A6"/>
    <mergeCell ref="B5:F6"/>
    <mergeCell ref="G5:G8"/>
    <mergeCell ref="B7:F8"/>
    <mergeCell ref="H8:K8"/>
    <mergeCell ref="H5:K7"/>
    <mergeCell ref="A7:A8"/>
    <mergeCell ref="A27:B27"/>
    <mergeCell ref="A93:I93"/>
    <mergeCell ref="G136:J136"/>
    <mergeCell ref="A136:D136"/>
    <mergeCell ref="G142:J142"/>
    <mergeCell ref="B36:D36"/>
    <mergeCell ref="A130:D130"/>
    <mergeCell ref="A70:F70"/>
    <mergeCell ref="A126:I126"/>
    <mergeCell ref="I12:J12"/>
    <mergeCell ref="A148:D148"/>
    <mergeCell ref="G148:J148"/>
    <mergeCell ref="A142:D142"/>
    <mergeCell ref="A128:I128"/>
    <mergeCell ref="E53:H53"/>
    <mergeCell ref="A82:I82"/>
    <mergeCell ref="G130:J130"/>
    <mergeCell ref="A99:I99"/>
    <mergeCell ref="A104:I104"/>
  </mergeCells>
  <printOptions horizontalCentered="1"/>
  <pageMargins left="0" right="0" top="0.39370078740157483" bottom="0.78740157480314965" header="0" footer="0"/>
  <pageSetup paperSize="9" scale="60" fitToHeight="2" orientation="portrait" horizontalDpi="300" verticalDpi="300" r:id="rId1"/>
  <headerFooter differentOddEven="1" alignWithMargins="0">
    <oddHeader xml:space="preserve">&amp;R
Załącznik nr 9.1 
do Zarządzenia nr 103/2013
 Rektora UMCS
</oddHeader>
  </headerFooter>
  <rowBreaks count="1" manualBreakCount="1">
    <brk id="68" max="11" man="1"/>
  </rowBreaks>
  <ignoredErrors>
    <ignoredError sqref="D38:D50 G38:G50 E50 B50 F59 B67 D55:D67 H55:H59 H38:H50" unlockedFormula="1"/>
    <ignoredError sqref="K12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169"/>
  <sheetViews>
    <sheetView windowProtection="1" view="pageLayout" zoomScaleNormal="80" workbookViewId="0">
      <selection activeCell="M2" sqref="M2"/>
    </sheetView>
  </sheetViews>
  <sheetFormatPr defaultRowHeight="12.75"/>
  <cols>
    <col min="1" max="1" width="16.7109375" customWidth="1"/>
    <col min="2" max="6" width="14" customWidth="1"/>
    <col min="7" max="7" width="14.85546875" customWidth="1"/>
    <col min="8" max="8" width="14" customWidth="1"/>
    <col min="9" max="9" width="15.28515625" customWidth="1"/>
    <col min="10" max="10" width="12.7109375" customWidth="1"/>
    <col min="11" max="11" width="12.28515625" bestFit="1" customWidth="1"/>
  </cols>
  <sheetData>
    <row r="2" spans="1:11" ht="20.25">
      <c r="A2" s="444" t="s">
        <v>31</v>
      </c>
      <c r="B2" s="445"/>
      <c r="C2" s="445"/>
      <c r="D2" s="445"/>
      <c r="E2" s="445"/>
      <c r="F2" s="445"/>
      <c r="G2" s="445"/>
      <c r="H2" s="445"/>
      <c r="I2" s="445"/>
      <c r="J2" s="445"/>
      <c r="K2" s="446"/>
    </row>
    <row r="3" spans="1:11" ht="21.75" customHeight="1">
      <c r="A3" s="447" t="s">
        <v>32</v>
      </c>
      <c r="B3" s="448"/>
      <c r="C3" s="448"/>
      <c r="D3" s="448"/>
      <c r="E3" s="448"/>
      <c r="F3" s="448"/>
      <c r="G3" s="448"/>
      <c r="H3" s="448"/>
      <c r="I3" s="448"/>
      <c r="J3" s="448"/>
      <c r="K3" s="449"/>
    </row>
    <row r="4" spans="1:11" ht="23.25" customHeight="1">
      <c r="A4" s="216"/>
      <c r="B4" s="217"/>
      <c r="C4" s="218" t="s">
        <v>13</v>
      </c>
      <c r="D4" s="219"/>
      <c r="E4" s="220"/>
      <c r="F4" s="513" t="str">
        <f>rok_1!F4</f>
        <v>2015/2016</v>
      </c>
      <c r="G4" s="514"/>
      <c r="H4" s="197"/>
      <c r="I4" s="197"/>
      <c r="J4" s="197"/>
      <c r="K4" s="221"/>
    </row>
    <row r="5" spans="1:11" ht="20.25" customHeight="1">
      <c r="A5" s="452" t="s">
        <v>14</v>
      </c>
      <c r="B5" s="515">
        <f>rok_1!B5</f>
        <v>0</v>
      </c>
      <c r="C5" s="516"/>
      <c r="D5" s="516"/>
      <c r="E5" s="516"/>
      <c r="F5" s="516"/>
      <c r="G5" s="457" t="s">
        <v>189</v>
      </c>
      <c r="H5" s="469"/>
      <c r="I5" s="470"/>
      <c r="J5" s="470"/>
      <c r="K5" s="471"/>
    </row>
    <row r="6" spans="1:11" ht="13.5" customHeight="1">
      <c r="A6" s="453"/>
      <c r="B6" s="517"/>
      <c r="C6" s="517"/>
      <c r="D6" s="517"/>
      <c r="E6" s="517"/>
      <c r="F6" s="517"/>
      <c r="G6" s="458"/>
      <c r="H6" s="472"/>
      <c r="I6" s="473"/>
      <c r="J6" s="473"/>
      <c r="K6" s="474"/>
    </row>
    <row r="7" spans="1:11" ht="24.75" customHeight="1">
      <c r="A7" s="478" t="s">
        <v>15</v>
      </c>
      <c r="B7" s="526" t="s">
        <v>128</v>
      </c>
      <c r="C7" s="527"/>
      <c r="D7" s="527"/>
      <c r="E7" s="527"/>
      <c r="F7" s="528"/>
      <c r="G7" s="458"/>
      <c r="H7" s="475"/>
      <c r="I7" s="476"/>
      <c r="J7" s="476"/>
      <c r="K7" s="477"/>
    </row>
    <row r="8" spans="1:11">
      <c r="A8" s="479"/>
      <c r="B8" s="529"/>
      <c r="C8" s="530"/>
      <c r="D8" s="530"/>
      <c r="E8" s="530"/>
      <c r="F8" s="531"/>
      <c r="G8" s="459"/>
      <c r="H8" s="466" t="s">
        <v>190</v>
      </c>
      <c r="I8" s="467"/>
      <c r="J8" s="467"/>
      <c r="K8" s="468"/>
    </row>
    <row r="9" spans="1:11" ht="15.75" customHeight="1">
      <c r="A9" s="503" t="s">
        <v>16</v>
      </c>
      <c r="B9" s="524" t="s">
        <v>131</v>
      </c>
      <c r="C9" s="503" t="s">
        <v>188</v>
      </c>
      <c r="D9" s="524" t="s">
        <v>131</v>
      </c>
      <c r="E9" s="505" t="s">
        <v>17</v>
      </c>
      <c r="F9" s="506"/>
      <c r="G9" s="507"/>
      <c r="H9" s="524">
        <v>2</v>
      </c>
      <c r="I9" s="332"/>
      <c r="J9" s="338"/>
      <c r="K9" s="340"/>
    </row>
    <row r="10" spans="1:11" ht="15" customHeight="1">
      <c r="A10" s="504"/>
      <c r="B10" s="525"/>
      <c r="C10" s="504"/>
      <c r="D10" s="525"/>
      <c r="E10" s="508" t="s">
        <v>18</v>
      </c>
      <c r="F10" s="509"/>
      <c r="G10" s="510"/>
      <c r="H10" s="525"/>
      <c r="I10" s="335"/>
      <c r="J10" s="219"/>
      <c r="K10" s="222"/>
    </row>
    <row r="11" spans="1:11">
      <c r="A11" s="223"/>
      <c r="B11" s="7"/>
      <c r="C11" s="7"/>
      <c r="D11" s="7"/>
      <c r="E11" s="224"/>
      <c r="F11" s="7"/>
      <c r="G11" s="7"/>
      <c r="H11" s="7"/>
      <c r="I11" s="7"/>
      <c r="J11" s="336"/>
      <c r="K11" s="225"/>
    </row>
    <row r="12" spans="1:11" ht="21.75" customHeight="1">
      <c r="A12" s="487" t="s">
        <v>97</v>
      </c>
      <c r="B12" s="518">
        <f>rok_1!B12</f>
        <v>0</v>
      </c>
      <c r="C12" s="499" t="s">
        <v>192</v>
      </c>
      <c r="D12" s="500"/>
      <c r="E12" s="520">
        <f>B12</f>
        <v>0</v>
      </c>
      <c r="F12" s="493" t="s">
        <v>19</v>
      </c>
      <c r="G12" s="522"/>
      <c r="H12" s="497" t="s">
        <v>191</v>
      </c>
      <c r="I12" s="423" t="s">
        <v>20</v>
      </c>
      <c r="J12" s="424"/>
      <c r="K12" s="343">
        <f>B50+E50+B67+F59</f>
        <v>0</v>
      </c>
    </row>
    <row r="13" spans="1:11" ht="21.75" customHeight="1">
      <c r="A13" s="488"/>
      <c r="B13" s="519"/>
      <c r="C13" s="501"/>
      <c r="D13" s="502"/>
      <c r="E13" s="521"/>
      <c r="F13" s="494"/>
      <c r="G13" s="523"/>
      <c r="H13" s="498"/>
      <c r="I13" s="495" t="s">
        <v>98</v>
      </c>
      <c r="J13" s="496"/>
      <c r="K13" s="226"/>
    </row>
    <row r="14" spans="1:11" ht="15.75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9"/>
    </row>
    <row r="15" spans="1:11" ht="15.75">
      <c r="A15" s="230" t="s">
        <v>21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31"/>
    </row>
    <row r="16" spans="1:11" ht="15.75">
      <c r="A16" s="232" t="s">
        <v>22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31"/>
    </row>
    <row r="17" spans="1:11" ht="15.75">
      <c r="A17" s="233"/>
      <c r="B17" s="197"/>
      <c r="C17" s="234"/>
      <c r="D17" s="235" t="s">
        <v>8</v>
      </c>
      <c r="E17" s="235"/>
      <c r="F17" s="228"/>
      <c r="G17" s="72" t="s">
        <v>89</v>
      </c>
      <c r="H17" s="236"/>
      <c r="I17" s="228"/>
      <c r="J17" s="228"/>
      <c r="K17" s="231"/>
    </row>
    <row r="18" spans="1:11" ht="15.75">
      <c r="A18" s="233"/>
      <c r="B18" s="197"/>
      <c r="C18" s="234"/>
      <c r="D18" s="235" t="s">
        <v>9</v>
      </c>
      <c r="E18" s="235"/>
      <c r="F18" s="228"/>
      <c r="G18" s="72" t="s">
        <v>89</v>
      </c>
      <c r="H18" s="236"/>
      <c r="I18" s="228"/>
      <c r="J18" s="228"/>
      <c r="K18" s="231"/>
    </row>
    <row r="19" spans="1:11" ht="15.75">
      <c r="A19" s="233"/>
      <c r="B19" s="197"/>
      <c r="C19" s="234"/>
      <c r="D19" s="235" t="s">
        <v>10</v>
      </c>
      <c r="E19" s="235"/>
      <c r="F19" s="228"/>
      <c r="G19" s="72" t="s">
        <v>89</v>
      </c>
      <c r="H19" s="236"/>
      <c r="I19" s="228"/>
      <c r="J19" s="228"/>
      <c r="K19" s="231"/>
    </row>
    <row r="20" spans="1:11" ht="15.75">
      <c r="A20" s="233"/>
      <c r="B20" s="197"/>
      <c r="C20" s="234"/>
      <c r="D20" s="235" t="s">
        <v>11</v>
      </c>
      <c r="E20" s="235"/>
      <c r="F20" s="228"/>
      <c r="G20" s="72" t="s">
        <v>89</v>
      </c>
      <c r="H20" s="236"/>
      <c r="I20" s="228"/>
      <c r="J20" s="228"/>
      <c r="K20" s="231"/>
    </row>
    <row r="21" spans="1:11" ht="15.75">
      <c r="A21" s="233"/>
      <c r="B21" s="197"/>
      <c r="C21" s="234"/>
      <c r="D21" s="235" t="s">
        <v>99</v>
      </c>
      <c r="E21" s="235"/>
      <c r="F21" s="228"/>
      <c r="G21" s="72" t="s">
        <v>89</v>
      </c>
      <c r="H21" s="236"/>
      <c r="I21" s="228"/>
      <c r="J21" s="228"/>
      <c r="K21" s="231"/>
    </row>
    <row r="22" spans="1:11" ht="15.75">
      <c r="A22" s="233"/>
      <c r="B22" s="197"/>
      <c r="C22" s="234"/>
      <c r="D22" s="235" t="s">
        <v>100</v>
      </c>
      <c r="E22" s="235"/>
      <c r="F22" s="228"/>
      <c r="G22" s="72" t="s">
        <v>89</v>
      </c>
      <c r="H22" s="236"/>
      <c r="I22" s="228"/>
      <c r="J22" s="228"/>
      <c r="K22" s="231"/>
    </row>
    <row r="23" spans="1:11" ht="15.75">
      <c r="A23" s="233"/>
      <c r="B23" s="197"/>
      <c r="C23" s="234"/>
      <c r="D23" s="235" t="s">
        <v>101</v>
      </c>
      <c r="E23" s="235"/>
      <c r="F23" s="228"/>
      <c r="G23" s="72" t="s">
        <v>89</v>
      </c>
      <c r="H23" s="236"/>
      <c r="I23" s="228"/>
      <c r="J23" s="228"/>
      <c r="K23" s="231"/>
    </row>
    <row r="24" spans="1:11" ht="15.75">
      <c r="A24" s="233"/>
      <c r="B24" s="197"/>
      <c r="C24" s="234"/>
      <c r="D24" s="235" t="s">
        <v>12</v>
      </c>
      <c r="E24" s="235"/>
      <c r="F24" s="228"/>
      <c r="G24" s="72" t="s">
        <v>89</v>
      </c>
      <c r="H24" s="236"/>
      <c r="I24" s="228"/>
      <c r="J24" s="228"/>
      <c r="K24" s="231"/>
    </row>
    <row r="25" spans="1:11" ht="15.75">
      <c r="A25" s="233"/>
      <c r="B25" s="197"/>
      <c r="C25" s="234"/>
      <c r="D25" s="235" t="s">
        <v>95</v>
      </c>
      <c r="E25" s="235"/>
      <c r="F25" s="228"/>
      <c r="G25" s="72" t="s">
        <v>89</v>
      </c>
      <c r="H25" s="236"/>
      <c r="I25" s="228"/>
      <c r="J25" s="228"/>
      <c r="K25" s="231"/>
    </row>
    <row r="26" spans="1:11" ht="15.75">
      <c r="A26" s="233"/>
      <c r="B26" s="197"/>
      <c r="C26" s="234"/>
      <c r="D26" s="235" t="s">
        <v>102</v>
      </c>
      <c r="E26" s="235"/>
      <c r="F26" s="228"/>
      <c r="G26" s="72" t="s">
        <v>89</v>
      </c>
      <c r="H26" s="236"/>
      <c r="I26" s="228"/>
      <c r="J26" s="228"/>
      <c r="K26" s="231"/>
    </row>
    <row r="27" spans="1:11" ht="18.75" customHeight="1">
      <c r="A27" s="434" t="s">
        <v>96</v>
      </c>
      <c r="B27" s="435"/>
      <c r="C27" s="237">
        <f>(C17*H17)+(C18*H18)+(C19*H19)+(C20*H20)+(C21*H21)+(C22*H22)+(C23*H23)+(C24*H24)+(C25*H25)+(C26*H26)</f>
        <v>0</v>
      </c>
      <c r="D27" s="235"/>
      <c r="E27" s="235"/>
      <c r="F27" s="228"/>
      <c r="G27" s="228"/>
      <c r="H27" s="228"/>
      <c r="I27" s="228"/>
      <c r="J27" s="228"/>
      <c r="K27" s="231"/>
    </row>
    <row r="28" spans="1:11" ht="15.75">
      <c r="A28" s="238"/>
      <c r="B28" s="197"/>
      <c r="C28" s="197"/>
      <c r="D28" s="235"/>
      <c r="E28" s="239"/>
      <c r="F28" s="228"/>
      <c r="G28" s="228"/>
      <c r="H28" s="228"/>
      <c r="I28" s="228"/>
      <c r="J28" s="228"/>
      <c r="K28" s="231"/>
    </row>
    <row r="29" spans="1:11" ht="15.75">
      <c r="A29" s="227"/>
      <c r="B29" s="228"/>
      <c r="C29" s="228"/>
      <c r="D29" s="228"/>
      <c r="E29" s="228"/>
      <c r="F29" s="228"/>
      <c r="G29" s="228"/>
      <c r="H29" s="228"/>
      <c r="I29" s="228"/>
      <c r="J29" s="228"/>
      <c r="K29" s="231"/>
    </row>
    <row r="30" spans="1:11" ht="15.75">
      <c r="A30" s="230" t="s">
        <v>23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40">
        <f>C27*0.65</f>
        <v>0</v>
      </c>
    </row>
    <row r="31" spans="1:11">
      <c r="A31" s="241"/>
      <c r="B31" s="197"/>
      <c r="C31" s="197"/>
      <c r="D31" s="197"/>
      <c r="E31" s="197"/>
      <c r="F31" s="197"/>
      <c r="G31" s="197"/>
      <c r="H31" s="197"/>
      <c r="I31" s="197"/>
      <c r="J31" s="197"/>
      <c r="K31" s="222"/>
    </row>
    <row r="32" spans="1:11" ht="15.75">
      <c r="A32" s="230" t="s">
        <v>24</v>
      </c>
      <c r="B32" s="197"/>
      <c r="C32" s="197"/>
      <c r="D32" s="197"/>
      <c r="E32" s="197"/>
      <c r="F32" s="197"/>
      <c r="G32" s="197"/>
      <c r="H32" s="197"/>
      <c r="I32" s="7"/>
      <c r="J32" s="197"/>
      <c r="K32" s="222"/>
    </row>
    <row r="33" spans="1:11" ht="15.75">
      <c r="A33" s="242" t="s">
        <v>176</v>
      </c>
      <c r="B33" s="197"/>
      <c r="C33" s="197"/>
      <c r="D33" s="197"/>
      <c r="E33" s="197"/>
      <c r="F33" s="197"/>
      <c r="G33" s="197"/>
      <c r="H33" s="197"/>
      <c r="I33" s="197"/>
      <c r="J33" s="197"/>
      <c r="K33" s="240">
        <f>J34+J82</f>
        <v>0</v>
      </c>
    </row>
    <row r="34" spans="1:11" ht="15.75">
      <c r="A34" s="243" t="s">
        <v>161</v>
      </c>
      <c r="B34" s="197"/>
      <c r="C34" s="197"/>
      <c r="D34" s="197"/>
      <c r="E34" s="197"/>
      <c r="F34" s="197"/>
      <c r="G34" s="197"/>
      <c r="H34" s="244"/>
      <c r="I34" s="196"/>
      <c r="J34" s="245">
        <f>H50+D67+H59</f>
        <v>0</v>
      </c>
      <c r="K34" s="246"/>
    </row>
    <row r="35" spans="1:11" ht="15.75">
      <c r="A35" s="247" t="s">
        <v>162</v>
      </c>
      <c r="B35" s="197"/>
      <c r="C35" s="197"/>
      <c r="D35" s="197"/>
      <c r="E35" s="197"/>
      <c r="F35" s="197"/>
      <c r="G35" s="197"/>
      <c r="H35" s="244"/>
      <c r="I35" s="196"/>
      <c r="J35" s="245"/>
      <c r="K35" s="246"/>
    </row>
    <row r="36" spans="1:11" ht="31.5" customHeight="1">
      <c r="A36" s="482" t="s">
        <v>25</v>
      </c>
      <c r="B36" s="436" t="s">
        <v>155</v>
      </c>
      <c r="C36" s="437"/>
      <c r="D36" s="438"/>
      <c r="E36" s="436" t="s">
        <v>103</v>
      </c>
      <c r="F36" s="437"/>
      <c r="G36" s="438"/>
      <c r="H36" s="248" t="s">
        <v>0</v>
      </c>
      <c r="I36" s="196"/>
      <c r="J36" s="197"/>
      <c r="K36" s="246"/>
    </row>
    <row r="37" spans="1:11" ht="15.75">
      <c r="A37" s="483"/>
      <c r="B37" s="193" t="s">
        <v>1</v>
      </c>
      <c r="C37" s="193" t="s">
        <v>2</v>
      </c>
      <c r="D37" s="194" t="s">
        <v>3</v>
      </c>
      <c r="E37" s="193" t="s">
        <v>1</v>
      </c>
      <c r="F37" s="193" t="s">
        <v>2</v>
      </c>
      <c r="G37" s="194" t="s">
        <v>3</v>
      </c>
      <c r="H37" s="249"/>
      <c r="I37" s="196"/>
      <c r="J37" s="197"/>
      <c r="K37" s="246"/>
    </row>
    <row r="38" spans="1:11" ht="25.5">
      <c r="A38" s="250" t="s">
        <v>143</v>
      </c>
      <c r="B38" s="145"/>
      <c r="C38" s="200">
        <f>rok_1!C38</f>
        <v>0</v>
      </c>
      <c r="D38" s="201">
        <f>B38*C38</f>
        <v>0</v>
      </c>
      <c r="E38" s="145"/>
      <c r="F38" s="200">
        <f>rok_1!F38</f>
        <v>0</v>
      </c>
      <c r="G38" s="201">
        <f>E38*F38</f>
        <v>0</v>
      </c>
      <c r="H38" s="201">
        <f>D38+G38</f>
        <v>0</v>
      </c>
      <c r="I38" s="196"/>
      <c r="J38" s="197"/>
      <c r="K38" s="246"/>
    </row>
    <row r="39" spans="1:11" ht="38.25">
      <c r="A39" s="250" t="s">
        <v>144</v>
      </c>
      <c r="B39" s="145"/>
      <c r="C39" s="200">
        <f>rok_1!C39</f>
        <v>0</v>
      </c>
      <c r="D39" s="201">
        <f t="shared" ref="D39:D49" si="0">B39*C39</f>
        <v>0</v>
      </c>
      <c r="E39" s="145"/>
      <c r="F39" s="200">
        <f>rok_1!F39</f>
        <v>0</v>
      </c>
      <c r="G39" s="201">
        <f t="shared" ref="G39:G49" si="1">E39*F39</f>
        <v>0</v>
      </c>
      <c r="H39" s="201">
        <f t="shared" ref="H39:H50" si="2">D39+G39</f>
        <v>0</v>
      </c>
      <c r="I39" s="196"/>
      <c r="J39" s="197"/>
      <c r="K39" s="246"/>
    </row>
    <row r="40" spans="1:11" ht="38.25">
      <c r="A40" s="250" t="s">
        <v>145</v>
      </c>
      <c r="B40" s="145"/>
      <c r="C40" s="200">
        <f>rok_1!C40</f>
        <v>0</v>
      </c>
      <c r="D40" s="201">
        <f t="shared" si="0"/>
        <v>0</v>
      </c>
      <c r="E40" s="145"/>
      <c r="F40" s="200">
        <f>rok_1!F40</f>
        <v>0</v>
      </c>
      <c r="G40" s="201">
        <f t="shared" si="1"/>
        <v>0</v>
      </c>
      <c r="H40" s="201">
        <f t="shared" si="2"/>
        <v>0</v>
      </c>
      <c r="I40" s="196"/>
      <c r="J40" s="197"/>
      <c r="K40" s="246"/>
    </row>
    <row r="41" spans="1:11" ht="15.75">
      <c r="A41" s="250" t="s">
        <v>146</v>
      </c>
      <c r="B41" s="145"/>
      <c r="C41" s="200">
        <f>rok_1!C41</f>
        <v>0</v>
      </c>
      <c r="D41" s="201">
        <f t="shared" si="0"/>
        <v>0</v>
      </c>
      <c r="E41" s="145"/>
      <c r="F41" s="200">
        <f>rok_1!F41</f>
        <v>0</v>
      </c>
      <c r="G41" s="201">
        <f t="shared" si="1"/>
        <v>0</v>
      </c>
      <c r="H41" s="201">
        <f t="shared" si="2"/>
        <v>0</v>
      </c>
      <c r="I41" s="196"/>
      <c r="J41" s="197"/>
      <c r="K41" s="246"/>
    </row>
    <row r="42" spans="1:11" ht="15.75">
      <c r="A42" s="250" t="s">
        <v>147</v>
      </c>
      <c r="B42" s="145"/>
      <c r="C42" s="200">
        <f>rok_1!C42</f>
        <v>0</v>
      </c>
      <c r="D42" s="201">
        <f t="shared" si="0"/>
        <v>0</v>
      </c>
      <c r="E42" s="145"/>
      <c r="F42" s="200">
        <f>rok_1!F42</f>
        <v>0</v>
      </c>
      <c r="G42" s="201">
        <f t="shared" si="1"/>
        <v>0</v>
      </c>
      <c r="H42" s="201">
        <f t="shared" si="2"/>
        <v>0</v>
      </c>
      <c r="I42" s="196"/>
      <c r="J42" s="197"/>
      <c r="K42" s="246"/>
    </row>
    <row r="43" spans="1:11" ht="15.75">
      <c r="A43" s="250" t="s">
        <v>148</v>
      </c>
      <c r="B43" s="145"/>
      <c r="C43" s="200">
        <f>rok_1!C43</f>
        <v>0</v>
      </c>
      <c r="D43" s="201">
        <f t="shared" si="0"/>
        <v>0</v>
      </c>
      <c r="E43" s="145"/>
      <c r="F43" s="200">
        <f>rok_1!F43</f>
        <v>0</v>
      </c>
      <c r="G43" s="201">
        <f t="shared" si="1"/>
        <v>0</v>
      </c>
      <c r="H43" s="201">
        <f t="shared" si="2"/>
        <v>0</v>
      </c>
      <c r="I43" s="196"/>
      <c r="J43" s="197"/>
      <c r="K43" s="246"/>
    </row>
    <row r="44" spans="1:11" ht="25.5">
      <c r="A44" s="250" t="s">
        <v>149</v>
      </c>
      <c r="B44" s="145"/>
      <c r="C44" s="200">
        <f>rok_1!C44</f>
        <v>0</v>
      </c>
      <c r="D44" s="201">
        <f t="shared" si="0"/>
        <v>0</v>
      </c>
      <c r="E44" s="145"/>
      <c r="F44" s="200">
        <f>rok_1!F44</f>
        <v>0</v>
      </c>
      <c r="G44" s="201">
        <f t="shared" si="1"/>
        <v>0</v>
      </c>
      <c r="H44" s="201">
        <f t="shared" si="2"/>
        <v>0</v>
      </c>
      <c r="I44" s="196"/>
      <c r="J44" s="197"/>
      <c r="K44" s="246"/>
    </row>
    <row r="45" spans="1:11" ht="25.5">
      <c r="A45" s="250" t="s">
        <v>150</v>
      </c>
      <c r="B45" s="145"/>
      <c r="C45" s="200">
        <f>rok_1!C45</f>
        <v>0</v>
      </c>
      <c r="D45" s="201">
        <f t="shared" si="0"/>
        <v>0</v>
      </c>
      <c r="E45" s="145"/>
      <c r="F45" s="200">
        <f>rok_1!F45</f>
        <v>0</v>
      </c>
      <c r="G45" s="201">
        <f t="shared" si="1"/>
        <v>0</v>
      </c>
      <c r="H45" s="201">
        <f t="shared" si="2"/>
        <v>0</v>
      </c>
      <c r="I45" s="196"/>
      <c r="J45" s="197"/>
      <c r="K45" s="246"/>
    </row>
    <row r="46" spans="1:11" ht="15.75">
      <c r="A46" s="250" t="s">
        <v>151</v>
      </c>
      <c r="B46" s="145"/>
      <c r="C46" s="200">
        <f>rok_1!C46</f>
        <v>0</v>
      </c>
      <c r="D46" s="201">
        <f t="shared" si="0"/>
        <v>0</v>
      </c>
      <c r="E46" s="145"/>
      <c r="F46" s="200">
        <f>rok_1!F46</f>
        <v>0</v>
      </c>
      <c r="G46" s="201">
        <f t="shared" si="1"/>
        <v>0</v>
      </c>
      <c r="H46" s="201">
        <f t="shared" si="2"/>
        <v>0</v>
      </c>
      <c r="I46" s="196"/>
      <c r="J46" s="197"/>
      <c r="K46" s="246"/>
    </row>
    <row r="47" spans="1:11" ht="15.75">
      <c r="A47" s="250" t="s">
        <v>152</v>
      </c>
      <c r="B47" s="145"/>
      <c r="C47" s="200">
        <f>rok_1!C47</f>
        <v>0</v>
      </c>
      <c r="D47" s="201">
        <f t="shared" si="0"/>
        <v>0</v>
      </c>
      <c r="E47" s="145"/>
      <c r="F47" s="200">
        <f>rok_1!F47</f>
        <v>0</v>
      </c>
      <c r="G47" s="201">
        <f t="shared" si="1"/>
        <v>0</v>
      </c>
      <c r="H47" s="201">
        <f t="shared" si="2"/>
        <v>0</v>
      </c>
      <c r="I47" s="196"/>
      <c r="J47" s="197"/>
      <c r="K47" s="246"/>
    </row>
    <row r="48" spans="1:11" ht="15.75">
      <c r="A48" s="250" t="s">
        <v>153</v>
      </c>
      <c r="B48" s="145"/>
      <c r="C48" s="200">
        <f>rok_1!C48</f>
        <v>0</v>
      </c>
      <c r="D48" s="201">
        <f t="shared" si="0"/>
        <v>0</v>
      </c>
      <c r="E48" s="145"/>
      <c r="F48" s="200">
        <f>rok_1!F48</f>
        <v>0</v>
      </c>
      <c r="G48" s="201">
        <f t="shared" si="1"/>
        <v>0</v>
      </c>
      <c r="H48" s="201">
        <f t="shared" si="2"/>
        <v>0</v>
      </c>
      <c r="I48" s="196"/>
      <c r="J48" s="197"/>
      <c r="K48" s="246"/>
    </row>
    <row r="49" spans="1:12" ht="38.25">
      <c r="A49" s="250" t="s">
        <v>154</v>
      </c>
      <c r="B49" s="145"/>
      <c r="C49" s="200">
        <f>rok_1!C49</f>
        <v>0</v>
      </c>
      <c r="D49" s="201">
        <f t="shared" si="0"/>
        <v>0</v>
      </c>
      <c r="E49" s="145"/>
      <c r="F49" s="200">
        <f>rok_1!F49</f>
        <v>0</v>
      </c>
      <c r="G49" s="201">
        <f t="shared" si="1"/>
        <v>0</v>
      </c>
      <c r="H49" s="201">
        <f t="shared" si="2"/>
        <v>0</v>
      </c>
      <c r="I49" s="196"/>
      <c r="J49" s="197"/>
      <c r="K49" s="246"/>
    </row>
    <row r="50" spans="1:12" ht="15.75">
      <c r="A50" s="251" t="s">
        <v>4</v>
      </c>
      <c r="B50" s="204">
        <f>SUM(B38:B49)</f>
        <v>0</v>
      </c>
      <c r="C50" s="204" t="s">
        <v>5</v>
      </c>
      <c r="D50" s="205">
        <f>SUM(D38:D49)</f>
        <v>0</v>
      </c>
      <c r="E50" s="204">
        <f>SUM(E38:E49)</f>
        <v>0</v>
      </c>
      <c r="F50" s="204" t="s">
        <v>5</v>
      </c>
      <c r="G50" s="205">
        <f>SUM(G38:G49)</f>
        <v>0</v>
      </c>
      <c r="H50" s="205">
        <f t="shared" si="2"/>
        <v>0</v>
      </c>
      <c r="I50" s="196"/>
      <c r="J50" s="197"/>
      <c r="K50" s="246"/>
    </row>
    <row r="51" spans="1:12" ht="15.75">
      <c r="A51" s="252"/>
      <c r="B51" s="253"/>
      <c r="C51" s="253"/>
      <c r="D51" s="253"/>
      <c r="E51" s="197"/>
      <c r="F51" s="197"/>
      <c r="G51" s="197"/>
      <c r="H51" s="244"/>
      <c r="I51" s="196"/>
      <c r="J51" s="197"/>
      <c r="K51" s="246"/>
    </row>
    <row r="52" spans="1:12" ht="15.75">
      <c r="A52" s="254" t="s">
        <v>174</v>
      </c>
      <c r="B52" s="74"/>
      <c r="C52" s="74"/>
      <c r="D52" s="255"/>
      <c r="E52" s="255"/>
      <c r="F52" s="255"/>
      <c r="G52" s="255"/>
      <c r="H52" s="208"/>
      <c r="I52" s="196"/>
      <c r="J52" s="197"/>
      <c r="K52" s="198"/>
      <c r="L52" s="42"/>
    </row>
    <row r="53" spans="1:12" ht="15.75">
      <c r="A53" s="484" t="s">
        <v>156</v>
      </c>
      <c r="B53" s="484"/>
      <c r="C53" s="484"/>
      <c r="D53" s="484"/>
      <c r="E53" s="429" t="s">
        <v>6</v>
      </c>
      <c r="F53" s="429"/>
      <c r="G53" s="429"/>
      <c r="H53" s="429"/>
      <c r="I53" s="196"/>
      <c r="J53" s="197"/>
      <c r="K53" s="198"/>
      <c r="L53" s="42"/>
    </row>
    <row r="54" spans="1:12" ht="15.75">
      <c r="A54" s="192" t="s">
        <v>25</v>
      </c>
      <c r="B54" s="193" t="s">
        <v>1</v>
      </c>
      <c r="C54" s="193" t="s">
        <v>2</v>
      </c>
      <c r="D54" s="194" t="s">
        <v>3</v>
      </c>
      <c r="E54" s="192" t="s">
        <v>25</v>
      </c>
      <c r="F54" s="193" t="s">
        <v>1</v>
      </c>
      <c r="G54" s="193" t="s">
        <v>2</v>
      </c>
      <c r="H54" s="195" t="s">
        <v>3</v>
      </c>
      <c r="I54" s="196"/>
      <c r="J54" s="197"/>
      <c r="K54" s="198"/>
      <c r="L54" s="42"/>
    </row>
    <row r="55" spans="1:12" ht="25.5">
      <c r="A55" s="199" t="s">
        <v>143</v>
      </c>
      <c r="B55" s="145"/>
      <c r="C55" s="200">
        <f>rok_1!C55</f>
        <v>0</v>
      </c>
      <c r="D55" s="201">
        <f t="shared" ref="D55:D66" si="3">B55*C55</f>
        <v>0</v>
      </c>
      <c r="E55" s="199" t="s">
        <v>157</v>
      </c>
      <c r="F55" s="145"/>
      <c r="G55" s="200">
        <f>rok_1!G55</f>
        <v>0</v>
      </c>
      <c r="H55" s="201">
        <f>F55*G55</f>
        <v>0</v>
      </c>
      <c r="I55" s="196"/>
      <c r="J55" s="197"/>
      <c r="K55" s="198"/>
      <c r="L55" s="42"/>
    </row>
    <row r="56" spans="1:12" ht="38.25">
      <c r="A56" s="199" t="s">
        <v>144</v>
      </c>
      <c r="B56" s="145"/>
      <c r="C56" s="200">
        <f>rok_1!C56</f>
        <v>0</v>
      </c>
      <c r="D56" s="201">
        <f t="shared" si="3"/>
        <v>0</v>
      </c>
      <c r="E56" s="199" t="s">
        <v>158</v>
      </c>
      <c r="F56" s="145"/>
      <c r="G56" s="200">
        <f>rok_1!G56</f>
        <v>0</v>
      </c>
      <c r="H56" s="201">
        <f>F56*G56</f>
        <v>0</v>
      </c>
      <c r="I56" s="196"/>
      <c r="J56" s="197"/>
      <c r="K56" s="198"/>
      <c r="L56" s="42"/>
    </row>
    <row r="57" spans="1:12" ht="38.25">
      <c r="A57" s="199" t="s">
        <v>145</v>
      </c>
      <c r="B57" s="145"/>
      <c r="C57" s="200">
        <f>rok_1!C57</f>
        <v>0</v>
      </c>
      <c r="D57" s="201">
        <f t="shared" si="3"/>
        <v>0</v>
      </c>
      <c r="E57" s="199" t="s">
        <v>159</v>
      </c>
      <c r="F57" s="145"/>
      <c r="G57" s="200">
        <f>rok_1!G57</f>
        <v>0</v>
      </c>
      <c r="H57" s="201">
        <f>F57*G57</f>
        <v>0</v>
      </c>
      <c r="I57" s="196"/>
      <c r="J57" s="197"/>
      <c r="K57" s="198"/>
      <c r="L57" s="42"/>
    </row>
    <row r="58" spans="1:12" ht="25.5">
      <c r="A58" s="199" t="s">
        <v>146</v>
      </c>
      <c r="B58" s="145"/>
      <c r="C58" s="200">
        <f>rok_1!C58</f>
        <v>0</v>
      </c>
      <c r="D58" s="201">
        <f t="shared" si="3"/>
        <v>0</v>
      </c>
      <c r="E58" s="199" t="s">
        <v>160</v>
      </c>
      <c r="F58" s="145"/>
      <c r="G58" s="200">
        <f>rok_1!G58</f>
        <v>0</v>
      </c>
      <c r="H58" s="201">
        <f>F58*G58</f>
        <v>0</v>
      </c>
      <c r="I58" s="196"/>
      <c r="J58" s="197"/>
      <c r="K58" s="198"/>
      <c r="L58" s="42"/>
    </row>
    <row r="59" spans="1:12" s="6" customFormat="1" ht="15" customHeight="1">
      <c r="A59" s="199" t="s">
        <v>147</v>
      </c>
      <c r="B59" s="145"/>
      <c r="C59" s="200">
        <f>rok_1!C59</f>
        <v>0</v>
      </c>
      <c r="D59" s="201">
        <f t="shared" si="3"/>
        <v>0</v>
      </c>
      <c r="E59" s="202" t="s">
        <v>4</v>
      </c>
      <c r="F59" s="203">
        <f>SUM(F55:F58)</f>
        <v>0</v>
      </c>
      <c r="G59" s="204" t="s">
        <v>5</v>
      </c>
      <c r="H59" s="205">
        <f>SUM(H55:H58)</f>
        <v>0</v>
      </c>
      <c r="I59" s="196"/>
      <c r="J59" s="196"/>
      <c r="K59" s="196"/>
      <c r="L59" s="106"/>
    </row>
    <row r="60" spans="1:12" s="6" customFormat="1" ht="15">
      <c r="A60" s="199" t="s">
        <v>148</v>
      </c>
      <c r="B60" s="145"/>
      <c r="C60" s="200">
        <f>rok_1!C60</f>
        <v>0</v>
      </c>
      <c r="D60" s="201">
        <f t="shared" si="3"/>
        <v>0</v>
      </c>
      <c r="E60" s="206"/>
      <c r="F60" s="207"/>
      <c r="G60" s="208"/>
      <c r="H60" s="206"/>
      <c r="I60" s="209"/>
      <c r="J60" s="210"/>
      <c r="K60" s="196"/>
      <c r="L60" s="106"/>
    </row>
    <row r="61" spans="1:12" s="6" customFormat="1" ht="25.5">
      <c r="A61" s="199" t="s">
        <v>149</v>
      </c>
      <c r="B61" s="145"/>
      <c r="C61" s="200">
        <f>rok_1!C61</f>
        <v>0</v>
      </c>
      <c r="D61" s="201">
        <f t="shared" si="3"/>
        <v>0</v>
      </c>
      <c r="E61" s="206"/>
      <c r="F61" s="207"/>
      <c r="G61" s="208"/>
      <c r="H61" s="206"/>
      <c r="I61" s="211"/>
      <c r="J61" s="212"/>
      <c r="K61" s="196"/>
      <c r="L61" s="106"/>
    </row>
    <row r="62" spans="1:12" s="158" customFormat="1" ht="25.5">
      <c r="A62" s="199" t="s">
        <v>150</v>
      </c>
      <c r="B62" s="145"/>
      <c r="C62" s="200">
        <f>rok_1!C62</f>
        <v>0</v>
      </c>
      <c r="D62" s="201">
        <f t="shared" si="3"/>
        <v>0</v>
      </c>
      <c r="E62" s="206"/>
      <c r="F62" s="207"/>
      <c r="G62" s="208"/>
      <c r="H62" s="206"/>
      <c r="I62" s="213"/>
      <c r="J62" s="213"/>
      <c r="K62" s="214"/>
      <c r="L62" s="159"/>
    </row>
    <row r="63" spans="1:12" s="158" customFormat="1" ht="15">
      <c r="A63" s="199" t="s">
        <v>151</v>
      </c>
      <c r="B63" s="145"/>
      <c r="C63" s="200">
        <f>rok_1!C63</f>
        <v>0</v>
      </c>
      <c r="D63" s="201">
        <f t="shared" si="3"/>
        <v>0</v>
      </c>
      <c r="E63" s="206"/>
      <c r="F63" s="207"/>
      <c r="G63" s="208"/>
      <c r="H63" s="206"/>
      <c r="I63" s="213"/>
      <c r="J63" s="213"/>
      <c r="K63" s="214"/>
      <c r="L63" s="159"/>
    </row>
    <row r="64" spans="1:12" s="158" customFormat="1" ht="15">
      <c r="A64" s="199" t="s">
        <v>152</v>
      </c>
      <c r="B64" s="145"/>
      <c r="C64" s="200">
        <f>rok_1!C64</f>
        <v>0</v>
      </c>
      <c r="D64" s="201">
        <f t="shared" si="3"/>
        <v>0</v>
      </c>
      <c r="E64" s="206"/>
      <c r="F64" s="207"/>
      <c r="G64" s="208"/>
      <c r="H64" s="206"/>
      <c r="I64" s="213"/>
      <c r="J64" s="213"/>
      <c r="K64" s="214"/>
      <c r="L64" s="159"/>
    </row>
    <row r="65" spans="1:12" s="158" customFormat="1" ht="15">
      <c r="A65" s="199" t="s">
        <v>153</v>
      </c>
      <c r="B65" s="145"/>
      <c r="C65" s="200">
        <f>rok_1!C65</f>
        <v>0</v>
      </c>
      <c r="D65" s="201">
        <f t="shared" si="3"/>
        <v>0</v>
      </c>
      <c r="E65" s="206"/>
      <c r="F65" s="207"/>
      <c r="G65" s="208"/>
      <c r="H65" s="206"/>
      <c r="I65" s="213"/>
      <c r="J65" s="213"/>
      <c r="K65" s="214"/>
      <c r="L65" s="159"/>
    </row>
    <row r="66" spans="1:12" s="158" customFormat="1" ht="38.25">
      <c r="A66" s="199" t="s">
        <v>154</v>
      </c>
      <c r="B66" s="145"/>
      <c r="C66" s="200">
        <f>rok_1!C66</f>
        <v>0</v>
      </c>
      <c r="D66" s="201">
        <f t="shared" si="3"/>
        <v>0</v>
      </c>
      <c r="E66" s="206"/>
      <c r="F66" s="207"/>
      <c r="G66" s="208"/>
      <c r="H66" s="206"/>
      <c r="I66" s="213"/>
      <c r="J66" s="213"/>
      <c r="K66" s="214"/>
      <c r="L66" s="159"/>
    </row>
    <row r="67" spans="1:12" s="158" customFormat="1">
      <c r="A67" s="215" t="s">
        <v>4</v>
      </c>
      <c r="B67" s="204">
        <f>SUM(B55:B66)</f>
        <v>0</v>
      </c>
      <c r="C67" s="204" t="s">
        <v>5</v>
      </c>
      <c r="D67" s="205">
        <f>SUM(D55:D66)</f>
        <v>0</v>
      </c>
      <c r="E67" s="206"/>
      <c r="F67" s="207"/>
      <c r="G67" s="208"/>
      <c r="H67" s="206"/>
      <c r="I67" s="213"/>
      <c r="J67" s="213"/>
      <c r="K67" s="214"/>
      <c r="L67" s="159"/>
    </row>
    <row r="68" spans="1:12">
      <c r="A68" s="241"/>
      <c r="B68" s="197"/>
      <c r="C68" s="197"/>
      <c r="D68" s="197"/>
      <c r="E68" s="197"/>
      <c r="F68" s="197"/>
      <c r="G68" s="197"/>
      <c r="H68" s="197"/>
      <c r="I68" s="196"/>
      <c r="J68" s="197"/>
      <c r="K68" s="222"/>
    </row>
    <row r="69" spans="1:12" ht="15">
      <c r="A69" s="243" t="s">
        <v>141</v>
      </c>
      <c r="B69" s="197"/>
      <c r="C69" s="197"/>
      <c r="D69" s="197"/>
      <c r="E69" s="197"/>
      <c r="F69" s="197"/>
      <c r="G69" s="197"/>
      <c r="H69" s="197"/>
      <c r="I69" s="196"/>
      <c r="J69" s="197"/>
      <c r="K69" s="222"/>
    </row>
    <row r="70" spans="1:12" ht="25.5">
      <c r="A70" s="439" t="s">
        <v>142</v>
      </c>
      <c r="B70" s="440"/>
      <c r="C70" s="440"/>
      <c r="D70" s="440"/>
      <c r="E70" s="440"/>
      <c r="F70" s="441"/>
      <c r="G70" s="256" t="s">
        <v>119</v>
      </c>
      <c r="H70" s="257" t="s">
        <v>120</v>
      </c>
      <c r="I70" s="258" t="s">
        <v>121</v>
      </c>
      <c r="J70" s="258" t="s">
        <v>122</v>
      </c>
      <c r="K70" s="222"/>
    </row>
    <row r="71" spans="1:12" ht="15">
      <c r="A71" s="259" t="s">
        <v>163</v>
      </c>
      <c r="B71" s="260"/>
      <c r="C71" s="260"/>
      <c r="D71" s="261"/>
      <c r="E71" s="262"/>
      <c r="F71" s="263"/>
      <c r="G71" s="264"/>
      <c r="H71" s="265"/>
      <c r="I71" s="266">
        <f>rok_1!I71</f>
        <v>0</v>
      </c>
      <c r="J71" s="267">
        <f>H71*I71</f>
        <v>0</v>
      </c>
      <c r="K71" s="222"/>
    </row>
    <row r="72" spans="1:12" ht="15">
      <c r="A72" s="259" t="s">
        <v>173</v>
      </c>
      <c r="B72" s="260"/>
      <c r="C72" s="260"/>
      <c r="D72" s="261"/>
      <c r="E72" s="262"/>
      <c r="F72" s="263"/>
      <c r="G72" s="264"/>
      <c r="H72" s="265"/>
      <c r="I72" s="266">
        <f>rok_1!I72</f>
        <v>0</v>
      </c>
      <c r="J72" s="267">
        <f t="shared" ref="J72:J81" si="4">H72*I72</f>
        <v>0</v>
      </c>
      <c r="K72" s="222"/>
    </row>
    <row r="73" spans="1:12" ht="15">
      <c r="A73" s="259" t="s">
        <v>172</v>
      </c>
      <c r="B73" s="260"/>
      <c r="C73" s="260"/>
      <c r="D73" s="261"/>
      <c r="E73" s="262"/>
      <c r="F73" s="263"/>
      <c r="G73" s="264"/>
      <c r="H73" s="265"/>
      <c r="I73" s="266">
        <f>rok_1!I73</f>
        <v>0</v>
      </c>
      <c r="J73" s="267">
        <f t="shared" si="4"/>
        <v>0</v>
      </c>
      <c r="K73" s="222"/>
    </row>
    <row r="74" spans="1:12" ht="15">
      <c r="A74" s="259" t="s">
        <v>171</v>
      </c>
      <c r="B74" s="260"/>
      <c r="C74" s="260"/>
      <c r="D74" s="261"/>
      <c r="E74" s="262"/>
      <c r="F74" s="263"/>
      <c r="G74" s="264" t="s">
        <v>123</v>
      </c>
      <c r="H74" s="265"/>
      <c r="I74" s="266">
        <f>rok_1!I74</f>
        <v>0</v>
      </c>
      <c r="J74" s="267">
        <f t="shared" si="4"/>
        <v>0</v>
      </c>
      <c r="K74" s="222"/>
    </row>
    <row r="75" spans="1:12" ht="15">
      <c r="A75" s="259" t="s">
        <v>170</v>
      </c>
      <c r="B75" s="260"/>
      <c r="C75" s="260"/>
      <c r="D75" s="268"/>
      <c r="E75" s="269"/>
      <c r="F75" s="270"/>
      <c r="G75" s="264" t="s">
        <v>123</v>
      </c>
      <c r="H75" s="265"/>
      <c r="I75" s="266">
        <f>rok_1!I75</f>
        <v>0</v>
      </c>
      <c r="J75" s="267">
        <f t="shared" si="4"/>
        <v>0</v>
      </c>
      <c r="K75" s="222"/>
    </row>
    <row r="76" spans="1:12" ht="15">
      <c r="A76" s="259" t="s">
        <v>169</v>
      </c>
      <c r="B76" s="260"/>
      <c r="C76" s="260"/>
      <c r="D76" s="268"/>
      <c r="E76" s="269"/>
      <c r="F76" s="270"/>
      <c r="G76" s="264" t="s">
        <v>125</v>
      </c>
      <c r="H76" s="265"/>
      <c r="I76" s="266">
        <f>rok_1!I76</f>
        <v>0</v>
      </c>
      <c r="J76" s="267">
        <f t="shared" si="4"/>
        <v>0</v>
      </c>
      <c r="K76" s="222"/>
    </row>
    <row r="77" spans="1:12" ht="15">
      <c r="A77" s="259" t="s">
        <v>168</v>
      </c>
      <c r="B77" s="260"/>
      <c r="C77" s="271"/>
      <c r="D77" s="268"/>
      <c r="E77" s="272"/>
      <c r="F77" s="270"/>
      <c r="G77" s="264" t="s">
        <v>125</v>
      </c>
      <c r="H77" s="265"/>
      <c r="I77" s="266">
        <f>rok_1!I77</f>
        <v>0</v>
      </c>
      <c r="J77" s="267">
        <f t="shared" si="4"/>
        <v>0</v>
      </c>
      <c r="K77" s="222"/>
    </row>
    <row r="78" spans="1:12" ht="15">
      <c r="A78" s="259" t="s">
        <v>193</v>
      </c>
      <c r="B78" s="260"/>
      <c r="C78" s="271"/>
      <c r="D78" s="268"/>
      <c r="E78" s="272"/>
      <c r="F78" s="270"/>
      <c r="G78" s="264"/>
      <c r="H78" s="265"/>
      <c r="I78" s="266">
        <f>rok_1!I78</f>
        <v>0</v>
      </c>
      <c r="J78" s="267">
        <f t="shared" si="4"/>
        <v>0</v>
      </c>
      <c r="K78" s="222"/>
    </row>
    <row r="79" spans="1:12" ht="15">
      <c r="A79" s="259" t="s">
        <v>164</v>
      </c>
      <c r="B79" s="260"/>
      <c r="C79" s="271"/>
      <c r="D79" s="268"/>
      <c r="E79" s="272"/>
      <c r="F79" s="270"/>
      <c r="G79" s="264" t="s">
        <v>135</v>
      </c>
      <c r="H79" s="265"/>
      <c r="I79" s="266">
        <f>rok_1!I79</f>
        <v>0</v>
      </c>
      <c r="J79" s="267">
        <f t="shared" si="4"/>
        <v>0</v>
      </c>
      <c r="K79" s="222"/>
    </row>
    <row r="80" spans="1:12" ht="15">
      <c r="A80" s="259" t="s">
        <v>166</v>
      </c>
      <c r="B80" s="260"/>
      <c r="C80" s="271"/>
      <c r="D80" s="268"/>
      <c r="E80" s="272"/>
      <c r="F80" s="270"/>
      <c r="G80" s="264" t="s">
        <v>125</v>
      </c>
      <c r="H80" s="265"/>
      <c r="I80" s="266">
        <f>rok_1!I80</f>
        <v>0</v>
      </c>
      <c r="J80" s="267">
        <f t="shared" si="4"/>
        <v>0</v>
      </c>
      <c r="K80" s="222"/>
    </row>
    <row r="81" spans="1:11" ht="15">
      <c r="A81" s="259" t="s">
        <v>167</v>
      </c>
      <c r="B81" s="273"/>
      <c r="C81" s="273"/>
      <c r="D81" s="273"/>
      <c r="E81" s="273"/>
      <c r="F81" s="274"/>
      <c r="G81" s="275"/>
      <c r="H81" s="276"/>
      <c r="I81" s="266">
        <f>rok_1!I81</f>
        <v>0</v>
      </c>
      <c r="J81" s="267">
        <f t="shared" si="4"/>
        <v>0</v>
      </c>
      <c r="K81" s="222"/>
    </row>
    <row r="82" spans="1:11">
      <c r="A82" s="430" t="s">
        <v>165</v>
      </c>
      <c r="B82" s="430"/>
      <c r="C82" s="430"/>
      <c r="D82" s="430"/>
      <c r="E82" s="430"/>
      <c r="F82" s="430"/>
      <c r="G82" s="430"/>
      <c r="H82" s="430"/>
      <c r="I82" s="430"/>
      <c r="J82" s="277">
        <f>SUM(J71:J81)</f>
        <v>0</v>
      </c>
      <c r="K82" s="222"/>
    </row>
    <row r="83" spans="1:11">
      <c r="A83" s="241"/>
      <c r="B83" s="197"/>
      <c r="C83" s="197"/>
      <c r="D83" s="197"/>
      <c r="E83" s="197"/>
      <c r="F83" s="197"/>
      <c r="G83" s="197"/>
      <c r="H83" s="197"/>
      <c r="I83" s="196"/>
      <c r="J83" s="197"/>
      <c r="K83" s="222"/>
    </row>
    <row r="84" spans="1:11">
      <c r="A84" s="278"/>
      <c r="B84" s="7"/>
      <c r="C84" s="7"/>
      <c r="D84" s="279"/>
      <c r="E84" s="280"/>
      <c r="F84" s="7"/>
      <c r="G84" s="7"/>
      <c r="H84" s="281"/>
      <c r="I84" s="282"/>
      <c r="J84" s="7"/>
      <c r="K84" s="283"/>
    </row>
    <row r="85" spans="1:11">
      <c r="A85" s="284"/>
      <c r="B85" s="72"/>
      <c r="C85" s="72"/>
      <c r="D85" s="285"/>
      <c r="E85" s="286"/>
      <c r="F85" s="287"/>
      <c r="G85" s="72"/>
      <c r="H85" s="288"/>
      <c r="I85" s="286"/>
      <c r="J85" s="72"/>
      <c r="K85" s="283"/>
    </row>
    <row r="86" spans="1:11" ht="15.75">
      <c r="A86" s="289" t="s">
        <v>178</v>
      </c>
      <c r="B86" s="290"/>
      <c r="C86" s="290"/>
      <c r="D86" s="291"/>
      <c r="E86" s="72"/>
      <c r="F86" s="206"/>
      <c r="G86" s="292"/>
      <c r="H86" s="206"/>
      <c r="I86" s="72"/>
      <c r="J86" s="72"/>
      <c r="K86" s="293">
        <f>SUM(J87:J88)</f>
        <v>0</v>
      </c>
    </row>
    <row r="87" spans="1:11" ht="15.75">
      <c r="A87" s="247" t="s">
        <v>179</v>
      </c>
      <c r="B87" s="290"/>
      <c r="C87" s="290"/>
      <c r="D87" s="291"/>
      <c r="E87" s="72"/>
      <c r="F87" s="292"/>
      <c r="G87" s="294" t="s">
        <v>175</v>
      </c>
      <c r="H87" s="295">
        <f>H50+D67+J82</f>
        <v>0</v>
      </c>
      <c r="I87" s="72"/>
      <c r="J87" s="296">
        <f>H87*19.64%</f>
        <v>0</v>
      </c>
      <c r="K87" s="297"/>
    </row>
    <row r="88" spans="1:11">
      <c r="A88" s="247" t="s">
        <v>177</v>
      </c>
      <c r="B88" s="72"/>
      <c r="C88" s="72"/>
      <c r="D88" s="291"/>
      <c r="E88" s="72"/>
      <c r="F88" s="72"/>
      <c r="G88" s="294" t="s">
        <v>175</v>
      </c>
      <c r="H88" s="295">
        <f>H50</f>
        <v>0</v>
      </c>
      <c r="I88" s="72"/>
      <c r="J88" s="296">
        <f>H88*10.17%</f>
        <v>0</v>
      </c>
      <c r="K88" s="222"/>
    </row>
    <row r="89" spans="1:11">
      <c r="A89" s="284"/>
      <c r="B89" s="72"/>
      <c r="C89" s="72"/>
      <c r="D89" s="291"/>
      <c r="E89" s="72"/>
      <c r="F89" s="72"/>
      <c r="G89" s="72"/>
      <c r="H89" s="72"/>
      <c r="I89" s="72"/>
      <c r="J89" s="72"/>
      <c r="K89" s="222"/>
    </row>
    <row r="90" spans="1:11" ht="15.75">
      <c r="A90" s="242" t="s">
        <v>26</v>
      </c>
      <c r="B90" s="72"/>
      <c r="C90" s="72"/>
      <c r="D90" s="291"/>
      <c r="E90" s="72"/>
      <c r="F90" s="72"/>
      <c r="G90" s="72"/>
      <c r="H90" s="72"/>
      <c r="I90" s="72"/>
      <c r="J90" s="72"/>
      <c r="K90" s="240">
        <f>J91+J92+J93+J94</f>
        <v>0</v>
      </c>
    </row>
    <row r="91" spans="1:11">
      <c r="A91" s="298" t="s">
        <v>27</v>
      </c>
      <c r="B91" s="299"/>
      <c r="C91" s="299"/>
      <c r="D91" s="300"/>
      <c r="E91" s="299"/>
      <c r="F91" s="299"/>
      <c r="G91" s="299"/>
      <c r="H91" s="301"/>
      <c r="I91" s="302"/>
      <c r="J91" s="296"/>
      <c r="K91" s="222"/>
    </row>
    <row r="92" spans="1:11" ht="18" customHeight="1">
      <c r="A92" s="303" t="s">
        <v>28</v>
      </c>
      <c r="B92" s="301"/>
      <c r="C92" s="301"/>
      <c r="D92" s="304"/>
      <c r="E92" s="301"/>
      <c r="F92" s="301"/>
      <c r="G92" s="301"/>
      <c r="H92" s="301"/>
      <c r="I92" s="302"/>
      <c r="J92" s="296"/>
      <c r="K92" s="222"/>
    </row>
    <row r="93" spans="1:11">
      <c r="A93" s="431" t="s">
        <v>29</v>
      </c>
      <c r="B93" s="432"/>
      <c r="C93" s="432"/>
      <c r="D93" s="432"/>
      <c r="E93" s="432"/>
      <c r="F93" s="432"/>
      <c r="G93" s="432"/>
      <c r="H93" s="432"/>
      <c r="I93" s="433"/>
      <c r="J93" s="296"/>
      <c r="K93" s="222"/>
    </row>
    <row r="94" spans="1:11">
      <c r="A94" s="305" t="s">
        <v>118</v>
      </c>
      <c r="B94" s="306"/>
      <c r="C94" s="306"/>
      <c r="D94" s="304"/>
      <c r="E94" s="301"/>
      <c r="F94" s="301"/>
      <c r="G94" s="301"/>
      <c r="H94" s="301"/>
      <c r="I94" s="302"/>
      <c r="J94" s="296"/>
      <c r="K94" s="222"/>
    </row>
    <row r="95" spans="1:11">
      <c r="A95" s="241"/>
      <c r="B95" s="72"/>
      <c r="C95" s="72"/>
      <c r="D95" s="291"/>
      <c r="E95" s="72"/>
      <c r="F95" s="72"/>
      <c r="G95" s="72"/>
      <c r="H95" s="72"/>
      <c r="I95" s="72"/>
      <c r="J95" s="72"/>
      <c r="K95" s="222"/>
    </row>
    <row r="96" spans="1:11" ht="15.75">
      <c r="A96" s="242" t="s">
        <v>30</v>
      </c>
      <c r="B96" s="72"/>
      <c r="C96" s="72"/>
      <c r="D96" s="291"/>
      <c r="E96" s="72"/>
      <c r="F96" s="72"/>
      <c r="G96" s="72"/>
      <c r="H96" s="72"/>
      <c r="I96" s="72"/>
      <c r="J96" s="72"/>
      <c r="K96" s="240">
        <f>J97+J98+J99</f>
        <v>0</v>
      </c>
    </row>
    <row r="97" spans="1:11">
      <c r="A97" s="303" t="s">
        <v>127</v>
      </c>
      <c r="B97" s="301"/>
      <c r="C97" s="301"/>
      <c r="D97" s="304"/>
      <c r="E97" s="301"/>
      <c r="F97" s="301"/>
      <c r="G97" s="301"/>
      <c r="H97" s="301"/>
      <c r="I97" s="302"/>
      <c r="J97" s="296"/>
      <c r="K97" s="307"/>
    </row>
    <row r="98" spans="1:11">
      <c r="A98" s="303" t="s">
        <v>116</v>
      </c>
      <c r="B98" s="301"/>
      <c r="C98" s="301"/>
      <c r="D98" s="304"/>
      <c r="E98" s="301"/>
      <c r="F98" s="301"/>
      <c r="G98" s="301"/>
      <c r="H98" s="301"/>
      <c r="I98" s="302"/>
      <c r="J98" s="296"/>
      <c r="K98" s="307"/>
    </row>
    <row r="99" spans="1:11">
      <c r="A99" s="431" t="s">
        <v>129</v>
      </c>
      <c r="B99" s="432"/>
      <c r="C99" s="432"/>
      <c r="D99" s="432"/>
      <c r="E99" s="432"/>
      <c r="F99" s="432"/>
      <c r="G99" s="432"/>
      <c r="H99" s="432"/>
      <c r="I99" s="433"/>
      <c r="J99" s="296"/>
      <c r="K99" s="222"/>
    </row>
    <row r="100" spans="1:11">
      <c r="A100" s="241"/>
      <c r="B100" s="308"/>
      <c r="C100" s="72"/>
      <c r="D100" s="291"/>
      <c r="E100" s="72"/>
      <c r="F100" s="72"/>
      <c r="G100" s="72"/>
      <c r="H100" s="72"/>
      <c r="I100" s="72"/>
      <c r="J100" s="7"/>
      <c r="K100" s="222"/>
    </row>
    <row r="101" spans="1:11" ht="15.75">
      <c r="A101" s="242" t="s">
        <v>115</v>
      </c>
      <c r="B101" s="72"/>
      <c r="C101" s="72"/>
      <c r="D101" s="235"/>
      <c r="E101" s="72"/>
      <c r="F101" s="72"/>
      <c r="G101" s="72"/>
      <c r="H101" s="72"/>
      <c r="I101" s="72"/>
      <c r="J101" s="72"/>
      <c r="K101" s="240">
        <f>J102+J103+J104</f>
        <v>0</v>
      </c>
    </row>
    <row r="102" spans="1:11">
      <c r="A102" s="303" t="s">
        <v>117</v>
      </c>
      <c r="B102" s="301"/>
      <c r="C102" s="301"/>
      <c r="D102" s="304"/>
      <c r="E102" s="301"/>
      <c r="F102" s="301"/>
      <c r="G102" s="301"/>
      <c r="H102" s="301"/>
      <c r="I102" s="302"/>
      <c r="J102" s="296"/>
      <c r="K102" s="309"/>
    </row>
    <row r="103" spans="1:11">
      <c r="A103" s="303" t="s">
        <v>104</v>
      </c>
      <c r="B103" s="301"/>
      <c r="C103" s="301"/>
      <c r="D103" s="304"/>
      <c r="E103" s="301"/>
      <c r="F103" s="301"/>
      <c r="G103" s="301"/>
      <c r="H103" s="301"/>
      <c r="I103" s="302"/>
      <c r="J103" s="296"/>
      <c r="K103" s="310"/>
    </row>
    <row r="104" spans="1:11">
      <c r="A104" s="431" t="s">
        <v>105</v>
      </c>
      <c r="B104" s="432"/>
      <c r="C104" s="432"/>
      <c r="D104" s="432"/>
      <c r="E104" s="432"/>
      <c r="F104" s="432"/>
      <c r="G104" s="432"/>
      <c r="H104" s="432"/>
      <c r="I104" s="433"/>
      <c r="J104" s="296"/>
      <c r="K104" s="222"/>
    </row>
    <row r="105" spans="1:11">
      <c r="A105" s="311"/>
      <c r="B105" s="312"/>
      <c r="C105" s="312"/>
      <c r="D105" s="312"/>
      <c r="E105" s="312"/>
      <c r="F105" s="312"/>
      <c r="G105" s="312"/>
      <c r="H105" s="312"/>
      <c r="I105" s="312"/>
      <c r="J105" s="7"/>
      <c r="K105" s="222"/>
    </row>
    <row r="106" spans="1:11">
      <c r="A106" s="313"/>
      <c r="B106" s="314"/>
      <c r="C106" s="314"/>
      <c r="D106" s="291"/>
      <c r="E106" s="72"/>
      <c r="F106" s="72"/>
      <c r="G106" s="72"/>
      <c r="H106" s="72"/>
      <c r="I106" s="72"/>
      <c r="J106" s="7"/>
      <c r="K106" s="222"/>
    </row>
    <row r="107" spans="1:11" s="86" customFormat="1" ht="15.75">
      <c r="A107" s="315" t="s">
        <v>113</v>
      </c>
      <c r="B107" s="316"/>
      <c r="C107" s="316"/>
      <c r="D107" s="317"/>
      <c r="E107" s="318"/>
      <c r="F107" s="318"/>
      <c r="G107" s="318"/>
      <c r="H107" s="318"/>
      <c r="I107" s="318"/>
      <c r="J107" s="319"/>
      <c r="K107" s="320">
        <v>0</v>
      </c>
    </row>
    <row r="108" spans="1:11">
      <c r="A108" s="311"/>
      <c r="B108" s="314"/>
      <c r="C108" s="314"/>
      <c r="D108" s="291"/>
      <c r="E108" s="72"/>
      <c r="F108" s="72"/>
      <c r="G108" s="72"/>
      <c r="H108" s="72"/>
      <c r="I108" s="72"/>
      <c r="J108" s="7"/>
      <c r="K108" s="222"/>
    </row>
    <row r="109" spans="1:11" s="86" customFormat="1" ht="15.75">
      <c r="A109" s="315" t="s">
        <v>114</v>
      </c>
      <c r="B109" s="316"/>
      <c r="C109" s="316"/>
      <c r="D109" s="317"/>
      <c r="E109" s="318"/>
      <c r="F109" s="318"/>
      <c r="G109" s="318"/>
      <c r="H109" s="318"/>
      <c r="I109" s="318"/>
      <c r="J109" s="319"/>
      <c r="K109" s="320">
        <v>0</v>
      </c>
    </row>
    <row r="110" spans="1:11">
      <c r="A110" s="313"/>
      <c r="B110" s="314"/>
      <c r="C110" s="314"/>
      <c r="D110" s="291"/>
      <c r="E110" s="72"/>
      <c r="F110" s="72"/>
      <c r="G110" s="72"/>
      <c r="H110" s="72"/>
      <c r="I110" s="72"/>
      <c r="J110" s="7"/>
      <c r="K110" s="222"/>
    </row>
    <row r="111" spans="1:11" ht="15.75">
      <c r="A111" s="315" t="s">
        <v>124</v>
      </c>
      <c r="B111" s="316"/>
      <c r="C111" s="316"/>
      <c r="D111" s="317"/>
      <c r="E111" s="318"/>
      <c r="F111" s="318"/>
      <c r="G111" s="318"/>
      <c r="H111" s="318"/>
      <c r="I111" s="318"/>
      <c r="J111" s="319"/>
      <c r="K111" s="320">
        <v>0</v>
      </c>
    </row>
    <row r="112" spans="1:11">
      <c r="A112" s="313"/>
      <c r="B112" s="314"/>
      <c r="C112" s="314"/>
      <c r="D112" s="291"/>
      <c r="E112" s="72"/>
      <c r="F112" s="72"/>
      <c r="G112" s="72"/>
      <c r="H112" s="72"/>
      <c r="I112" s="72"/>
      <c r="J112" s="7"/>
      <c r="K112" s="222"/>
    </row>
    <row r="113" spans="1:11" ht="15.75">
      <c r="A113" s="315" t="s">
        <v>138</v>
      </c>
      <c r="B113" s="316"/>
      <c r="C113" s="316"/>
      <c r="D113" s="317"/>
      <c r="E113" s="318"/>
      <c r="F113" s="318"/>
      <c r="G113" s="318"/>
      <c r="H113" s="318"/>
      <c r="I113" s="318"/>
      <c r="J113" s="319"/>
      <c r="K113" s="320">
        <v>0</v>
      </c>
    </row>
    <row r="114" spans="1:11" ht="15.75">
      <c r="A114" s="321"/>
      <c r="B114" s="322"/>
      <c r="C114" s="322"/>
      <c r="D114" s="322"/>
      <c r="E114" s="322"/>
      <c r="F114" s="322"/>
      <c r="G114" s="322"/>
      <c r="H114" s="322"/>
      <c r="I114" s="322"/>
      <c r="J114" s="197"/>
      <c r="K114" s="222"/>
    </row>
    <row r="115" spans="1:11" ht="15.75">
      <c r="A115" s="315" t="s">
        <v>136</v>
      </c>
      <c r="B115" s="316"/>
      <c r="C115" s="316"/>
      <c r="D115" s="317"/>
      <c r="E115" s="318"/>
      <c r="F115" s="318"/>
      <c r="G115" s="318"/>
      <c r="H115" s="318"/>
      <c r="I115" s="318"/>
      <c r="J115" s="319"/>
      <c r="K115" s="320">
        <v>0</v>
      </c>
    </row>
    <row r="116" spans="1:11">
      <c r="A116" s="311"/>
      <c r="B116" s="312"/>
      <c r="C116" s="312"/>
      <c r="D116" s="312"/>
      <c r="E116" s="312"/>
      <c r="F116" s="312"/>
      <c r="G116" s="312"/>
      <c r="H116" s="312"/>
      <c r="I116" s="312"/>
      <c r="J116" s="7"/>
      <c r="K116" s="222"/>
    </row>
    <row r="117" spans="1:11" ht="18">
      <c r="A117" s="323" t="s">
        <v>90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324">
        <f>SUM(K33:K115)</f>
        <v>0</v>
      </c>
    </row>
    <row r="118" spans="1:11">
      <c r="A118" s="241"/>
      <c r="B118" s="197"/>
      <c r="C118" s="197"/>
      <c r="D118" s="197"/>
      <c r="E118" s="197"/>
      <c r="F118" s="197"/>
      <c r="G118" s="197"/>
      <c r="H118" s="197"/>
      <c r="I118" s="197"/>
      <c r="J118" s="197"/>
      <c r="K118" s="222"/>
    </row>
    <row r="119" spans="1:11">
      <c r="A119" s="241"/>
      <c r="B119" s="197"/>
      <c r="C119" s="197"/>
      <c r="D119" s="197"/>
      <c r="E119" s="197"/>
      <c r="F119" s="197"/>
      <c r="G119" s="197"/>
      <c r="H119" s="197"/>
      <c r="I119" s="197"/>
      <c r="J119" s="197"/>
      <c r="K119" s="222"/>
    </row>
    <row r="120" spans="1:11" ht="18">
      <c r="A120" s="323" t="s">
        <v>91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324">
        <f>K122+K124</f>
        <v>0</v>
      </c>
    </row>
    <row r="121" spans="1:11" ht="15">
      <c r="A121" s="243"/>
      <c r="B121" s="197"/>
      <c r="C121" s="197"/>
      <c r="D121" s="197"/>
      <c r="E121" s="197"/>
      <c r="F121" s="197"/>
      <c r="G121" s="197"/>
      <c r="H121" s="197"/>
      <c r="I121" s="197"/>
      <c r="J121" s="197"/>
      <c r="K121" s="222"/>
    </row>
    <row r="122" spans="1:11" ht="15">
      <c r="A122" s="73" t="s">
        <v>92</v>
      </c>
      <c r="B122" s="74"/>
      <c r="C122" s="74"/>
      <c r="D122" s="71">
        <v>0.09</v>
      </c>
      <c r="E122" s="7" t="s">
        <v>93</v>
      </c>
      <c r="F122" s="197"/>
      <c r="G122" s="197"/>
      <c r="H122" s="77">
        <f>K117</f>
        <v>0</v>
      </c>
      <c r="I122" s="7"/>
      <c r="J122" s="197"/>
      <c r="K122" s="127">
        <f>D122*H122</f>
        <v>0</v>
      </c>
    </row>
    <row r="123" spans="1:11" ht="15">
      <c r="A123" s="73"/>
      <c r="B123" s="74"/>
      <c r="C123" s="74"/>
      <c r="D123" s="7"/>
      <c r="E123" s="7"/>
      <c r="F123" s="197"/>
      <c r="G123" s="197"/>
      <c r="H123" s="7"/>
      <c r="I123" s="7"/>
      <c r="J123" s="197"/>
      <c r="K123" s="222"/>
    </row>
    <row r="124" spans="1:11" ht="15">
      <c r="A124" s="73" t="s">
        <v>94</v>
      </c>
      <c r="B124" s="74"/>
      <c r="C124" s="74"/>
      <c r="D124" s="71">
        <v>0.06</v>
      </c>
      <c r="E124" s="7" t="s">
        <v>126</v>
      </c>
      <c r="F124" s="197"/>
      <c r="G124" s="197"/>
      <c r="H124" s="78">
        <f>K117</f>
        <v>0</v>
      </c>
      <c r="I124" s="72"/>
      <c r="J124" s="197"/>
      <c r="K124" s="127">
        <f>D124*H124</f>
        <v>0</v>
      </c>
    </row>
    <row r="125" spans="1:11">
      <c r="A125" s="241"/>
      <c r="B125" s="197"/>
      <c r="C125" s="197"/>
      <c r="D125" s="197"/>
      <c r="E125" s="197"/>
      <c r="F125" s="197"/>
      <c r="G125" s="197"/>
      <c r="H125" s="197"/>
      <c r="I125" s="197"/>
      <c r="J125" s="197"/>
      <c r="K125" s="222"/>
    </row>
    <row r="126" spans="1:11" ht="20.25">
      <c r="A126" s="442" t="s">
        <v>137</v>
      </c>
      <c r="B126" s="443"/>
      <c r="C126" s="443"/>
      <c r="D126" s="443"/>
      <c r="E126" s="443"/>
      <c r="F126" s="443"/>
      <c r="G126" s="443"/>
      <c r="H126" s="443"/>
      <c r="I126" s="443"/>
      <c r="J126" s="197"/>
      <c r="K126" s="324">
        <f>K117+K120</f>
        <v>0</v>
      </c>
    </row>
    <row r="127" spans="1:11" ht="20.25">
      <c r="A127" s="102"/>
      <c r="B127" s="75"/>
      <c r="C127" s="75"/>
      <c r="D127" s="75"/>
      <c r="E127" s="75"/>
      <c r="F127" s="75"/>
      <c r="G127" s="75"/>
      <c r="H127" s="75"/>
      <c r="I127" s="75"/>
      <c r="J127" s="197"/>
      <c r="K127" s="325"/>
    </row>
    <row r="128" spans="1:11" ht="17.25">
      <c r="A128" s="427" t="s">
        <v>186</v>
      </c>
      <c r="B128" s="428"/>
      <c r="C128" s="428"/>
      <c r="D128" s="428"/>
      <c r="E128" s="428"/>
      <c r="F128" s="428"/>
      <c r="G128" s="428"/>
      <c r="H128" s="428"/>
      <c r="I128" s="428"/>
      <c r="J128" s="197"/>
      <c r="K128" s="324" t="e">
        <f>K126/B12</f>
        <v>#DIV/0!</v>
      </c>
    </row>
    <row r="129" spans="1:11" ht="16.5" customHeight="1">
      <c r="A129" s="241"/>
      <c r="B129" s="197"/>
      <c r="C129" s="197"/>
      <c r="D129" s="197"/>
      <c r="E129" s="197"/>
      <c r="F129" s="197"/>
      <c r="G129" s="197"/>
      <c r="H129" s="197"/>
      <c r="I129" s="197"/>
      <c r="J129" s="197"/>
      <c r="K129" s="222"/>
    </row>
    <row r="130" spans="1:11">
      <c r="A130" s="425" t="s">
        <v>33</v>
      </c>
      <c r="B130" s="426"/>
      <c r="C130" s="426"/>
      <c r="D130" s="426"/>
      <c r="E130" s="72"/>
      <c r="F130" s="72"/>
      <c r="G130" s="426" t="s">
        <v>7</v>
      </c>
      <c r="H130" s="426"/>
      <c r="I130" s="426"/>
      <c r="J130" s="426"/>
      <c r="K130" s="222"/>
    </row>
    <row r="131" spans="1:11">
      <c r="A131" s="326"/>
      <c r="B131" s="291"/>
      <c r="C131" s="291"/>
      <c r="D131" s="291"/>
      <c r="E131" s="72"/>
      <c r="F131" s="72"/>
      <c r="G131" s="291"/>
      <c r="H131" s="291"/>
      <c r="I131" s="291"/>
      <c r="J131" s="291"/>
      <c r="K131" s="222"/>
    </row>
    <row r="132" spans="1:11">
      <c r="A132" s="284"/>
      <c r="B132" s="291"/>
      <c r="C132" s="72"/>
      <c r="D132" s="72"/>
      <c r="E132" s="72"/>
      <c r="F132" s="72"/>
      <c r="G132" s="72"/>
      <c r="H132" s="72"/>
      <c r="I132" s="327"/>
      <c r="J132" s="7"/>
      <c r="K132" s="222"/>
    </row>
    <row r="133" spans="1:11">
      <c r="A133" s="284"/>
      <c r="B133" s="291"/>
      <c r="C133" s="72"/>
      <c r="D133" s="72"/>
      <c r="E133" s="72"/>
      <c r="F133" s="72"/>
      <c r="G133" s="72"/>
      <c r="H133" s="72"/>
      <c r="I133" s="327"/>
      <c r="J133" s="7"/>
      <c r="K133" s="222"/>
    </row>
    <row r="134" spans="1:11">
      <c r="A134" s="284"/>
      <c r="B134" s="291"/>
      <c r="C134" s="72"/>
      <c r="D134" s="72"/>
      <c r="E134" s="72"/>
      <c r="F134" s="72"/>
      <c r="G134" s="72"/>
      <c r="H134" s="72"/>
      <c r="I134" s="327"/>
      <c r="J134" s="197"/>
      <c r="K134" s="222"/>
    </row>
    <row r="135" spans="1:11">
      <c r="A135" s="284"/>
      <c r="B135" s="291"/>
      <c r="C135" s="72"/>
      <c r="D135" s="72"/>
      <c r="E135" s="72"/>
      <c r="F135" s="72"/>
      <c r="G135" s="72"/>
      <c r="H135" s="72"/>
      <c r="I135" s="327"/>
      <c r="J135" s="197"/>
      <c r="K135" s="222"/>
    </row>
    <row r="136" spans="1:11">
      <c r="A136" s="425" t="s">
        <v>34</v>
      </c>
      <c r="B136" s="426"/>
      <c r="C136" s="426"/>
      <c r="D136" s="426"/>
      <c r="E136" s="72"/>
      <c r="F136" s="72"/>
      <c r="G136" s="426" t="s">
        <v>34</v>
      </c>
      <c r="H136" s="426"/>
      <c r="I136" s="426"/>
      <c r="J136" s="426"/>
      <c r="K136" s="222"/>
    </row>
    <row r="137" spans="1:11">
      <c r="A137" s="284"/>
      <c r="B137" s="291"/>
      <c r="C137" s="72"/>
      <c r="D137" s="72"/>
      <c r="E137" s="72"/>
      <c r="F137" s="72"/>
      <c r="G137" s="72"/>
      <c r="H137" s="72"/>
      <c r="I137" s="327"/>
      <c r="J137" s="197"/>
      <c r="K137" s="222"/>
    </row>
    <row r="138" spans="1:11">
      <c r="A138" s="284"/>
      <c r="B138" s="291"/>
      <c r="C138" s="72"/>
      <c r="D138" s="72"/>
      <c r="E138" s="72"/>
      <c r="F138" s="72"/>
      <c r="G138" s="72"/>
      <c r="H138" s="72"/>
      <c r="I138" s="327"/>
      <c r="J138" s="197"/>
      <c r="K138" s="222"/>
    </row>
    <row r="139" spans="1:11">
      <c r="A139" s="284"/>
      <c r="B139" s="291"/>
      <c r="C139" s="72"/>
      <c r="D139" s="72"/>
      <c r="E139" s="72"/>
      <c r="F139" s="72"/>
      <c r="G139" s="72"/>
      <c r="H139" s="72"/>
      <c r="I139" s="327"/>
      <c r="J139" s="197"/>
      <c r="K139" s="222"/>
    </row>
    <row r="140" spans="1:11">
      <c r="A140" s="284"/>
      <c r="B140" s="291"/>
      <c r="C140" s="72"/>
      <c r="D140" s="72"/>
      <c r="E140" s="72"/>
      <c r="F140" s="72"/>
      <c r="G140" s="72"/>
      <c r="H140" s="72"/>
      <c r="I140" s="327"/>
      <c r="J140" s="197"/>
      <c r="K140" s="222"/>
    </row>
    <row r="141" spans="1:11">
      <c r="A141" s="284"/>
      <c r="B141" s="291"/>
      <c r="C141" s="72"/>
      <c r="D141" s="72"/>
      <c r="E141" s="72"/>
      <c r="F141" s="72"/>
      <c r="G141" s="72"/>
      <c r="H141" s="72"/>
      <c r="I141" s="327"/>
      <c r="J141" s="197"/>
      <c r="K141" s="222"/>
    </row>
    <row r="142" spans="1:11">
      <c r="A142" s="425" t="s">
        <v>35</v>
      </c>
      <c r="B142" s="426"/>
      <c r="C142" s="426"/>
      <c r="D142" s="426"/>
      <c r="E142" s="72"/>
      <c r="F142" s="72"/>
      <c r="G142" s="426" t="s">
        <v>36</v>
      </c>
      <c r="H142" s="426"/>
      <c r="I142" s="426"/>
      <c r="J142" s="426"/>
      <c r="K142" s="222"/>
    </row>
    <row r="143" spans="1:11">
      <c r="A143" s="284"/>
      <c r="B143" s="291"/>
      <c r="C143" s="72"/>
      <c r="D143" s="72"/>
      <c r="E143" s="72"/>
      <c r="F143" s="72"/>
      <c r="G143" s="72"/>
      <c r="H143" s="72"/>
      <c r="I143" s="327"/>
      <c r="J143" s="197"/>
      <c r="K143" s="222"/>
    </row>
    <row r="144" spans="1:11">
      <c r="A144" s="284"/>
      <c r="B144" s="291"/>
      <c r="C144" s="72"/>
      <c r="D144" s="72"/>
      <c r="E144" s="72"/>
      <c r="F144" s="72"/>
      <c r="G144" s="72"/>
      <c r="H144" s="72"/>
      <c r="I144" s="327"/>
      <c r="J144" s="197"/>
      <c r="K144" s="222"/>
    </row>
    <row r="145" spans="1:11">
      <c r="A145" s="284"/>
      <c r="B145" s="291"/>
      <c r="C145" s="72"/>
      <c r="D145" s="72"/>
      <c r="E145" s="72"/>
      <c r="F145" s="72"/>
      <c r="G145" s="72"/>
      <c r="H145" s="72"/>
      <c r="I145" s="327"/>
      <c r="J145" s="197"/>
      <c r="K145" s="222"/>
    </row>
    <row r="146" spans="1:11">
      <c r="A146" s="284"/>
      <c r="B146" s="291"/>
      <c r="C146" s="72"/>
      <c r="D146" s="72"/>
      <c r="E146" s="72"/>
      <c r="F146" s="72"/>
      <c r="G146" s="72"/>
      <c r="H146" s="72"/>
      <c r="I146" s="327"/>
      <c r="J146" s="197"/>
      <c r="K146" s="222"/>
    </row>
    <row r="147" spans="1:11">
      <c r="A147" s="284"/>
      <c r="B147" s="291"/>
      <c r="C147" s="72"/>
      <c r="D147" s="72"/>
      <c r="E147" s="72"/>
      <c r="F147" s="72"/>
      <c r="G147" s="72"/>
      <c r="H147" s="72"/>
      <c r="I147" s="327"/>
      <c r="J147" s="197"/>
      <c r="K147" s="222"/>
    </row>
    <row r="148" spans="1:11">
      <c r="A148" s="425" t="s">
        <v>34</v>
      </c>
      <c r="B148" s="426"/>
      <c r="C148" s="426"/>
      <c r="D148" s="426"/>
      <c r="E148" s="72"/>
      <c r="F148" s="72"/>
      <c r="G148" s="426" t="s">
        <v>34</v>
      </c>
      <c r="H148" s="426"/>
      <c r="I148" s="426"/>
      <c r="J148" s="426"/>
      <c r="K148" s="222"/>
    </row>
    <row r="149" spans="1:11">
      <c r="A149" s="241"/>
      <c r="B149" s="197"/>
      <c r="C149" s="197"/>
      <c r="D149" s="197"/>
      <c r="E149" s="197"/>
      <c r="F149" s="197"/>
      <c r="G149" s="197"/>
      <c r="H149" s="197"/>
      <c r="I149" s="197"/>
      <c r="J149" s="197"/>
      <c r="K149" s="222"/>
    </row>
    <row r="150" spans="1:11">
      <c r="A150" s="241"/>
      <c r="B150" s="197"/>
      <c r="C150" s="197"/>
      <c r="D150" s="197"/>
      <c r="E150" s="197"/>
      <c r="F150" s="197"/>
      <c r="G150" s="197"/>
      <c r="H150" s="197"/>
      <c r="I150" s="197"/>
      <c r="J150" s="197"/>
      <c r="K150" s="222"/>
    </row>
    <row r="151" spans="1:11">
      <c r="A151" s="241" t="s">
        <v>112</v>
      </c>
      <c r="B151" s="197"/>
      <c r="C151" s="197"/>
      <c r="D151" s="197"/>
      <c r="E151" s="197"/>
      <c r="F151" s="197"/>
      <c r="G151" s="197"/>
      <c r="H151" s="197"/>
      <c r="I151" s="197"/>
      <c r="J151" s="197"/>
      <c r="K151" s="222"/>
    </row>
    <row r="152" spans="1:11">
      <c r="A152" s="241"/>
      <c r="B152" s="197"/>
      <c r="C152" s="197"/>
      <c r="D152" s="197"/>
      <c r="E152" s="197"/>
      <c r="F152" s="197"/>
      <c r="G152" s="197"/>
      <c r="H152" s="197"/>
      <c r="I152" s="197"/>
      <c r="J152" s="197"/>
      <c r="K152" s="222"/>
    </row>
    <row r="153" spans="1:11">
      <c r="A153" s="328"/>
      <c r="B153" s="329"/>
      <c r="C153" s="329"/>
      <c r="D153" s="329"/>
      <c r="E153" s="329"/>
      <c r="F153" s="329"/>
      <c r="G153" s="329"/>
      <c r="H153" s="329"/>
      <c r="I153" s="329"/>
      <c r="J153" s="329"/>
      <c r="K153" s="330"/>
    </row>
    <row r="154" spans="1:11" ht="30.75" customHeight="1">
      <c r="A154" s="480" t="s">
        <v>139</v>
      </c>
      <c r="B154" s="480"/>
      <c r="C154" s="480"/>
      <c r="D154" s="480"/>
      <c r="E154" s="197"/>
      <c r="F154" s="197"/>
      <c r="G154" s="197"/>
      <c r="H154" s="197"/>
      <c r="I154" s="197"/>
      <c r="J154" s="197"/>
      <c r="K154" s="197"/>
    </row>
    <row r="155" spans="1:11">
      <c r="A155" s="197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</row>
    <row r="156" spans="1:11">
      <c r="A156" s="197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</row>
    <row r="157" spans="1:11">
      <c r="A157" s="197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</row>
    <row r="158" spans="1:11">
      <c r="A158" s="197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</row>
    <row r="159" spans="1:11">
      <c r="A159" s="481" t="s">
        <v>140</v>
      </c>
      <c r="B159" s="481"/>
      <c r="C159" s="481"/>
      <c r="D159" s="481"/>
      <c r="E159" s="197"/>
      <c r="F159" s="197"/>
      <c r="G159" s="197"/>
      <c r="H159" s="197"/>
      <c r="I159" s="197"/>
      <c r="J159" s="197"/>
      <c r="K159" s="197"/>
    </row>
    <row r="160" spans="1:11">
      <c r="A160" s="197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</sheetData>
  <sheetProtection sheet="1"/>
  <mergeCells count="49">
    <mergeCell ref="A9:A10"/>
    <mergeCell ref="D9:D10"/>
    <mergeCell ref="E9:G9"/>
    <mergeCell ref="E10:G10"/>
    <mergeCell ref="B7:F8"/>
    <mergeCell ref="H8:K8"/>
    <mergeCell ref="H5:K7"/>
    <mergeCell ref="B9:B10"/>
    <mergeCell ref="C9:C10"/>
    <mergeCell ref="H9:H10"/>
    <mergeCell ref="A154:D154"/>
    <mergeCell ref="A159:D159"/>
    <mergeCell ref="A136:D136"/>
    <mergeCell ref="G136:J136"/>
    <mergeCell ref="A142:D142"/>
    <mergeCell ref="G142:J142"/>
    <mergeCell ref="A148:D148"/>
    <mergeCell ref="G148:J148"/>
    <mergeCell ref="A82:I82"/>
    <mergeCell ref="A93:I93"/>
    <mergeCell ref="A99:I99"/>
    <mergeCell ref="A104:I104"/>
    <mergeCell ref="A126:I126"/>
    <mergeCell ref="A130:D130"/>
    <mergeCell ref="G130:J130"/>
    <mergeCell ref="A128:I128"/>
    <mergeCell ref="A36:A37"/>
    <mergeCell ref="B36:D36"/>
    <mergeCell ref="E36:G36"/>
    <mergeCell ref="A53:D53"/>
    <mergeCell ref="E53:H53"/>
    <mergeCell ref="A70:F70"/>
    <mergeCell ref="A12:A13"/>
    <mergeCell ref="B12:B13"/>
    <mergeCell ref="E12:E13"/>
    <mergeCell ref="F12:F13"/>
    <mergeCell ref="G12:G13"/>
    <mergeCell ref="A27:B27"/>
    <mergeCell ref="C12:D13"/>
    <mergeCell ref="I12:J12"/>
    <mergeCell ref="I13:J13"/>
    <mergeCell ref="H12:H13"/>
    <mergeCell ref="A2:K2"/>
    <mergeCell ref="A3:K3"/>
    <mergeCell ref="F4:G4"/>
    <mergeCell ref="A5:A6"/>
    <mergeCell ref="B5:F6"/>
    <mergeCell ref="G5:G8"/>
    <mergeCell ref="A7:A8"/>
  </mergeCells>
  <printOptions horizontalCentered="1"/>
  <pageMargins left="0" right="0" top="0.39370078740157483" bottom="0.78740157480314965" header="0" footer="0"/>
  <pageSetup paperSize="9" scale="59" fitToHeight="2" orientation="portrait" horizontalDpi="300" verticalDpi="300" r:id="rId1"/>
  <headerFooter differentOddEven="1" alignWithMargins="0">
    <oddHeader xml:space="preserve">&amp;R
Załącznik nr 9.1 
do Zarządzenia nr 103/2013
 Rektora UMCS
</oddHeader>
  </headerFooter>
  <rowBreaks count="1" manualBreakCount="1">
    <brk id="68" max="16383" man="1"/>
  </rowBreaks>
  <ignoredErrors>
    <ignoredError sqref="K12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L169"/>
  <sheetViews>
    <sheetView windowProtection="1" view="pageLayout" zoomScaleNormal="80" workbookViewId="0">
      <selection activeCell="M2" sqref="M2"/>
    </sheetView>
  </sheetViews>
  <sheetFormatPr defaultRowHeight="12.75"/>
  <cols>
    <col min="1" max="1" width="16.7109375" customWidth="1"/>
    <col min="2" max="6" width="14" customWidth="1"/>
    <col min="7" max="7" width="14.85546875" customWidth="1"/>
    <col min="8" max="8" width="14" customWidth="1"/>
    <col min="9" max="9" width="15.28515625" customWidth="1"/>
    <col min="10" max="10" width="12.7109375" customWidth="1"/>
    <col min="11" max="11" width="12.28515625" bestFit="1" customWidth="1"/>
  </cols>
  <sheetData>
    <row r="2" spans="1:11" ht="20.25">
      <c r="A2" s="538" t="s">
        <v>31</v>
      </c>
      <c r="B2" s="539"/>
      <c r="C2" s="539"/>
      <c r="D2" s="539"/>
      <c r="E2" s="539"/>
      <c r="F2" s="539"/>
      <c r="G2" s="539"/>
      <c r="H2" s="539"/>
      <c r="I2" s="539"/>
      <c r="J2" s="539"/>
      <c r="K2" s="540"/>
    </row>
    <row r="3" spans="1:11" ht="21.75" customHeight="1">
      <c r="A3" s="541" t="s">
        <v>32</v>
      </c>
      <c r="B3" s="542"/>
      <c r="C3" s="542"/>
      <c r="D3" s="542"/>
      <c r="E3" s="542"/>
      <c r="F3" s="542"/>
      <c r="G3" s="542"/>
      <c r="H3" s="542"/>
      <c r="I3" s="542"/>
      <c r="J3" s="542"/>
      <c r="K3" s="543"/>
    </row>
    <row r="4" spans="1:11" ht="23.25" customHeight="1">
      <c r="A4" s="103"/>
      <c r="B4" s="16"/>
      <c r="C4" s="17" t="s">
        <v>13</v>
      </c>
      <c r="D4" s="18"/>
      <c r="E4" s="19"/>
      <c r="F4" s="450" t="str">
        <f>rok_1!F4</f>
        <v>2015/2016</v>
      </c>
      <c r="G4" s="451"/>
      <c r="H4" s="3"/>
      <c r="I4" s="3"/>
      <c r="J4" s="3"/>
      <c r="K4" s="104"/>
    </row>
    <row r="5" spans="1:11" ht="20.25" customHeight="1">
      <c r="A5" s="544" t="s">
        <v>14</v>
      </c>
      <c r="B5" s="454">
        <f>rok_1!B5</f>
        <v>0</v>
      </c>
      <c r="C5" s="455"/>
      <c r="D5" s="455"/>
      <c r="E5" s="455"/>
      <c r="F5" s="455"/>
      <c r="G5" s="546" t="s">
        <v>189</v>
      </c>
      <c r="H5" s="590"/>
      <c r="I5" s="591"/>
      <c r="J5" s="591"/>
      <c r="K5" s="592"/>
    </row>
    <row r="6" spans="1:11" ht="13.5" customHeight="1">
      <c r="A6" s="545"/>
      <c r="B6" s="456"/>
      <c r="C6" s="456"/>
      <c r="D6" s="456"/>
      <c r="E6" s="456"/>
      <c r="F6" s="456"/>
      <c r="G6" s="547"/>
      <c r="H6" s="593"/>
      <c r="I6" s="594"/>
      <c r="J6" s="594"/>
      <c r="K6" s="595"/>
    </row>
    <row r="7" spans="1:11" ht="24.75" customHeight="1">
      <c r="A7" s="549" t="s">
        <v>15</v>
      </c>
      <c r="B7" s="460" t="s">
        <v>128</v>
      </c>
      <c r="C7" s="461"/>
      <c r="D7" s="461"/>
      <c r="E7" s="461"/>
      <c r="F7" s="462"/>
      <c r="G7" s="547"/>
      <c r="H7" s="596"/>
      <c r="I7" s="597"/>
      <c r="J7" s="597"/>
      <c r="K7" s="598"/>
    </row>
    <row r="8" spans="1:11">
      <c r="A8" s="550"/>
      <c r="B8" s="463"/>
      <c r="C8" s="464"/>
      <c r="D8" s="464"/>
      <c r="E8" s="464"/>
      <c r="F8" s="465"/>
      <c r="G8" s="548"/>
      <c r="H8" s="587" t="s">
        <v>190</v>
      </c>
      <c r="I8" s="588"/>
      <c r="J8" s="588"/>
      <c r="K8" s="589"/>
    </row>
    <row r="9" spans="1:11" ht="15.75" customHeight="1">
      <c r="A9" s="579" t="s">
        <v>16</v>
      </c>
      <c r="B9" s="485" t="s">
        <v>130</v>
      </c>
      <c r="C9" s="579" t="s">
        <v>188</v>
      </c>
      <c r="D9" s="485" t="s">
        <v>130</v>
      </c>
      <c r="E9" s="581" t="s">
        <v>17</v>
      </c>
      <c r="F9" s="582"/>
      <c r="G9" s="583"/>
      <c r="H9" s="485">
        <v>2</v>
      </c>
      <c r="I9" s="333"/>
      <c r="J9" s="339"/>
      <c r="K9" s="341"/>
    </row>
    <row r="10" spans="1:11" ht="15" customHeight="1">
      <c r="A10" s="580"/>
      <c r="B10" s="486"/>
      <c r="C10" s="580"/>
      <c r="D10" s="486"/>
      <c r="E10" s="584" t="s">
        <v>18</v>
      </c>
      <c r="F10" s="585"/>
      <c r="G10" s="586"/>
      <c r="H10" s="486"/>
      <c r="I10" s="334"/>
      <c r="J10" s="342"/>
      <c r="K10" s="105"/>
    </row>
    <row r="11" spans="1:11">
      <c r="A11" s="106"/>
      <c r="B11" s="14"/>
      <c r="C11" s="14"/>
      <c r="D11" s="14"/>
      <c r="E11" s="15"/>
      <c r="F11" s="14"/>
      <c r="G11" s="14"/>
      <c r="H11" s="14"/>
      <c r="I11" s="14"/>
      <c r="J11" s="337"/>
      <c r="K11" s="107"/>
    </row>
    <row r="12" spans="1:11" ht="21.75" customHeight="1">
      <c r="A12" s="551" t="s">
        <v>97</v>
      </c>
      <c r="B12" s="489">
        <f>rok_1!B12</f>
        <v>0</v>
      </c>
      <c r="C12" s="557" t="s">
        <v>192</v>
      </c>
      <c r="D12" s="558"/>
      <c r="E12" s="491">
        <f>B12</f>
        <v>0</v>
      </c>
      <c r="F12" s="553" t="s">
        <v>19</v>
      </c>
      <c r="G12" s="511"/>
      <c r="H12" s="536" t="s">
        <v>191</v>
      </c>
      <c r="I12" s="532" t="s">
        <v>20</v>
      </c>
      <c r="J12" s="533"/>
      <c r="K12" s="344">
        <f>B50+E50+B67+F59</f>
        <v>0</v>
      </c>
    </row>
    <row r="13" spans="1:11" ht="21.75" customHeight="1">
      <c r="A13" s="552"/>
      <c r="B13" s="490"/>
      <c r="C13" s="559"/>
      <c r="D13" s="560"/>
      <c r="E13" s="492"/>
      <c r="F13" s="554"/>
      <c r="G13" s="512"/>
      <c r="H13" s="537"/>
      <c r="I13" s="534" t="s">
        <v>98</v>
      </c>
      <c r="J13" s="535"/>
      <c r="K13" s="108"/>
    </row>
    <row r="14" spans="1:11" ht="15.75">
      <c r="A14" s="10"/>
      <c r="B14" s="9"/>
      <c r="C14" s="9"/>
      <c r="D14" s="9"/>
      <c r="E14" s="9"/>
      <c r="F14" s="9"/>
      <c r="G14" s="9"/>
      <c r="H14" s="9"/>
      <c r="I14" s="9"/>
      <c r="J14" s="9"/>
      <c r="K14" s="109"/>
    </row>
    <row r="15" spans="1:11" ht="15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110"/>
    </row>
    <row r="16" spans="1:11" ht="15.75">
      <c r="A16" s="23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110"/>
    </row>
    <row r="17" spans="1:11" ht="15.75">
      <c r="A17" s="21"/>
      <c r="B17" s="3"/>
      <c r="C17" s="135"/>
      <c r="D17" s="12" t="s">
        <v>8</v>
      </c>
      <c r="E17" s="12"/>
      <c r="F17" s="9"/>
      <c r="G17" s="11" t="s">
        <v>89</v>
      </c>
      <c r="H17" s="136"/>
      <c r="I17" s="9"/>
      <c r="J17" s="9"/>
      <c r="K17" s="110"/>
    </row>
    <row r="18" spans="1:11" ht="15.75">
      <c r="A18" s="21"/>
      <c r="B18" s="3"/>
      <c r="C18" s="135"/>
      <c r="D18" s="12" t="s">
        <v>9</v>
      </c>
      <c r="E18" s="12"/>
      <c r="F18" s="9"/>
      <c r="G18" s="11" t="s">
        <v>89</v>
      </c>
      <c r="H18" s="136"/>
      <c r="I18" s="9"/>
      <c r="J18" s="9"/>
      <c r="K18" s="110"/>
    </row>
    <row r="19" spans="1:11" ht="15.75">
      <c r="A19" s="21"/>
      <c r="B19" s="3"/>
      <c r="C19" s="135"/>
      <c r="D19" s="12" t="s">
        <v>10</v>
      </c>
      <c r="E19" s="12"/>
      <c r="F19" s="9"/>
      <c r="G19" s="11" t="s">
        <v>89</v>
      </c>
      <c r="H19" s="136"/>
      <c r="I19" s="9"/>
      <c r="J19" s="9"/>
      <c r="K19" s="110"/>
    </row>
    <row r="20" spans="1:11" ht="15.75">
      <c r="A20" s="21"/>
      <c r="B20" s="3"/>
      <c r="C20" s="135"/>
      <c r="D20" s="12" t="s">
        <v>11</v>
      </c>
      <c r="E20" s="12"/>
      <c r="F20" s="9"/>
      <c r="G20" s="11" t="s">
        <v>89</v>
      </c>
      <c r="H20" s="136"/>
      <c r="I20" s="9"/>
      <c r="J20" s="9"/>
      <c r="K20" s="110"/>
    </row>
    <row r="21" spans="1:11" ht="15.75">
      <c r="A21" s="21"/>
      <c r="B21" s="3"/>
      <c r="C21" s="135"/>
      <c r="D21" s="12" t="s">
        <v>99</v>
      </c>
      <c r="E21" s="12"/>
      <c r="F21" s="9"/>
      <c r="G21" s="11" t="s">
        <v>89</v>
      </c>
      <c r="H21" s="136"/>
      <c r="I21" s="9"/>
      <c r="J21" s="9"/>
      <c r="K21" s="110"/>
    </row>
    <row r="22" spans="1:11" ht="15.75">
      <c r="A22" s="21"/>
      <c r="B22" s="3"/>
      <c r="C22" s="135"/>
      <c r="D22" s="12" t="s">
        <v>100</v>
      </c>
      <c r="E22" s="12"/>
      <c r="F22" s="9"/>
      <c r="G22" s="11" t="s">
        <v>89</v>
      </c>
      <c r="H22" s="136"/>
      <c r="I22" s="9"/>
      <c r="J22" s="9"/>
      <c r="K22" s="110"/>
    </row>
    <row r="23" spans="1:11" ht="15.75">
      <c r="A23" s="21"/>
      <c r="B23" s="3"/>
      <c r="C23" s="135"/>
      <c r="D23" s="12" t="s">
        <v>101</v>
      </c>
      <c r="E23" s="12"/>
      <c r="F23" s="9"/>
      <c r="G23" s="11" t="s">
        <v>89</v>
      </c>
      <c r="H23" s="136"/>
      <c r="I23" s="9"/>
      <c r="J23" s="9"/>
      <c r="K23" s="110"/>
    </row>
    <row r="24" spans="1:11" ht="15.75">
      <c r="A24" s="21"/>
      <c r="B24" s="3"/>
      <c r="C24" s="135"/>
      <c r="D24" s="12" t="s">
        <v>12</v>
      </c>
      <c r="E24" s="12"/>
      <c r="F24" s="9"/>
      <c r="G24" s="11" t="s">
        <v>89</v>
      </c>
      <c r="H24" s="136"/>
      <c r="I24" s="9"/>
      <c r="J24" s="9"/>
      <c r="K24" s="110"/>
    </row>
    <row r="25" spans="1:11" ht="15.75">
      <c r="A25" s="21"/>
      <c r="B25" s="3"/>
      <c r="C25" s="135"/>
      <c r="D25" s="12" t="s">
        <v>95</v>
      </c>
      <c r="E25" s="12"/>
      <c r="F25" s="9"/>
      <c r="G25" s="11" t="s">
        <v>89</v>
      </c>
      <c r="H25" s="136"/>
      <c r="I25" s="9"/>
      <c r="J25" s="9"/>
      <c r="K25" s="110"/>
    </row>
    <row r="26" spans="1:11" ht="15.75">
      <c r="A26" s="21"/>
      <c r="B26" s="3"/>
      <c r="C26" s="135"/>
      <c r="D26" s="12" t="s">
        <v>102</v>
      </c>
      <c r="E26" s="12"/>
      <c r="F26" s="9"/>
      <c r="G26" s="11" t="s">
        <v>89</v>
      </c>
      <c r="H26" s="136"/>
      <c r="I26" s="9"/>
      <c r="J26" s="9"/>
      <c r="K26" s="110"/>
    </row>
    <row r="27" spans="1:11" ht="18.75" customHeight="1">
      <c r="A27" s="555" t="s">
        <v>96</v>
      </c>
      <c r="B27" s="556"/>
      <c r="C27" s="76">
        <f>(C17*H17)+(C18*H18)+(C19*H19)+(C20*H20)+(C21*H21)+(C22*H22)+(C23*H23)+(C24*H24)+(C25*H25)+(C26*H26)</f>
        <v>0</v>
      </c>
      <c r="D27" s="12"/>
      <c r="E27" s="12"/>
      <c r="F27" s="9"/>
      <c r="G27" s="9"/>
      <c r="H27" s="9"/>
      <c r="I27" s="9"/>
      <c r="J27" s="9"/>
      <c r="K27" s="110"/>
    </row>
    <row r="28" spans="1:11" ht="15.75">
      <c r="A28" s="22"/>
      <c r="B28" s="3"/>
      <c r="C28" s="3"/>
      <c r="D28" s="12"/>
      <c r="E28" s="13"/>
      <c r="F28" s="9"/>
      <c r="G28" s="9"/>
      <c r="H28" s="9"/>
      <c r="I28" s="9"/>
      <c r="J28" s="9"/>
      <c r="K28" s="110"/>
    </row>
    <row r="29" spans="1:11" ht="15.75">
      <c r="A29" s="10"/>
      <c r="B29" s="9"/>
      <c r="C29" s="9"/>
      <c r="D29" s="9"/>
      <c r="E29" s="9"/>
      <c r="F29" s="9"/>
      <c r="G29" s="9"/>
      <c r="H29" s="9"/>
      <c r="I29" s="9"/>
      <c r="J29" s="9"/>
      <c r="K29" s="110"/>
    </row>
    <row r="30" spans="1:11" ht="15.75">
      <c r="A30" s="2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111">
        <f>C27*0.65</f>
        <v>0</v>
      </c>
    </row>
    <row r="31" spans="1:11">
      <c r="A31" s="42"/>
      <c r="B31" s="3"/>
      <c r="C31" s="3"/>
      <c r="D31" s="3"/>
      <c r="E31" s="3"/>
      <c r="F31" s="3"/>
      <c r="G31" s="3"/>
      <c r="H31" s="3"/>
      <c r="I31" s="3"/>
      <c r="J31" s="3"/>
      <c r="K31" s="105"/>
    </row>
    <row r="32" spans="1:11" ht="15.75">
      <c r="A32" s="20" t="s">
        <v>24</v>
      </c>
      <c r="B32" s="3"/>
      <c r="C32" s="3"/>
      <c r="D32" s="3"/>
      <c r="E32" s="3"/>
      <c r="F32" s="3"/>
      <c r="G32" s="3"/>
      <c r="H32" s="3"/>
      <c r="I32" s="14"/>
      <c r="J32" s="3"/>
      <c r="K32" s="105"/>
    </row>
    <row r="33" spans="1:11" ht="15.75">
      <c r="A33" s="43" t="s">
        <v>176</v>
      </c>
      <c r="B33" s="3"/>
      <c r="C33" s="3"/>
      <c r="D33" s="3"/>
      <c r="E33" s="3"/>
      <c r="F33" s="3"/>
      <c r="G33" s="3"/>
      <c r="H33" s="3"/>
      <c r="I33" s="3"/>
      <c r="J33" s="3"/>
      <c r="K33" s="111">
        <f>J34+J82</f>
        <v>0</v>
      </c>
    </row>
    <row r="34" spans="1:11" ht="15.75">
      <c r="A34" s="112" t="s">
        <v>161</v>
      </c>
      <c r="B34" s="3"/>
      <c r="C34" s="3"/>
      <c r="D34" s="3"/>
      <c r="E34" s="3"/>
      <c r="F34" s="3"/>
      <c r="G34" s="3"/>
      <c r="H34" s="24"/>
      <c r="I34" s="6"/>
      <c r="J34" s="152">
        <f>H50+D67+H59</f>
        <v>0</v>
      </c>
      <c r="K34" s="151"/>
    </row>
    <row r="35" spans="1:11" ht="15.75">
      <c r="A35" s="113" t="s">
        <v>162</v>
      </c>
      <c r="B35" s="3"/>
      <c r="C35" s="3"/>
      <c r="D35" s="3"/>
      <c r="E35" s="3"/>
      <c r="F35" s="3"/>
      <c r="G35" s="3"/>
      <c r="H35" s="24"/>
      <c r="I35" s="6"/>
      <c r="J35" s="152"/>
      <c r="K35" s="151"/>
    </row>
    <row r="36" spans="1:11" ht="31.5" customHeight="1">
      <c r="A36" s="561" t="s">
        <v>25</v>
      </c>
      <c r="B36" s="563" t="s">
        <v>155</v>
      </c>
      <c r="C36" s="564"/>
      <c r="D36" s="565"/>
      <c r="E36" s="563" t="s">
        <v>103</v>
      </c>
      <c r="F36" s="564"/>
      <c r="G36" s="565"/>
      <c r="H36" s="1" t="s">
        <v>0</v>
      </c>
      <c r="I36" s="6"/>
      <c r="J36" s="3"/>
      <c r="K36" s="151"/>
    </row>
    <row r="37" spans="1:11" ht="15.75">
      <c r="A37" s="562"/>
      <c r="B37" s="142" t="s">
        <v>1</v>
      </c>
      <c r="C37" s="142" t="s">
        <v>2</v>
      </c>
      <c r="D37" s="143" t="s">
        <v>3</v>
      </c>
      <c r="E37" s="142" t="s">
        <v>1</v>
      </c>
      <c r="F37" s="142" t="s">
        <v>2</v>
      </c>
      <c r="G37" s="143" t="s">
        <v>3</v>
      </c>
      <c r="H37" s="2"/>
      <c r="I37" s="6"/>
      <c r="J37" s="3"/>
      <c r="K37" s="151"/>
    </row>
    <row r="38" spans="1:11" ht="25.5">
      <c r="A38" s="144" t="s">
        <v>143</v>
      </c>
      <c r="B38" s="145"/>
      <c r="C38" s="146">
        <f>rok_1!C38</f>
        <v>0</v>
      </c>
      <c r="D38" s="147">
        <f>B38*C38</f>
        <v>0</v>
      </c>
      <c r="E38" s="145"/>
      <c r="F38" s="146">
        <f>rok_1!F38</f>
        <v>0</v>
      </c>
      <c r="G38" s="147">
        <f>E38*F38</f>
        <v>0</v>
      </c>
      <c r="H38" s="147">
        <f>D38+G38</f>
        <v>0</v>
      </c>
      <c r="I38" s="6"/>
      <c r="J38" s="3"/>
      <c r="K38" s="151"/>
    </row>
    <row r="39" spans="1:11" ht="38.25">
      <c r="A39" s="144" t="s">
        <v>144</v>
      </c>
      <c r="B39" s="145"/>
      <c r="C39" s="146">
        <f>rok_1!C39</f>
        <v>0</v>
      </c>
      <c r="D39" s="147">
        <f t="shared" ref="D39:D49" si="0">B39*C39</f>
        <v>0</v>
      </c>
      <c r="E39" s="145"/>
      <c r="F39" s="146">
        <f>rok_1!F39</f>
        <v>0</v>
      </c>
      <c r="G39" s="147">
        <f t="shared" ref="G39:G49" si="1">E39*F39</f>
        <v>0</v>
      </c>
      <c r="H39" s="147">
        <f t="shared" ref="H39:H50" si="2">D39+G39</f>
        <v>0</v>
      </c>
      <c r="I39" s="6"/>
      <c r="J39" s="3"/>
      <c r="K39" s="151"/>
    </row>
    <row r="40" spans="1:11" ht="38.25">
      <c r="A40" s="144" t="s">
        <v>145</v>
      </c>
      <c r="B40" s="145"/>
      <c r="C40" s="146">
        <f>rok_1!C40</f>
        <v>0</v>
      </c>
      <c r="D40" s="147">
        <f t="shared" si="0"/>
        <v>0</v>
      </c>
      <c r="E40" s="145"/>
      <c r="F40" s="146">
        <f>rok_1!F40</f>
        <v>0</v>
      </c>
      <c r="G40" s="147">
        <f t="shared" si="1"/>
        <v>0</v>
      </c>
      <c r="H40" s="147">
        <f t="shared" si="2"/>
        <v>0</v>
      </c>
      <c r="I40" s="6"/>
      <c r="J40" s="3"/>
      <c r="K40" s="151"/>
    </row>
    <row r="41" spans="1:11" ht="15.75">
      <c r="A41" s="144" t="s">
        <v>146</v>
      </c>
      <c r="B41" s="145"/>
      <c r="C41" s="146">
        <f>rok_1!C41</f>
        <v>0</v>
      </c>
      <c r="D41" s="147">
        <f t="shared" si="0"/>
        <v>0</v>
      </c>
      <c r="E41" s="145"/>
      <c r="F41" s="146">
        <f>rok_1!F41</f>
        <v>0</v>
      </c>
      <c r="G41" s="147">
        <f t="shared" si="1"/>
        <v>0</v>
      </c>
      <c r="H41" s="147">
        <f t="shared" si="2"/>
        <v>0</v>
      </c>
      <c r="I41" s="6"/>
      <c r="J41" s="3"/>
      <c r="K41" s="151"/>
    </row>
    <row r="42" spans="1:11" ht="15.75">
      <c r="A42" s="144" t="s">
        <v>147</v>
      </c>
      <c r="B42" s="145"/>
      <c r="C42" s="146">
        <f>rok_1!C42</f>
        <v>0</v>
      </c>
      <c r="D42" s="147">
        <f t="shared" si="0"/>
        <v>0</v>
      </c>
      <c r="E42" s="145"/>
      <c r="F42" s="146">
        <f>rok_1!F42</f>
        <v>0</v>
      </c>
      <c r="G42" s="147">
        <f t="shared" si="1"/>
        <v>0</v>
      </c>
      <c r="H42" s="147">
        <f t="shared" si="2"/>
        <v>0</v>
      </c>
      <c r="I42" s="6"/>
      <c r="J42" s="3"/>
      <c r="K42" s="151"/>
    </row>
    <row r="43" spans="1:11" ht="15.75">
      <c r="A43" s="144" t="s">
        <v>148</v>
      </c>
      <c r="B43" s="145"/>
      <c r="C43" s="146">
        <f>rok_1!C43</f>
        <v>0</v>
      </c>
      <c r="D43" s="147">
        <f t="shared" si="0"/>
        <v>0</v>
      </c>
      <c r="E43" s="145"/>
      <c r="F43" s="146">
        <f>rok_1!F43</f>
        <v>0</v>
      </c>
      <c r="G43" s="147">
        <f t="shared" si="1"/>
        <v>0</v>
      </c>
      <c r="H43" s="147">
        <f t="shared" si="2"/>
        <v>0</v>
      </c>
      <c r="I43" s="6"/>
      <c r="J43" s="3"/>
      <c r="K43" s="151"/>
    </row>
    <row r="44" spans="1:11" ht="25.5">
      <c r="A44" s="144" t="s">
        <v>149</v>
      </c>
      <c r="B44" s="145"/>
      <c r="C44" s="146">
        <f>rok_1!C44</f>
        <v>0</v>
      </c>
      <c r="D44" s="147">
        <f t="shared" si="0"/>
        <v>0</v>
      </c>
      <c r="E44" s="145"/>
      <c r="F44" s="146">
        <f>rok_1!F44</f>
        <v>0</v>
      </c>
      <c r="G44" s="147">
        <f t="shared" si="1"/>
        <v>0</v>
      </c>
      <c r="H44" s="147">
        <f t="shared" si="2"/>
        <v>0</v>
      </c>
      <c r="I44" s="6"/>
      <c r="J44" s="3"/>
      <c r="K44" s="151"/>
    </row>
    <row r="45" spans="1:11" ht="25.5">
      <c r="A45" s="144" t="s">
        <v>150</v>
      </c>
      <c r="B45" s="145"/>
      <c r="C45" s="146">
        <f>rok_1!C45</f>
        <v>0</v>
      </c>
      <c r="D45" s="147">
        <f t="shared" si="0"/>
        <v>0</v>
      </c>
      <c r="E45" s="145"/>
      <c r="F45" s="146">
        <f>rok_1!F45</f>
        <v>0</v>
      </c>
      <c r="G45" s="147">
        <f t="shared" si="1"/>
        <v>0</v>
      </c>
      <c r="H45" s="147">
        <f t="shared" si="2"/>
        <v>0</v>
      </c>
      <c r="I45" s="6"/>
      <c r="J45" s="3"/>
      <c r="K45" s="151"/>
    </row>
    <row r="46" spans="1:11" ht="15.75">
      <c r="A46" s="144" t="s">
        <v>151</v>
      </c>
      <c r="B46" s="145"/>
      <c r="C46" s="146">
        <f>rok_1!C46</f>
        <v>0</v>
      </c>
      <c r="D46" s="147">
        <f t="shared" si="0"/>
        <v>0</v>
      </c>
      <c r="E46" s="145"/>
      <c r="F46" s="146">
        <f>rok_1!F46</f>
        <v>0</v>
      </c>
      <c r="G46" s="147">
        <f t="shared" si="1"/>
        <v>0</v>
      </c>
      <c r="H46" s="147">
        <f t="shared" si="2"/>
        <v>0</v>
      </c>
      <c r="I46" s="6"/>
      <c r="J46" s="3"/>
      <c r="K46" s="151"/>
    </row>
    <row r="47" spans="1:11" ht="15.75">
      <c r="A47" s="144" t="s">
        <v>152</v>
      </c>
      <c r="B47" s="145"/>
      <c r="C47" s="146">
        <f>rok_1!C47</f>
        <v>0</v>
      </c>
      <c r="D47" s="147">
        <f t="shared" si="0"/>
        <v>0</v>
      </c>
      <c r="E47" s="145"/>
      <c r="F47" s="146">
        <f>rok_1!F47</f>
        <v>0</v>
      </c>
      <c r="G47" s="147">
        <f t="shared" si="1"/>
        <v>0</v>
      </c>
      <c r="H47" s="147">
        <f t="shared" si="2"/>
        <v>0</v>
      </c>
      <c r="I47" s="6"/>
      <c r="J47" s="3"/>
      <c r="K47" s="151"/>
    </row>
    <row r="48" spans="1:11" ht="15.75">
      <c r="A48" s="144" t="s">
        <v>153</v>
      </c>
      <c r="B48" s="145"/>
      <c r="C48" s="146">
        <f>rok_1!C48</f>
        <v>0</v>
      </c>
      <c r="D48" s="147">
        <f t="shared" si="0"/>
        <v>0</v>
      </c>
      <c r="E48" s="145"/>
      <c r="F48" s="146">
        <f>rok_1!F48</f>
        <v>0</v>
      </c>
      <c r="G48" s="147">
        <f t="shared" si="1"/>
        <v>0</v>
      </c>
      <c r="H48" s="147">
        <f t="shared" si="2"/>
        <v>0</v>
      </c>
      <c r="I48" s="6"/>
      <c r="J48" s="3"/>
      <c r="K48" s="151"/>
    </row>
    <row r="49" spans="1:12" ht="38.25">
      <c r="A49" s="144" t="s">
        <v>154</v>
      </c>
      <c r="B49" s="145"/>
      <c r="C49" s="146">
        <f>rok_1!C49</f>
        <v>0</v>
      </c>
      <c r="D49" s="147">
        <f t="shared" si="0"/>
        <v>0</v>
      </c>
      <c r="E49" s="145"/>
      <c r="F49" s="146">
        <f>rok_1!F49</f>
        <v>0</v>
      </c>
      <c r="G49" s="147">
        <f t="shared" si="1"/>
        <v>0</v>
      </c>
      <c r="H49" s="147">
        <f t="shared" si="2"/>
        <v>0</v>
      </c>
      <c r="I49" s="6"/>
      <c r="J49" s="3"/>
      <c r="K49" s="151"/>
    </row>
    <row r="50" spans="1:12" ht="15.75">
      <c r="A50" s="148" t="s">
        <v>4</v>
      </c>
      <c r="B50" s="149">
        <f>SUM(B38:B49)</f>
        <v>0</v>
      </c>
      <c r="C50" s="149" t="s">
        <v>5</v>
      </c>
      <c r="D50" s="150">
        <f>SUM(D38:D49)</f>
        <v>0</v>
      </c>
      <c r="E50" s="149">
        <f>SUM(E38:E49)</f>
        <v>0</v>
      </c>
      <c r="F50" s="149" t="s">
        <v>5</v>
      </c>
      <c r="G50" s="150">
        <f>SUM(G38:G49)</f>
        <v>0</v>
      </c>
      <c r="H50" s="150">
        <f t="shared" si="2"/>
        <v>0</v>
      </c>
      <c r="I50" s="6"/>
      <c r="J50" s="3"/>
      <c r="K50" s="151"/>
    </row>
    <row r="51" spans="1:12" ht="15.75">
      <c r="A51" s="173"/>
      <c r="B51" s="174"/>
      <c r="C51" s="174"/>
      <c r="D51" s="174"/>
      <c r="E51" s="3"/>
      <c r="F51" s="3"/>
      <c r="G51" s="3"/>
      <c r="H51" s="24"/>
      <c r="I51" s="6"/>
      <c r="J51" s="3"/>
      <c r="K51" s="151"/>
    </row>
    <row r="52" spans="1:12" ht="15.75">
      <c r="A52" s="177" t="s">
        <v>174</v>
      </c>
      <c r="B52" s="162"/>
      <c r="C52" s="162"/>
      <c r="D52" s="163"/>
      <c r="E52" s="163"/>
      <c r="F52" s="163"/>
      <c r="G52" s="163"/>
      <c r="H52" s="164"/>
      <c r="I52" s="6"/>
      <c r="J52" s="3"/>
      <c r="K52" s="161"/>
      <c r="L52" s="42"/>
    </row>
    <row r="53" spans="1:12" ht="15.75">
      <c r="A53" s="566" t="s">
        <v>156</v>
      </c>
      <c r="B53" s="566"/>
      <c r="C53" s="566"/>
      <c r="D53" s="566"/>
      <c r="E53" s="567" t="s">
        <v>6</v>
      </c>
      <c r="F53" s="567"/>
      <c r="G53" s="567"/>
      <c r="H53" s="567"/>
      <c r="I53" s="6"/>
      <c r="J53" s="3"/>
      <c r="K53" s="161"/>
      <c r="L53" s="42"/>
    </row>
    <row r="54" spans="1:12" ht="15.75">
      <c r="A54" s="167" t="s">
        <v>25</v>
      </c>
      <c r="B54" s="142" t="s">
        <v>1</v>
      </c>
      <c r="C54" s="142" t="s">
        <v>2</v>
      </c>
      <c r="D54" s="143" t="s">
        <v>3</v>
      </c>
      <c r="E54" s="167" t="s">
        <v>25</v>
      </c>
      <c r="F54" s="142" t="s">
        <v>1</v>
      </c>
      <c r="G54" s="142" t="s">
        <v>2</v>
      </c>
      <c r="H54" s="168" t="s">
        <v>3</v>
      </c>
      <c r="I54" s="6"/>
      <c r="J54" s="3"/>
      <c r="K54" s="161"/>
      <c r="L54" s="42"/>
    </row>
    <row r="55" spans="1:12" ht="25.5">
      <c r="A55" s="169" t="s">
        <v>143</v>
      </c>
      <c r="B55" s="145"/>
      <c r="C55" s="146">
        <f>rok_1!C55</f>
        <v>0</v>
      </c>
      <c r="D55" s="147">
        <f t="shared" ref="D55:D66" si="3">B55*C55</f>
        <v>0</v>
      </c>
      <c r="E55" s="169" t="s">
        <v>157</v>
      </c>
      <c r="F55" s="145"/>
      <c r="G55" s="146">
        <f>rok_1!G55</f>
        <v>0</v>
      </c>
      <c r="H55" s="147">
        <f>F55*G55</f>
        <v>0</v>
      </c>
      <c r="I55" s="6"/>
      <c r="J55" s="3"/>
      <c r="K55" s="161"/>
      <c r="L55" s="42"/>
    </row>
    <row r="56" spans="1:12" ht="38.25">
      <c r="A56" s="169" t="s">
        <v>144</v>
      </c>
      <c r="B56" s="145"/>
      <c r="C56" s="146">
        <f>rok_1!C56</f>
        <v>0</v>
      </c>
      <c r="D56" s="147">
        <f t="shared" si="3"/>
        <v>0</v>
      </c>
      <c r="E56" s="169" t="s">
        <v>158</v>
      </c>
      <c r="F56" s="145"/>
      <c r="G56" s="146">
        <f>rok_1!G56</f>
        <v>0</v>
      </c>
      <c r="H56" s="147">
        <f>F56*G56</f>
        <v>0</v>
      </c>
      <c r="I56" s="6"/>
      <c r="J56" s="3"/>
      <c r="K56" s="161"/>
      <c r="L56" s="42"/>
    </row>
    <row r="57" spans="1:12" ht="38.25">
      <c r="A57" s="169" t="s">
        <v>145</v>
      </c>
      <c r="B57" s="145"/>
      <c r="C57" s="146">
        <f>rok_1!C57</f>
        <v>0</v>
      </c>
      <c r="D57" s="147">
        <f t="shared" si="3"/>
        <v>0</v>
      </c>
      <c r="E57" s="169" t="s">
        <v>159</v>
      </c>
      <c r="F57" s="145"/>
      <c r="G57" s="146">
        <f>rok_1!G57</f>
        <v>0</v>
      </c>
      <c r="H57" s="147">
        <f>F57*G57</f>
        <v>0</v>
      </c>
      <c r="I57" s="6"/>
      <c r="J57" s="3"/>
      <c r="K57" s="161"/>
      <c r="L57" s="42"/>
    </row>
    <row r="58" spans="1:12" ht="25.5">
      <c r="A58" s="169" t="s">
        <v>146</v>
      </c>
      <c r="B58" s="145"/>
      <c r="C58" s="146">
        <f>rok_1!C58</f>
        <v>0</v>
      </c>
      <c r="D58" s="147">
        <f t="shared" si="3"/>
        <v>0</v>
      </c>
      <c r="E58" s="169" t="s">
        <v>160</v>
      </c>
      <c r="F58" s="145"/>
      <c r="G58" s="146">
        <f>rok_1!G58</f>
        <v>0</v>
      </c>
      <c r="H58" s="147">
        <f>F58*G58</f>
        <v>0</v>
      </c>
      <c r="I58" s="6"/>
      <c r="J58" s="3"/>
      <c r="K58" s="161"/>
      <c r="L58" s="42"/>
    </row>
    <row r="59" spans="1:12" s="6" customFormat="1" ht="15" customHeight="1">
      <c r="A59" s="169" t="s">
        <v>147</v>
      </c>
      <c r="B59" s="145"/>
      <c r="C59" s="146">
        <f>rok_1!C59</f>
        <v>0</v>
      </c>
      <c r="D59" s="147">
        <f t="shared" si="3"/>
        <v>0</v>
      </c>
      <c r="E59" s="170" t="s">
        <v>4</v>
      </c>
      <c r="F59" s="166">
        <f>SUM(F55:F58)</f>
        <v>0</v>
      </c>
      <c r="G59" s="149" t="s">
        <v>5</v>
      </c>
      <c r="H59" s="150">
        <f>SUM(H55:H58)</f>
        <v>0</v>
      </c>
      <c r="L59" s="106"/>
    </row>
    <row r="60" spans="1:12" s="6" customFormat="1" ht="15">
      <c r="A60" s="169" t="s">
        <v>148</v>
      </c>
      <c r="B60" s="145"/>
      <c r="C60" s="146">
        <f>rok_1!C60</f>
        <v>0</v>
      </c>
      <c r="D60" s="147">
        <f t="shared" si="3"/>
        <v>0</v>
      </c>
      <c r="E60" s="171"/>
      <c r="F60" s="165"/>
      <c r="G60" s="164"/>
      <c r="H60" s="171"/>
      <c r="I60" s="160"/>
      <c r="J60" s="154"/>
      <c r="L60" s="106"/>
    </row>
    <row r="61" spans="1:12" s="6" customFormat="1" ht="25.5">
      <c r="A61" s="169" t="s">
        <v>149</v>
      </c>
      <c r="B61" s="145"/>
      <c r="C61" s="146">
        <f>rok_1!C61</f>
        <v>0</v>
      </c>
      <c r="D61" s="147">
        <f t="shared" si="3"/>
        <v>0</v>
      </c>
      <c r="E61" s="171"/>
      <c r="F61" s="165"/>
      <c r="G61" s="164"/>
      <c r="H61" s="171"/>
      <c r="I61" s="155"/>
      <c r="J61" s="156"/>
      <c r="L61" s="106"/>
    </row>
    <row r="62" spans="1:12" s="158" customFormat="1" ht="25.5">
      <c r="A62" s="169" t="s">
        <v>150</v>
      </c>
      <c r="B62" s="145"/>
      <c r="C62" s="146">
        <f>rok_1!C62</f>
        <v>0</v>
      </c>
      <c r="D62" s="147">
        <f t="shared" si="3"/>
        <v>0</v>
      </c>
      <c r="E62" s="171"/>
      <c r="F62" s="165"/>
      <c r="G62" s="164"/>
      <c r="H62" s="171"/>
      <c r="I62" s="157"/>
      <c r="J62" s="157"/>
      <c r="L62" s="159"/>
    </row>
    <row r="63" spans="1:12" s="158" customFormat="1" ht="15">
      <c r="A63" s="169" t="s">
        <v>151</v>
      </c>
      <c r="B63" s="145"/>
      <c r="C63" s="146">
        <f>rok_1!C63</f>
        <v>0</v>
      </c>
      <c r="D63" s="147">
        <f t="shared" si="3"/>
        <v>0</v>
      </c>
      <c r="E63" s="171"/>
      <c r="F63" s="165"/>
      <c r="G63" s="164"/>
      <c r="H63" s="171"/>
      <c r="I63" s="157"/>
      <c r="J63" s="157"/>
      <c r="L63" s="159"/>
    </row>
    <row r="64" spans="1:12" s="158" customFormat="1" ht="15">
      <c r="A64" s="169" t="s">
        <v>152</v>
      </c>
      <c r="B64" s="145"/>
      <c r="C64" s="146">
        <f>rok_1!C64</f>
        <v>0</v>
      </c>
      <c r="D64" s="147">
        <f t="shared" si="3"/>
        <v>0</v>
      </c>
      <c r="E64" s="171"/>
      <c r="F64" s="165"/>
      <c r="G64" s="164"/>
      <c r="H64" s="171"/>
      <c r="I64" s="157"/>
      <c r="J64" s="157"/>
      <c r="L64" s="159"/>
    </row>
    <row r="65" spans="1:12" s="158" customFormat="1" ht="15">
      <c r="A65" s="169" t="s">
        <v>153</v>
      </c>
      <c r="B65" s="145"/>
      <c r="C65" s="146">
        <f>rok_1!C65</f>
        <v>0</v>
      </c>
      <c r="D65" s="147">
        <f t="shared" si="3"/>
        <v>0</v>
      </c>
      <c r="E65" s="171"/>
      <c r="F65" s="165"/>
      <c r="G65" s="164"/>
      <c r="H65" s="171"/>
      <c r="I65" s="157"/>
      <c r="J65" s="157"/>
      <c r="L65" s="159"/>
    </row>
    <row r="66" spans="1:12" s="158" customFormat="1" ht="38.25">
      <c r="A66" s="169" t="s">
        <v>154</v>
      </c>
      <c r="B66" s="145"/>
      <c r="C66" s="146">
        <f>rok_1!C66</f>
        <v>0</v>
      </c>
      <c r="D66" s="147">
        <f t="shared" si="3"/>
        <v>0</v>
      </c>
      <c r="E66" s="171"/>
      <c r="F66" s="165"/>
      <c r="G66" s="164"/>
      <c r="H66" s="171"/>
      <c r="I66" s="157"/>
      <c r="J66" s="157"/>
      <c r="L66" s="159"/>
    </row>
    <row r="67" spans="1:12" s="158" customFormat="1">
      <c r="A67" s="172" t="s">
        <v>4</v>
      </c>
      <c r="B67" s="149">
        <f>SUM(B55:B66)</f>
        <v>0</v>
      </c>
      <c r="C67" s="149" t="s">
        <v>5</v>
      </c>
      <c r="D67" s="150">
        <f>SUM(D55:D66)</f>
        <v>0</v>
      </c>
      <c r="E67" s="171"/>
      <c r="F67" s="165"/>
      <c r="G67" s="164"/>
      <c r="H67" s="171"/>
      <c r="I67" s="157"/>
      <c r="J67" s="157"/>
      <c r="L67" s="159"/>
    </row>
    <row r="68" spans="1:12">
      <c r="A68" s="42"/>
      <c r="B68" s="3"/>
      <c r="C68" s="3"/>
      <c r="D68" s="3"/>
      <c r="E68" s="3"/>
      <c r="F68" s="3"/>
      <c r="G68" s="3"/>
      <c r="H68" s="3"/>
      <c r="I68" s="6"/>
      <c r="J68" s="3"/>
      <c r="K68" s="105"/>
    </row>
    <row r="69" spans="1:12" ht="15">
      <c r="A69" s="112" t="s">
        <v>141</v>
      </c>
      <c r="B69" s="3"/>
      <c r="C69" s="3"/>
      <c r="D69" s="3"/>
      <c r="E69" s="3"/>
      <c r="F69" s="3"/>
      <c r="G69" s="3"/>
      <c r="H69" s="3"/>
      <c r="I69" s="6"/>
      <c r="J69" s="3"/>
      <c r="K69" s="105"/>
    </row>
    <row r="70" spans="1:12" ht="25.5">
      <c r="A70" s="568" t="s">
        <v>142</v>
      </c>
      <c r="B70" s="569"/>
      <c r="C70" s="569"/>
      <c r="D70" s="569"/>
      <c r="E70" s="569"/>
      <c r="F70" s="570"/>
      <c r="G70" s="132" t="s">
        <v>119</v>
      </c>
      <c r="H70" s="133" t="s">
        <v>120</v>
      </c>
      <c r="I70" s="134" t="s">
        <v>121</v>
      </c>
      <c r="J70" s="134" t="s">
        <v>122</v>
      </c>
      <c r="K70" s="105"/>
    </row>
    <row r="71" spans="1:12" ht="15">
      <c r="A71" s="90" t="s">
        <v>163</v>
      </c>
      <c r="B71" s="91"/>
      <c r="C71" s="91"/>
      <c r="D71" s="92"/>
      <c r="E71" s="93"/>
      <c r="F71" s="94"/>
      <c r="G71" s="95"/>
      <c r="H71" s="137"/>
      <c r="I71" s="139">
        <f>rok_1!I71</f>
        <v>0</v>
      </c>
      <c r="J71" s="153">
        <f>H71*I71</f>
        <v>0</v>
      </c>
      <c r="K71" s="105"/>
    </row>
    <row r="72" spans="1:12" ht="15">
      <c r="A72" s="90" t="s">
        <v>173</v>
      </c>
      <c r="B72" s="91"/>
      <c r="C72" s="91"/>
      <c r="D72" s="92"/>
      <c r="E72" s="93"/>
      <c r="F72" s="94"/>
      <c r="G72" s="95"/>
      <c r="H72" s="137"/>
      <c r="I72" s="139">
        <f>rok_1!I72</f>
        <v>0</v>
      </c>
      <c r="J72" s="153">
        <f t="shared" ref="J72:J81" si="4">H72*I72</f>
        <v>0</v>
      </c>
      <c r="K72" s="105"/>
    </row>
    <row r="73" spans="1:12" ht="15">
      <c r="A73" s="90" t="s">
        <v>172</v>
      </c>
      <c r="B73" s="91"/>
      <c r="C73" s="91"/>
      <c r="D73" s="92"/>
      <c r="E73" s="93"/>
      <c r="F73" s="94"/>
      <c r="G73" s="95"/>
      <c r="H73" s="137"/>
      <c r="I73" s="139">
        <f>rok_1!I73</f>
        <v>0</v>
      </c>
      <c r="J73" s="153">
        <f t="shared" si="4"/>
        <v>0</v>
      </c>
      <c r="K73" s="105"/>
    </row>
    <row r="74" spans="1:12" ht="15">
      <c r="A74" s="90" t="s">
        <v>171</v>
      </c>
      <c r="B74" s="91"/>
      <c r="C74" s="91"/>
      <c r="D74" s="92"/>
      <c r="E74" s="93"/>
      <c r="F74" s="94"/>
      <c r="G74" s="95" t="s">
        <v>123</v>
      </c>
      <c r="H74" s="137"/>
      <c r="I74" s="139">
        <f>rok_1!I74</f>
        <v>0</v>
      </c>
      <c r="J74" s="153">
        <f t="shared" si="4"/>
        <v>0</v>
      </c>
      <c r="K74" s="105"/>
    </row>
    <row r="75" spans="1:12" ht="15">
      <c r="A75" s="90" t="s">
        <v>170</v>
      </c>
      <c r="B75" s="91"/>
      <c r="C75" s="91"/>
      <c r="D75" s="96"/>
      <c r="E75" s="97"/>
      <c r="F75" s="98"/>
      <c r="G75" s="95" t="s">
        <v>123</v>
      </c>
      <c r="H75" s="137"/>
      <c r="I75" s="139">
        <f>rok_1!I75</f>
        <v>0</v>
      </c>
      <c r="J75" s="153">
        <f t="shared" si="4"/>
        <v>0</v>
      </c>
      <c r="K75" s="105"/>
    </row>
    <row r="76" spans="1:12" ht="15">
      <c r="A76" s="90" t="s">
        <v>169</v>
      </c>
      <c r="B76" s="91"/>
      <c r="C76" s="91"/>
      <c r="D76" s="96"/>
      <c r="E76" s="97"/>
      <c r="F76" s="98"/>
      <c r="G76" s="95" t="s">
        <v>125</v>
      </c>
      <c r="H76" s="137"/>
      <c r="I76" s="139">
        <f>rok_1!I76</f>
        <v>0</v>
      </c>
      <c r="J76" s="153">
        <f t="shared" si="4"/>
        <v>0</v>
      </c>
      <c r="K76" s="105"/>
    </row>
    <row r="77" spans="1:12" ht="15">
      <c r="A77" s="90" t="s">
        <v>168</v>
      </c>
      <c r="B77" s="91"/>
      <c r="C77" s="99"/>
      <c r="D77" s="96"/>
      <c r="E77" s="100"/>
      <c r="F77" s="98"/>
      <c r="G77" s="95" t="s">
        <v>125</v>
      </c>
      <c r="H77" s="137"/>
      <c r="I77" s="139">
        <f>rok_1!I77</f>
        <v>0</v>
      </c>
      <c r="J77" s="153">
        <f t="shared" si="4"/>
        <v>0</v>
      </c>
      <c r="K77" s="105"/>
    </row>
    <row r="78" spans="1:12" ht="15">
      <c r="A78" s="90" t="s">
        <v>193</v>
      </c>
      <c r="B78" s="91"/>
      <c r="C78" s="99"/>
      <c r="D78" s="96"/>
      <c r="E78" s="100"/>
      <c r="F78" s="98"/>
      <c r="G78" s="95"/>
      <c r="H78" s="137"/>
      <c r="I78" s="139">
        <f>rok_1!I78</f>
        <v>0</v>
      </c>
      <c r="J78" s="153">
        <f t="shared" si="4"/>
        <v>0</v>
      </c>
      <c r="K78" s="105"/>
    </row>
    <row r="79" spans="1:12" ht="15">
      <c r="A79" s="90" t="s">
        <v>164</v>
      </c>
      <c r="B79" s="91"/>
      <c r="C79" s="99"/>
      <c r="D79" s="96"/>
      <c r="E79" s="100"/>
      <c r="F79" s="98"/>
      <c r="G79" s="95" t="s">
        <v>135</v>
      </c>
      <c r="H79" s="137"/>
      <c r="I79" s="139">
        <f>rok_1!I79</f>
        <v>0</v>
      </c>
      <c r="J79" s="153">
        <f t="shared" si="4"/>
        <v>0</v>
      </c>
      <c r="K79" s="105"/>
    </row>
    <row r="80" spans="1:12" ht="15">
      <c r="A80" s="90" t="s">
        <v>166</v>
      </c>
      <c r="B80" s="91"/>
      <c r="C80" s="99"/>
      <c r="D80" s="96"/>
      <c r="E80" s="100"/>
      <c r="F80" s="98"/>
      <c r="G80" s="95" t="s">
        <v>125</v>
      </c>
      <c r="H80" s="137"/>
      <c r="I80" s="139">
        <f>rok_1!I80</f>
        <v>0</v>
      </c>
      <c r="J80" s="153">
        <f t="shared" si="4"/>
        <v>0</v>
      </c>
      <c r="K80" s="105"/>
    </row>
    <row r="81" spans="1:11" ht="15">
      <c r="A81" s="90" t="s">
        <v>167</v>
      </c>
      <c r="B81" s="87"/>
      <c r="C81" s="87"/>
      <c r="D81" s="87"/>
      <c r="E81" s="87"/>
      <c r="F81" s="88"/>
      <c r="G81" s="89"/>
      <c r="H81" s="138"/>
      <c r="I81" s="139">
        <f>rok_1!I81</f>
        <v>0</v>
      </c>
      <c r="J81" s="153">
        <f t="shared" si="4"/>
        <v>0</v>
      </c>
      <c r="K81" s="105"/>
    </row>
    <row r="82" spans="1:11">
      <c r="A82" s="571" t="s">
        <v>165</v>
      </c>
      <c r="B82" s="571"/>
      <c r="C82" s="571"/>
      <c r="D82" s="571"/>
      <c r="E82" s="571"/>
      <c r="F82" s="571"/>
      <c r="G82" s="571"/>
      <c r="H82" s="571"/>
      <c r="I82" s="571"/>
      <c r="J82" s="175">
        <f>SUM(J71:J81)</f>
        <v>0</v>
      </c>
      <c r="K82" s="105"/>
    </row>
    <row r="83" spans="1:11">
      <c r="A83" s="42"/>
      <c r="B83" s="3"/>
      <c r="C83" s="3"/>
      <c r="D83" s="3"/>
      <c r="E83" s="3"/>
      <c r="F83" s="3"/>
      <c r="G83" s="3"/>
      <c r="H83" s="3"/>
      <c r="I83" s="6"/>
      <c r="J83" s="3"/>
      <c r="K83" s="105"/>
    </row>
    <row r="84" spans="1:11">
      <c r="A84" s="30"/>
      <c r="B84" s="14"/>
      <c r="C84" s="14"/>
      <c r="D84" s="26"/>
      <c r="E84" s="27"/>
      <c r="F84" s="14"/>
      <c r="G84" s="14"/>
      <c r="H84" s="28"/>
      <c r="I84" s="29"/>
      <c r="J84" s="14"/>
      <c r="K84" s="114"/>
    </row>
    <row r="85" spans="1:11">
      <c r="A85" s="33"/>
      <c r="B85" s="11"/>
      <c r="C85" s="11"/>
      <c r="D85" s="34"/>
      <c r="E85" s="35"/>
      <c r="F85" s="36"/>
      <c r="G85" s="11"/>
      <c r="H85" s="37"/>
      <c r="I85" s="35"/>
      <c r="J85" s="11"/>
      <c r="K85" s="114"/>
    </row>
    <row r="86" spans="1:11" ht="15.75">
      <c r="A86" s="25" t="s">
        <v>178</v>
      </c>
      <c r="B86" s="38"/>
      <c r="C86" s="38"/>
      <c r="D86" s="39"/>
      <c r="E86" s="11"/>
      <c r="G86" s="178"/>
      <c r="I86" s="11"/>
      <c r="J86" s="11"/>
      <c r="K86" s="176">
        <f>SUM(J87:J88)</f>
        <v>0</v>
      </c>
    </row>
    <row r="87" spans="1:11" ht="15.75">
      <c r="A87" s="113" t="s">
        <v>179</v>
      </c>
      <c r="B87" s="38"/>
      <c r="C87" s="38"/>
      <c r="D87" s="39"/>
      <c r="E87" s="11"/>
      <c r="F87" s="178"/>
      <c r="G87" s="180" t="s">
        <v>175</v>
      </c>
      <c r="H87" s="179">
        <f>H50+D67+J82</f>
        <v>0</v>
      </c>
      <c r="I87" s="11"/>
      <c r="J87" s="140">
        <f>H87*19.64%</f>
        <v>0</v>
      </c>
      <c r="K87" s="181"/>
    </row>
    <row r="88" spans="1:11">
      <c r="A88" s="113" t="s">
        <v>177</v>
      </c>
      <c r="B88" s="11"/>
      <c r="C88" s="11"/>
      <c r="D88" s="39"/>
      <c r="E88" s="11"/>
      <c r="F88" s="11"/>
      <c r="G88" s="180" t="s">
        <v>175</v>
      </c>
      <c r="H88" s="179">
        <f>H50</f>
        <v>0</v>
      </c>
      <c r="I88" s="11"/>
      <c r="J88" s="140">
        <f>H88*10.17%</f>
        <v>0</v>
      </c>
      <c r="K88" s="105"/>
    </row>
    <row r="89" spans="1:11">
      <c r="A89" s="33"/>
      <c r="B89" s="11"/>
      <c r="C89" s="11"/>
      <c r="D89" s="39"/>
      <c r="E89" s="11"/>
      <c r="F89" s="11"/>
      <c r="G89" s="11"/>
      <c r="H89" s="11"/>
      <c r="I89" s="11"/>
      <c r="J89" s="11"/>
      <c r="K89" s="105"/>
    </row>
    <row r="90" spans="1:11" ht="15.75">
      <c r="A90" s="43" t="s">
        <v>26</v>
      </c>
      <c r="B90" s="11"/>
      <c r="C90" s="11"/>
      <c r="D90" s="39"/>
      <c r="E90" s="11"/>
      <c r="F90" s="11"/>
      <c r="G90" s="11"/>
      <c r="H90" s="11"/>
      <c r="I90" s="11"/>
      <c r="J90" s="11"/>
      <c r="K90" s="111">
        <f>J91+J92+J93+J94</f>
        <v>0</v>
      </c>
    </row>
    <row r="91" spans="1:11">
      <c r="A91" s="115" t="s">
        <v>27</v>
      </c>
      <c r="B91" s="31"/>
      <c r="C91" s="31"/>
      <c r="D91" s="32"/>
      <c r="E91" s="31"/>
      <c r="F91" s="31"/>
      <c r="G91" s="31"/>
      <c r="H91" s="40"/>
      <c r="I91" s="41"/>
      <c r="J91" s="140"/>
      <c r="K91" s="105"/>
    </row>
    <row r="92" spans="1:11" ht="18" customHeight="1">
      <c r="A92" s="116" t="s">
        <v>28</v>
      </c>
      <c r="B92" s="40"/>
      <c r="C92" s="40"/>
      <c r="D92" s="44"/>
      <c r="E92" s="40"/>
      <c r="F92" s="40"/>
      <c r="G92" s="40"/>
      <c r="H92" s="40"/>
      <c r="I92" s="41"/>
      <c r="J92" s="140"/>
      <c r="K92" s="105"/>
    </row>
    <row r="93" spans="1:11">
      <c r="A93" s="572" t="s">
        <v>29</v>
      </c>
      <c r="B93" s="573"/>
      <c r="C93" s="573"/>
      <c r="D93" s="573"/>
      <c r="E93" s="573"/>
      <c r="F93" s="573"/>
      <c r="G93" s="573"/>
      <c r="H93" s="573"/>
      <c r="I93" s="574"/>
      <c r="J93" s="140"/>
      <c r="K93" s="105"/>
    </row>
    <row r="94" spans="1:11">
      <c r="A94" s="117" t="s">
        <v>118</v>
      </c>
      <c r="B94" s="45"/>
      <c r="C94" s="45"/>
      <c r="D94" s="44"/>
      <c r="E94" s="40"/>
      <c r="F94" s="40"/>
      <c r="G94" s="40"/>
      <c r="H94" s="40"/>
      <c r="I94" s="41"/>
      <c r="J94" s="140"/>
      <c r="K94" s="105"/>
    </row>
    <row r="95" spans="1:11">
      <c r="A95" s="42"/>
      <c r="B95" s="11"/>
      <c r="C95" s="11"/>
      <c r="D95" s="39"/>
      <c r="E95" s="11"/>
      <c r="F95" s="11"/>
      <c r="G95" s="11"/>
      <c r="H95" s="11"/>
      <c r="I95" s="11"/>
      <c r="J95" s="11"/>
      <c r="K95" s="105"/>
    </row>
    <row r="96" spans="1:11" ht="15.75">
      <c r="A96" s="43" t="s">
        <v>30</v>
      </c>
      <c r="B96" s="11"/>
      <c r="C96" s="11"/>
      <c r="D96" s="39"/>
      <c r="E96" s="11"/>
      <c r="F96" s="11"/>
      <c r="G96" s="11"/>
      <c r="H96" s="11"/>
      <c r="I96" s="11"/>
      <c r="J96" s="11"/>
      <c r="K96" s="111">
        <f>J97+J98+J99</f>
        <v>0</v>
      </c>
    </row>
    <row r="97" spans="1:11">
      <c r="A97" s="116" t="s">
        <v>127</v>
      </c>
      <c r="B97" s="40"/>
      <c r="C97" s="40"/>
      <c r="D97" s="44"/>
      <c r="E97" s="40"/>
      <c r="F97" s="40"/>
      <c r="G97" s="40"/>
      <c r="H97" s="40"/>
      <c r="I97" s="41"/>
      <c r="J97" s="140"/>
      <c r="K97" s="118"/>
    </row>
    <row r="98" spans="1:11">
      <c r="A98" s="116" t="s">
        <v>116</v>
      </c>
      <c r="B98" s="40"/>
      <c r="C98" s="40"/>
      <c r="D98" s="44"/>
      <c r="E98" s="40"/>
      <c r="F98" s="40"/>
      <c r="G98" s="40"/>
      <c r="H98" s="40"/>
      <c r="I98" s="41"/>
      <c r="J98" s="140"/>
      <c r="K98" s="118"/>
    </row>
    <row r="99" spans="1:11">
      <c r="A99" s="572" t="s">
        <v>129</v>
      </c>
      <c r="B99" s="573"/>
      <c r="C99" s="573"/>
      <c r="D99" s="573"/>
      <c r="E99" s="573"/>
      <c r="F99" s="573"/>
      <c r="G99" s="573"/>
      <c r="H99" s="573"/>
      <c r="I99" s="574"/>
      <c r="J99" s="140"/>
      <c r="K99" s="105"/>
    </row>
    <row r="100" spans="1:11">
      <c r="A100" s="42"/>
      <c r="B100" s="46"/>
      <c r="C100" s="11"/>
      <c r="D100" s="39"/>
      <c r="E100" s="11"/>
      <c r="F100" s="11"/>
      <c r="G100" s="11"/>
      <c r="H100" s="11"/>
      <c r="I100" s="11"/>
      <c r="J100" s="14"/>
      <c r="K100" s="105"/>
    </row>
    <row r="101" spans="1:11" ht="15.75">
      <c r="A101" s="43" t="s">
        <v>115</v>
      </c>
      <c r="B101" s="11"/>
      <c r="C101" s="11"/>
      <c r="D101" s="12"/>
      <c r="E101" s="11"/>
      <c r="F101" s="11"/>
      <c r="G101" s="11"/>
      <c r="H101" s="11"/>
      <c r="I101" s="11"/>
      <c r="J101" s="11"/>
      <c r="K101" s="111">
        <f>J102+J103+J104</f>
        <v>0</v>
      </c>
    </row>
    <row r="102" spans="1:11">
      <c r="A102" s="116" t="s">
        <v>117</v>
      </c>
      <c r="B102" s="40"/>
      <c r="C102" s="40"/>
      <c r="D102" s="44"/>
      <c r="E102" s="40"/>
      <c r="F102" s="40"/>
      <c r="G102" s="40"/>
      <c r="H102" s="40"/>
      <c r="I102" s="41"/>
      <c r="J102" s="140"/>
      <c r="K102" s="119"/>
    </row>
    <row r="103" spans="1:11">
      <c r="A103" s="116" t="s">
        <v>104</v>
      </c>
      <c r="B103" s="40"/>
      <c r="C103" s="40"/>
      <c r="D103" s="44"/>
      <c r="E103" s="40"/>
      <c r="F103" s="40"/>
      <c r="G103" s="40"/>
      <c r="H103" s="40"/>
      <c r="I103" s="41"/>
      <c r="J103" s="140"/>
      <c r="K103" s="120"/>
    </row>
    <row r="104" spans="1:11">
      <c r="A104" s="572" t="s">
        <v>105</v>
      </c>
      <c r="B104" s="573"/>
      <c r="C104" s="573"/>
      <c r="D104" s="573"/>
      <c r="E104" s="573"/>
      <c r="F104" s="573"/>
      <c r="G104" s="573"/>
      <c r="H104" s="573"/>
      <c r="I104" s="574"/>
      <c r="J104" s="140"/>
      <c r="K104" s="105"/>
    </row>
    <row r="105" spans="1:11">
      <c r="A105" s="121"/>
      <c r="B105" s="48"/>
      <c r="C105" s="48"/>
      <c r="D105" s="48"/>
      <c r="E105" s="48"/>
      <c r="F105" s="48"/>
      <c r="G105" s="48"/>
      <c r="H105" s="48"/>
      <c r="I105" s="48"/>
      <c r="J105" s="14"/>
      <c r="K105" s="105"/>
    </row>
    <row r="106" spans="1:11">
      <c r="A106" s="122"/>
      <c r="B106" s="81"/>
      <c r="C106" s="81"/>
      <c r="D106" s="39"/>
      <c r="E106" s="11"/>
      <c r="F106" s="11"/>
      <c r="G106" s="11"/>
      <c r="H106" s="11"/>
      <c r="I106" s="11"/>
      <c r="J106" s="14"/>
      <c r="K106" s="105"/>
    </row>
    <row r="107" spans="1:11" s="86" customFormat="1" ht="15.75">
      <c r="A107" s="123" t="s">
        <v>113</v>
      </c>
      <c r="B107" s="82"/>
      <c r="C107" s="82"/>
      <c r="D107" s="83"/>
      <c r="E107" s="84"/>
      <c r="F107" s="84"/>
      <c r="G107" s="84"/>
      <c r="H107" s="84"/>
      <c r="I107" s="84"/>
      <c r="J107" s="85"/>
      <c r="K107" s="141">
        <v>0</v>
      </c>
    </row>
    <row r="108" spans="1:11">
      <c r="A108" s="121"/>
      <c r="B108" s="81"/>
      <c r="C108" s="81"/>
      <c r="D108" s="39"/>
      <c r="E108" s="11"/>
      <c r="F108" s="11"/>
      <c r="G108" s="11"/>
      <c r="H108" s="11"/>
      <c r="I108" s="11"/>
      <c r="J108" s="14"/>
      <c r="K108" s="105"/>
    </row>
    <row r="109" spans="1:11" s="86" customFormat="1" ht="15.75">
      <c r="A109" s="123" t="s">
        <v>114</v>
      </c>
      <c r="B109" s="82"/>
      <c r="C109" s="82"/>
      <c r="D109" s="83"/>
      <c r="E109" s="84"/>
      <c r="F109" s="84"/>
      <c r="G109" s="84"/>
      <c r="H109" s="84"/>
      <c r="I109" s="84"/>
      <c r="J109" s="85"/>
      <c r="K109" s="141">
        <v>0</v>
      </c>
    </row>
    <row r="110" spans="1:11">
      <c r="A110" s="122"/>
      <c r="B110" s="81"/>
      <c r="C110" s="81"/>
      <c r="D110" s="39"/>
      <c r="E110" s="11"/>
      <c r="F110" s="11"/>
      <c r="G110" s="11"/>
      <c r="H110" s="11"/>
      <c r="I110" s="11"/>
      <c r="J110" s="14"/>
      <c r="K110" s="105"/>
    </row>
    <row r="111" spans="1:11" ht="15.75">
      <c r="A111" s="123" t="s">
        <v>124</v>
      </c>
      <c r="B111" s="82"/>
      <c r="C111" s="82"/>
      <c r="D111" s="83"/>
      <c r="E111" s="84"/>
      <c r="F111" s="84"/>
      <c r="G111" s="84"/>
      <c r="H111" s="84"/>
      <c r="I111" s="84"/>
      <c r="J111" s="85"/>
      <c r="K111" s="141">
        <v>0</v>
      </c>
    </row>
    <row r="112" spans="1:11">
      <c r="A112" s="122"/>
      <c r="B112" s="81"/>
      <c r="C112" s="81"/>
      <c r="D112" s="39"/>
      <c r="E112" s="11"/>
      <c r="F112" s="11"/>
      <c r="G112" s="11"/>
      <c r="H112" s="11"/>
      <c r="I112" s="11"/>
      <c r="J112" s="14"/>
      <c r="K112" s="105"/>
    </row>
    <row r="113" spans="1:11" ht="15.75">
      <c r="A113" s="123" t="s">
        <v>138</v>
      </c>
      <c r="B113" s="82"/>
      <c r="C113" s="82"/>
      <c r="D113" s="83"/>
      <c r="E113" s="84"/>
      <c r="F113" s="84"/>
      <c r="G113" s="84"/>
      <c r="H113" s="84"/>
      <c r="I113" s="84"/>
      <c r="J113" s="85"/>
      <c r="K113" s="141">
        <v>0</v>
      </c>
    </row>
    <row r="114" spans="1:11" ht="15.75">
      <c r="A114" s="124"/>
      <c r="B114" s="101"/>
      <c r="C114" s="101"/>
      <c r="D114" s="101"/>
      <c r="E114" s="101"/>
      <c r="F114" s="101"/>
      <c r="G114" s="101"/>
      <c r="H114" s="101"/>
      <c r="I114" s="101"/>
      <c r="J114" s="3"/>
      <c r="K114" s="105"/>
    </row>
    <row r="115" spans="1:11" ht="15.75">
      <c r="A115" s="123" t="s">
        <v>136</v>
      </c>
      <c r="B115" s="82"/>
      <c r="C115" s="82"/>
      <c r="D115" s="83"/>
      <c r="E115" s="84"/>
      <c r="F115" s="84"/>
      <c r="G115" s="84"/>
      <c r="H115" s="84"/>
      <c r="I115" s="84"/>
      <c r="J115" s="85"/>
      <c r="K115" s="141">
        <v>0</v>
      </c>
    </row>
    <row r="116" spans="1:11">
      <c r="A116" s="121"/>
      <c r="B116" s="48"/>
      <c r="C116" s="48"/>
      <c r="D116" s="48"/>
      <c r="E116" s="48"/>
      <c r="F116" s="48"/>
      <c r="G116" s="48"/>
      <c r="H116" s="48"/>
      <c r="I116" s="48"/>
      <c r="J116" s="14"/>
      <c r="K116" s="105"/>
    </row>
    <row r="117" spans="1:11" ht="18">
      <c r="A117" s="125" t="s">
        <v>90</v>
      </c>
      <c r="B117" s="3"/>
      <c r="C117" s="3"/>
      <c r="D117" s="3"/>
      <c r="E117" s="3"/>
      <c r="F117" s="3"/>
      <c r="G117" s="3"/>
      <c r="H117" s="3"/>
      <c r="I117" s="3"/>
      <c r="J117" s="3"/>
      <c r="K117" s="126">
        <f>SUM(K33:K115)</f>
        <v>0</v>
      </c>
    </row>
    <row r="118" spans="1:11">
      <c r="A118" s="42"/>
      <c r="B118" s="3"/>
      <c r="C118" s="3"/>
      <c r="D118" s="3"/>
      <c r="E118" s="3"/>
      <c r="F118" s="3"/>
      <c r="G118" s="3"/>
      <c r="H118" s="3"/>
      <c r="I118" s="3"/>
      <c r="J118" s="3"/>
      <c r="K118" s="105"/>
    </row>
    <row r="119" spans="1:11">
      <c r="A119" s="42"/>
      <c r="B119" s="3"/>
      <c r="C119" s="3"/>
      <c r="D119" s="3"/>
      <c r="E119" s="3"/>
      <c r="F119" s="3"/>
      <c r="G119" s="3"/>
      <c r="H119" s="3"/>
      <c r="I119" s="3"/>
      <c r="J119" s="3"/>
      <c r="K119" s="105"/>
    </row>
    <row r="120" spans="1:11" ht="18">
      <c r="A120" s="125" t="s">
        <v>91</v>
      </c>
      <c r="B120" s="3"/>
      <c r="C120" s="3"/>
      <c r="D120" s="3"/>
      <c r="E120" s="3"/>
      <c r="F120" s="3"/>
      <c r="G120" s="3"/>
      <c r="H120" s="3"/>
      <c r="I120" s="3"/>
      <c r="J120" s="3"/>
      <c r="K120" s="126">
        <f>K122+K124</f>
        <v>0</v>
      </c>
    </row>
    <row r="121" spans="1:11" ht="15">
      <c r="A121" s="112"/>
      <c r="B121" s="3"/>
      <c r="C121" s="3"/>
      <c r="D121" s="3"/>
      <c r="E121" s="3"/>
      <c r="F121" s="3"/>
      <c r="G121" s="3"/>
      <c r="H121" s="3"/>
      <c r="I121" s="3"/>
      <c r="J121" s="3"/>
      <c r="K121" s="105"/>
    </row>
    <row r="122" spans="1:11" ht="15">
      <c r="A122" s="73" t="s">
        <v>92</v>
      </c>
      <c r="B122" s="74"/>
      <c r="C122" s="74"/>
      <c r="D122" s="71">
        <v>0.09</v>
      </c>
      <c r="E122" s="7" t="s">
        <v>93</v>
      </c>
      <c r="F122" s="3"/>
      <c r="G122" s="3"/>
      <c r="H122" s="77">
        <f>K117</f>
        <v>0</v>
      </c>
      <c r="I122" s="7"/>
      <c r="J122" s="3"/>
      <c r="K122" s="127">
        <f>D122*H122</f>
        <v>0</v>
      </c>
    </row>
    <row r="123" spans="1:11" ht="15">
      <c r="A123" s="73"/>
      <c r="B123" s="74"/>
      <c r="C123" s="74"/>
      <c r="D123" s="7"/>
      <c r="E123" s="7"/>
      <c r="F123" s="3"/>
      <c r="G123" s="3"/>
      <c r="H123" s="7"/>
      <c r="I123" s="7"/>
      <c r="J123" s="3"/>
      <c r="K123" s="105"/>
    </row>
    <row r="124" spans="1:11" ht="15">
      <c r="A124" s="73" t="s">
        <v>94</v>
      </c>
      <c r="B124" s="74"/>
      <c r="C124" s="74"/>
      <c r="D124" s="71">
        <v>0.06</v>
      </c>
      <c r="E124" s="7" t="s">
        <v>126</v>
      </c>
      <c r="F124" s="3"/>
      <c r="G124" s="3"/>
      <c r="H124" s="78">
        <f>K117</f>
        <v>0</v>
      </c>
      <c r="I124" s="72"/>
      <c r="J124" s="3"/>
      <c r="K124" s="127">
        <f>D124*H124</f>
        <v>0</v>
      </c>
    </row>
    <row r="125" spans="1:11">
      <c r="A125" s="42"/>
      <c r="B125" s="3"/>
      <c r="C125" s="3"/>
      <c r="D125" s="3"/>
      <c r="E125" s="3"/>
      <c r="F125" s="3"/>
      <c r="G125" s="3"/>
      <c r="H125" s="3"/>
      <c r="I125" s="3"/>
      <c r="J125" s="3"/>
      <c r="K125" s="105"/>
    </row>
    <row r="126" spans="1:11" ht="20.25">
      <c r="A126" s="442" t="s">
        <v>137</v>
      </c>
      <c r="B126" s="443"/>
      <c r="C126" s="443"/>
      <c r="D126" s="443"/>
      <c r="E126" s="443"/>
      <c r="F126" s="443"/>
      <c r="G126" s="443"/>
      <c r="H126" s="443"/>
      <c r="I126" s="443"/>
      <c r="J126" s="3"/>
      <c r="K126" s="126">
        <f>K117+K120</f>
        <v>0</v>
      </c>
    </row>
    <row r="127" spans="1:11" ht="20.25">
      <c r="A127" s="102"/>
      <c r="B127" s="75"/>
      <c r="C127" s="75"/>
      <c r="D127" s="75"/>
      <c r="E127" s="75"/>
      <c r="F127" s="75"/>
      <c r="G127" s="75"/>
      <c r="H127" s="75"/>
      <c r="I127" s="75"/>
      <c r="J127" s="3"/>
      <c r="K127" s="182"/>
    </row>
    <row r="128" spans="1:11" ht="17.25">
      <c r="A128" s="427" t="s">
        <v>186</v>
      </c>
      <c r="B128" s="428"/>
      <c r="C128" s="428"/>
      <c r="D128" s="428"/>
      <c r="E128" s="428"/>
      <c r="F128" s="428"/>
      <c r="G128" s="428"/>
      <c r="H128" s="428"/>
      <c r="I128" s="428"/>
      <c r="J128" s="3"/>
      <c r="K128" s="126" t="e">
        <f>K126/B12</f>
        <v>#DIV/0!</v>
      </c>
    </row>
    <row r="129" spans="1:11">
      <c r="A129" s="42"/>
      <c r="B129" s="3"/>
      <c r="C129" s="3"/>
      <c r="D129" s="3"/>
      <c r="E129" s="3"/>
      <c r="F129" s="3"/>
      <c r="G129" s="3"/>
      <c r="H129" s="3"/>
      <c r="I129" s="3"/>
      <c r="J129" s="3"/>
      <c r="K129" s="105"/>
    </row>
    <row r="130" spans="1:11">
      <c r="A130" s="575" t="s">
        <v>33</v>
      </c>
      <c r="B130" s="576"/>
      <c r="C130" s="576"/>
      <c r="D130" s="576"/>
      <c r="E130" s="11"/>
      <c r="F130" s="11"/>
      <c r="G130" s="576" t="s">
        <v>7</v>
      </c>
      <c r="H130" s="576"/>
      <c r="I130" s="576"/>
      <c r="J130" s="576"/>
      <c r="K130" s="105"/>
    </row>
    <row r="131" spans="1:11">
      <c r="A131" s="128"/>
      <c r="B131" s="39"/>
      <c r="C131" s="39"/>
      <c r="D131" s="39"/>
      <c r="E131" s="11"/>
      <c r="F131" s="11"/>
      <c r="G131" s="39"/>
      <c r="H131" s="39"/>
      <c r="I131" s="39"/>
      <c r="J131" s="39"/>
      <c r="K131" s="105"/>
    </row>
    <row r="132" spans="1:11">
      <c r="A132" s="33"/>
      <c r="B132" s="39"/>
      <c r="C132" s="11"/>
      <c r="D132" s="11"/>
      <c r="E132" s="11"/>
      <c r="F132" s="11"/>
      <c r="G132" s="11"/>
      <c r="H132" s="11"/>
      <c r="I132" s="47"/>
      <c r="J132" s="7"/>
      <c r="K132" s="105"/>
    </row>
    <row r="133" spans="1:11">
      <c r="A133" s="33"/>
      <c r="B133" s="39"/>
      <c r="C133" s="11"/>
      <c r="D133" s="11"/>
      <c r="E133" s="11"/>
      <c r="F133" s="11"/>
      <c r="G133" s="11"/>
      <c r="H133" s="11"/>
      <c r="I133" s="47"/>
      <c r="J133" s="7"/>
      <c r="K133" s="105"/>
    </row>
    <row r="134" spans="1:11">
      <c r="A134" s="33"/>
      <c r="B134" s="39"/>
      <c r="C134" s="11"/>
      <c r="D134" s="11"/>
      <c r="E134" s="11"/>
      <c r="F134" s="11"/>
      <c r="G134" s="11"/>
      <c r="H134" s="11"/>
      <c r="I134" s="47"/>
      <c r="J134" s="3"/>
      <c r="K134" s="105"/>
    </row>
    <row r="135" spans="1:11">
      <c r="A135" s="33"/>
      <c r="B135" s="39"/>
      <c r="C135" s="11"/>
      <c r="D135" s="11"/>
      <c r="E135" s="11"/>
      <c r="F135" s="11"/>
      <c r="G135" s="11"/>
      <c r="H135" s="11"/>
      <c r="I135" s="47"/>
      <c r="J135" s="3"/>
      <c r="K135" s="105"/>
    </row>
    <row r="136" spans="1:11">
      <c r="A136" s="575" t="s">
        <v>34</v>
      </c>
      <c r="B136" s="576"/>
      <c r="C136" s="576"/>
      <c r="D136" s="576"/>
      <c r="E136" s="11"/>
      <c r="F136" s="11"/>
      <c r="G136" s="576" t="s">
        <v>34</v>
      </c>
      <c r="H136" s="576"/>
      <c r="I136" s="576"/>
      <c r="J136" s="576"/>
      <c r="K136" s="105"/>
    </row>
    <row r="137" spans="1:11">
      <c r="A137" s="33"/>
      <c r="B137" s="39"/>
      <c r="C137" s="11"/>
      <c r="D137" s="11"/>
      <c r="E137" s="11"/>
      <c r="F137" s="11"/>
      <c r="G137" s="11"/>
      <c r="H137" s="11"/>
      <c r="I137" s="47"/>
      <c r="J137" s="3"/>
      <c r="K137" s="105"/>
    </row>
    <row r="138" spans="1:11">
      <c r="A138" s="33"/>
      <c r="B138" s="39"/>
      <c r="C138" s="11"/>
      <c r="D138" s="11"/>
      <c r="E138" s="11"/>
      <c r="F138" s="11"/>
      <c r="G138" s="11"/>
      <c r="H138" s="11"/>
      <c r="I138" s="47"/>
      <c r="J138" s="3"/>
      <c r="K138" s="105"/>
    </row>
    <row r="139" spans="1:11">
      <c r="A139" s="33"/>
      <c r="B139" s="39"/>
      <c r="C139" s="11"/>
      <c r="D139" s="11"/>
      <c r="E139" s="11"/>
      <c r="F139" s="11"/>
      <c r="G139" s="11"/>
      <c r="H139" s="11"/>
      <c r="I139" s="47"/>
      <c r="J139" s="3"/>
      <c r="K139" s="105"/>
    </row>
    <row r="140" spans="1:11">
      <c r="A140" s="33"/>
      <c r="B140" s="39"/>
      <c r="C140" s="11"/>
      <c r="D140" s="11"/>
      <c r="E140" s="11"/>
      <c r="F140" s="11"/>
      <c r="G140" s="11"/>
      <c r="H140" s="11"/>
      <c r="I140" s="47"/>
      <c r="J140" s="3"/>
      <c r="K140" s="105"/>
    </row>
    <row r="141" spans="1:11">
      <c r="A141" s="33"/>
      <c r="B141" s="39"/>
      <c r="C141" s="11"/>
      <c r="D141" s="11"/>
      <c r="E141" s="11"/>
      <c r="F141" s="11"/>
      <c r="G141" s="11"/>
      <c r="H141" s="11"/>
      <c r="I141" s="47"/>
      <c r="J141" s="3"/>
      <c r="K141" s="105"/>
    </row>
    <row r="142" spans="1:11">
      <c r="A142" s="575" t="s">
        <v>35</v>
      </c>
      <c r="B142" s="576"/>
      <c r="C142" s="576"/>
      <c r="D142" s="576"/>
      <c r="E142" s="11"/>
      <c r="F142" s="11"/>
      <c r="G142" s="576" t="s">
        <v>36</v>
      </c>
      <c r="H142" s="576"/>
      <c r="I142" s="576"/>
      <c r="J142" s="576"/>
      <c r="K142" s="105"/>
    </row>
    <row r="143" spans="1:11">
      <c r="A143" s="33"/>
      <c r="B143" s="39"/>
      <c r="C143" s="11"/>
      <c r="D143" s="11"/>
      <c r="E143" s="11"/>
      <c r="F143" s="11"/>
      <c r="G143" s="11"/>
      <c r="H143" s="11"/>
      <c r="I143" s="47"/>
      <c r="J143" s="3"/>
      <c r="K143" s="105"/>
    </row>
    <row r="144" spans="1:11">
      <c r="A144" s="33"/>
      <c r="B144" s="39"/>
      <c r="C144" s="11"/>
      <c r="D144" s="11"/>
      <c r="E144" s="11"/>
      <c r="F144" s="11"/>
      <c r="G144" s="11"/>
      <c r="H144" s="11"/>
      <c r="I144" s="47"/>
      <c r="J144" s="3"/>
      <c r="K144" s="105"/>
    </row>
    <row r="145" spans="1:11">
      <c r="A145" s="33"/>
      <c r="B145" s="39"/>
      <c r="C145" s="11"/>
      <c r="D145" s="11"/>
      <c r="E145" s="11"/>
      <c r="F145" s="11"/>
      <c r="G145" s="11"/>
      <c r="H145" s="11"/>
      <c r="I145" s="47"/>
      <c r="J145" s="3"/>
      <c r="K145" s="105"/>
    </row>
    <row r="146" spans="1:11">
      <c r="A146" s="33"/>
      <c r="B146" s="39"/>
      <c r="C146" s="11"/>
      <c r="D146" s="11"/>
      <c r="E146" s="11"/>
      <c r="F146" s="11"/>
      <c r="G146" s="11"/>
      <c r="H146" s="11"/>
      <c r="I146" s="47"/>
      <c r="J146" s="3"/>
      <c r="K146" s="105"/>
    </row>
    <row r="147" spans="1:11">
      <c r="A147" s="33"/>
      <c r="B147" s="39"/>
      <c r="C147" s="11"/>
      <c r="D147" s="11"/>
      <c r="E147" s="11"/>
      <c r="F147" s="11"/>
      <c r="G147" s="11"/>
      <c r="H147" s="11"/>
      <c r="I147" s="47"/>
      <c r="J147" s="3"/>
      <c r="K147" s="105"/>
    </row>
    <row r="148" spans="1:11">
      <c r="A148" s="575" t="s">
        <v>34</v>
      </c>
      <c r="B148" s="576"/>
      <c r="C148" s="576"/>
      <c r="D148" s="576"/>
      <c r="E148" s="11"/>
      <c r="F148" s="11"/>
      <c r="G148" s="576" t="s">
        <v>34</v>
      </c>
      <c r="H148" s="576"/>
      <c r="I148" s="576"/>
      <c r="J148" s="576"/>
      <c r="K148" s="105"/>
    </row>
    <row r="149" spans="1:11">
      <c r="A149" s="42"/>
      <c r="B149" s="3"/>
      <c r="C149" s="3"/>
      <c r="D149" s="3"/>
      <c r="E149" s="3"/>
      <c r="F149" s="3"/>
      <c r="G149" s="3"/>
      <c r="H149" s="3"/>
      <c r="I149" s="3"/>
      <c r="J149" s="3"/>
      <c r="K149" s="105"/>
    </row>
    <row r="150" spans="1:11">
      <c r="A150" s="42"/>
      <c r="B150" s="3"/>
      <c r="C150" s="3"/>
      <c r="D150" s="3"/>
      <c r="E150" s="3"/>
      <c r="F150" s="3"/>
      <c r="G150" s="3"/>
      <c r="H150" s="3"/>
      <c r="I150" s="3"/>
      <c r="J150" s="3"/>
      <c r="K150" s="105"/>
    </row>
    <row r="151" spans="1:11">
      <c r="A151" s="42" t="s">
        <v>112</v>
      </c>
      <c r="B151" s="3"/>
      <c r="C151" s="3"/>
      <c r="D151" s="3"/>
      <c r="E151" s="3"/>
      <c r="F151" s="3"/>
      <c r="G151" s="3"/>
      <c r="H151" s="3"/>
      <c r="I151" s="3"/>
      <c r="J151" s="3"/>
      <c r="K151" s="105"/>
    </row>
    <row r="152" spans="1:11">
      <c r="A152" s="42"/>
      <c r="B152" s="3"/>
      <c r="C152" s="3"/>
      <c r="D152" s="3"/>
      <c r="E152" s="3"/>
      <c r="F152" s="3"/>
      <c r="G152" s="3"/>
      <c r="H152" s="3"/>
      <c r="I152" s="3"/>
      <c r="J152" s="3"/>
      <c r="K152" s="105"/>
    </row>
    <row r="153" spans="1:11">
      <c r="A153" s="129"/>
      <c r="B153" s="130"/>
      <c r="C153" s="130"/>
      <c r="D153" s="130"/>
      <c r="E153" s="130"/>
      <c r="F153" s="130"/>
      <c r="G153" s="130"/>
      <c r="H153" s="130"/>
      <c r="I153" s="130"/>
      <c r="J153" s="130"/>
      <c r="K153" s="131"/>
    </row>
    <row r="154" spans="1:11" ht="30.75" customHeight="1">
      <c r="A154" s="577" t="s">
        <v>139</v>
      </c>
      <c r="B154" s="577"/>
      <c r="C154" s="577"/>
      <c r="D154" s="577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578" t="s">
        <v>140</v>
      </c>
      <c r="B159" s="578"/>
      <c r="C159" s="578"/>
      <c r="D159" s="578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</sheetData>
  <sheetProtection sheet="1"/>
  <mergeCells count="49">
    <mergeCell ref="A9:A10"/>
    <mergeCell ref="D9:D10"/>
    <mergeCell ref="E9:G9"/>
    <mergeCell ref="E10:G10"/>
    <mergeCell ref="B7:F8"/>
    <mergeCell ref="H8:K8"/>
    <mergeCell ref="H5:K7"/>
    <mergeCell ref="B9:B10"/>
    <mergeCell ref="C9:C10"/>
    <mergeCell ref="H9:H10"/>
    <mergeCell ref="A154:D154"/>
    <mergeCell ref="A159:D159"/>
    <mergeCell ref="A136:D136"/>
    <mergeCell ref="G136:J136"/>
    <mergeCell ref="A142:D142"/>
    <mergeCell ref="G142:J142"/>
    <mergeCell ref="A148:D148"/>
    <mergeCell ref="G148:J148"/>
    <mergeCell ref="A82:I82"/>
    <mergeCell ref="A93:I93"/>
    <mergeCell ref="A99:I99"/>
    <mergeCell ref="A104:I104"/>
    <mergeCell ref="A126:I126"/>
    <mergeCell ref="A130:D130"/>
    <mergeCell ref="G130:J130"/>
    <mergeCell ref="A128:I128"/>
    <mergeCell ref="A36:A37"/>
    <mergeCell ref="B36:D36"/>
    <mergeCell ref="E36:G36"/>
    <mergeCell ref="A53:D53"/>
    <mergeCell ref="E53:H53"/>
    <mergeCell ref="A70:F70"/>
    <mergeCell ref="A12:A13"/>
    <mergeCell ref="B12:B13"/>
    <mergeCell ref="E12:E13"/>
    <mergeCell ref="F12:F13"/>
    <mergeCell ref="G12:G13"/>
    <mergeCell ref="A27:B27"/>
    <mergeCell ref="C12:D13"/>
    <mergeCell ref="I12:J12"/>
    <mergeCell ref="I13:J13"/>
    <mergeCell ref="H12:H13"/>
    <mergeCell ref="A2:K2"/>
    <mergeCell ref="A3:K3"/>
    <mergeCell ref="F4:G4"/>
    <mergeCell ref="A5:A6"/>
    <mergeCell ref="B5:F6"/>
    <mergeCell ref="G5:G8"/>
    <mergeCell ref="A7:A8"/>
  </mergeCells>
  <printOptions horizontalCentered="1"/>
  <pageMargins left="0" right="0" top="0.39370078740157483" bottom="0.78740157480314965" header="0" footer="0"/>
  <pageSetup paperSize="9" scale="59" fitToHeight="2" orientation="portrait" horizontalDpi="300" verticalDpi="300" r:id="rId1"/>
  <headerFooter differentOddEven="1" alignWithMargins="0">
    <oddHeader xml:space="preserve">&amp;R
Załącznik nr 9.1 
do Zarządzenia nr 103/2013
 Rektora UMCS
</oddHeader>
  </headerFooter>
  <rowBreaks count="1" manualBreakCount="1">
    <brk id="68" max="16383" man="1"/>
  </rowBreaks>
  <ignoredErrors>
    <ignoredError sqref="F4 B5 C38:C49" unlockedFormula="1"/>
    <ignoredError sqref="K12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L169"/>
  <sheetViews>
    <sheetView windowProtection="1" view="pageLayout" zoomScaleNormal="80" workbookViewId="0">
      <selection activeCell="M2" sqref="M2"/>
    </sheetView>
  </sheetViews>
  <sheetFormatPr defaultRowHeight="12.75"/>
  <cols>
    <col min="1" max="1" width="16.7109375" customWidth="1"/>
    <col min="2" max="6" width="14" customWidth="1"/>
    <col min="7" max="7" width="14.85546875" customWidth="1"/>
    <col min="8" max="8" width="14" customWidth="1"/>
    <col min="9" max="9" width="15.28515625" customWidth="1"/>
    <col min="10" max="10" width="12.7109375" customWidth="1"/>
    <col min="11" max="11" width="12.28515625" bestFit="1" customWidth="1"/>
  </cols>
  <sheetData>
    <row r="2" spans="1:11" ht="20.25">
      <c r="A2" s="538" t="s">
        <v>31</v>
      </c>
      <c r="B2" s="539"/>
      <c r="C2" s="539"/>
      <c r="D2" s="539"/>
      <c r="E2" s="539"/>
      <c r="F2" s="539"/>
      <c r="G2" s="539"/>
      <c r="H2" s="539"/>
      <c r="I2" s="539"/>
      <c r="J2" s="539"/>
      <c r="K2" s="540"/>
    </row>
    <row r="3" spans="1:11" ht="21.75" customHeight="1">
      <c r="A3" s="541" t="s">
        <v>32</v>
      </c>
      <c r="B3" s="542"/>
      <c r="C3" s="542"/>
      <c r="D3" s="542"/>
      <c r="E3" s="542"/>
      <c r="F3" s="542"/>
      <c r="G3" s="542"/>
      <c r="H3" s="542"/>
      <c r="I3" s="542"/>
      <c r="J3" s="542"/>
      <c r="K3" s="543"/>
    </row>
    <row r="4" spans="1:11" ht="23.25" customHeight="1">
      <c r="A4" s="103"/>
      <c r="B4" s="16"/>
      <c r="C4" s="17" t="s">
        <v>13</v>
      </c>
      <c r="D4" s="18"/>
      <c r="E4" s="19"/>
      <c r="F4" s="450" t="str">
        <f>rok_1!F4</f>
        <v>2015/2016</v>
      </c>
      <c r="G4" s="451"/>
      <c r="H4" s="3"/>
      <c r="I4" s="3"/>
      <c r="J4" s="3"/>
      <c r="K4" s="104"/>
    </row>
    <row r="5" spans="1:11" ht="20.25" customHeight="1">
      <c r="A5" s="544" t="s">
        <v>14</v>
      </c>
      <c r="B5" s="454">
        <f>rok_1!B5</f>
        <v>0</v>
      </c>
      <c r="C5" s="455"/>
      <c r="D5" s="455"/>
      <c r="E5" s="455"/>
      <c r="F5" s="455"/>
      <c r="G5" s="546" t="s">
        <v>189</v>
      </c>
      <c r="H5" s="590"/>
      <c r="I5" s="591"/>
      <c r="J5" s="591"/>
      <c r="K5" s="592"/>
    </row>
    <row r="6" spans="1:11" ht="13.5" customHeight="1">
      <c r="A6" s="545"/>
      <c r="B6" s="456"/>
      <c r="C6" s="456"/>
      <c r="D6" s="456"/>
      <c r="E6" s="456"/>
      <c r="F6" s="456"/>
      <c r="G6" s="547"/>
      <c r="H6" s="593"/>
      <c r="I6" s="594"/>
      <c r="J6" s="594"/>
      <c r="K6" s="595"/>
    </row>
    <row r="7" spans="1:11" ht="24.75" customHeight="1">
      <c r="A7" s="549" t="s">
        <v>15</v>
      </c>
      <c r="B7" s="460" t="s">
        <v>128</v>
      </c>
      <c r="C7" s="461"/>
      <c r="D7" s="461"/>
      <c r="E7" s="461"/>
      <c r="F7" s="462"/>
      <c r="G7" s="547"/>
      <c r="H7" s="596"/>
      <c r="I7" s="597"/>
      <c r="J7" s="597"/>
      <c r="K7" s="598"/>
    </row>
    <row r="8" spans="1:11">
      <c r="A8" s="550"/>
      <c r="B8" s="463"/>
      <c r="C8" s="464"/>
      <c r="D8" s="464"/>
      <c r="E8" s="464"/>
      <c r="F8" s="465"/>
      <c r="G8" s="548"/>
      <c r="H8" s="587" t="s">
        <v>190</v>
      </c>
      <c r="I8" s="588"/>
      <c r="J8" s="588"/>
      <c r="K8" s="589"/>
    </row>
    <row r="9" spans="1:11" ht="15.75" customHeight="1">
      <c r="A9" s="579" t="s">
        <v>16</v>
      </c>
      <c r="B9" s="485" t="s">
        <v>132</v>
      </c>
      <c r="C9" s="579" t="s">
        <v>188</v>
      </c>
      <c r="D9" s="485" t="s">
        <v>132</v>
      </c>
      <c r="E9" s="581" t="s">
        <v>17</v>
      </c>
      <c r="F9" s="582"/>
      <c r="G9" s="583"/>
      <c r="H9" s="485">
        <v>2</v>
      </c>
      <c r="I9" s="333"/>
      <c r="J9" s="339"/>
      <c r="K9" s="341"/>
    </row>
    <row r="10" spans="1:11" ht="15" customHeight="1">
      <c r="A10" s="580"/>
      <c r="B10" s="486"/>
      <c r="C10" s="580"/>
      <c r="D10" s="486"/>
      <c r="E10" s="584" t="s">
        <v>18</v>
      </c>
      <c r="F10" s="585"/>
      <c r="G10" s="586"/>
      <c r="H10" s="486"/>
      <c r="I10" s="334"/>
      <c r="J10" s="342"/>
      <c r="K10" s="105"/>
    </row>
    <row r="11" spans="1:11">
      <c r="A11" s="106"/>
      <c r="B11" s="14"/>
      <c r="C11" s="14"/>
      <c r="D11" s="14"/>
      <c r="E11" s="15"/>
      <c r="F11" s="14"/>
      <c r="G11" s="14"/>
      <c r="H11" s="14"/>
      <c r="I11" s="14"/>
      <c r="J11" s="337"/>
      <c r="K11" s="107"/>
    </row>
    <row r="12" spans="1:11" ht="21.75" customHeight="1">
      <c r="A12" s="551" t="s">
        <v>97</v>
      </c>
      <c r="B12" s="489">
        <f>rok_1!B12</f>
        <v>0</v>
      </c>
      <c r="C12" s="557" t="s">
        <v>192</v>
      </c>
      <c r="D12" s="558"/>
      <c r="E12" s="491">
        <f>B12</f>
        <v>0</v>
      </c>
      <c r="F12" s="553" t="s">
        <v>19</v>
      </c>
      <c r="G12" s="511"/>
      <c r="H12" s="536" t="s">
        <v>191</v>
      </c>
      <c r="I12" s="532" t="s">
        <v>20</v>
      </c>
      <c r="J12" s="533"/>
      <c r="K12" s="344">
        <f>B50+E50+B67+F59</f>
        <v>0</v>
      </c>
    </row>
    <row r="13" spans="1:11" ht="21.75" customHeight="1">
      <c r="A13" s="552"/>
      <c r="B13" s="490"/>
      <c r="C13" s="559"/>
      <c r="D13" s="560"/>
      <c r="E13" s="492"/>
      <c r="F13" s="554"/>
      <c r="G13" s="512"/>
      <c r="H13" s="537"/>
      <c r="I13" s="534" t="s">
        <v>98</v>
      </c>
      <c r="J13" s="535"/>
      <c r="K13" s="108"/>
    </row>
    <row r="14" spans="1:11" ht="15.75">
      <c r="A14" s="10"/>
      <c r="B14" s="9"/>
      <c r="C14" s="9"/>
      <c r="D14" s="9"/>
      <c r="E14" s="9"/>
      <c r="F14" s="9"/>
      <c r="G14" s="9"/>
      <c r="H14" s="9"/>
      <c r="I14" s="9"/>
      <c r="J14" s="9"/>
      <c r="K14" s="109"/>
    </row>
    <row r="15" spans="1:11" ht="15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110"/>
    </row>
    <row r="16" spans="1:11" ht="15.75">
      <c r="A16" s="23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110"/>
    </row>
    <row r="17" spans="1:11" ht="15.75">
      <c r="A17" s="21"/>
      <c r="B17" s="3"/>
      <c r="C17" s="135"/>
      <c r="D17" s="12" t="s">
        <v>8</v>
      </c>
      <c r="E17" s="12"/>
      <c r="F17" s="9"/>
      <c r="G17" s="11" t="s">
        <v>89</v>
      </c>
      <c r="H17" s="136"/>
      <c r="I17" s="9"/>
      <c r="J17" s="9"/>
      <c r="K17" s="110"/>
    </row>
    <row r="18" spans="1:11" ht="15.75">
      <c r="A18" s="21"/>
      <c r="B18" s="3"/>
      <c r="C18" s="135"/>
      <c r="D18" s="12" t="s">
        <v>9</v>
      </c>
      <c r="E18" s="12"/>
      <c r="F18" s="9"/>
      <c r="G18" s="11" t="s">
        <v>89</v>
      </c>
      <c r="H18" s="136"/>
      <c r="I18" s="9"/>
      <c r="J18" s="9"/>
      <c r="K18" s="110"/>
    </row>
    <row r="19" spans="1:11" ht="15.75">
      <c r="A19" s="21"/>
      <c r="B19" s="3"/>
      <c r="C19" s="135"/>
      <c r="D19" s="12" t="s">
        <v>10</v>
      </c>
      <c r="E19" s="12"/>
      <c r="F19" s="9"/>
      <c r="G19" s="11" t="s">
        <v>89</v>
      </c>
      <c r="H19" s="136"/>
      <c r="I19" s="9"/>
      <c r="J19" s="9"/>
      <c r="K19" s="110"/>
    </row>
    <row r="20" spans="1:11" ht="15.75">
      <c r="A20" s="21"/>
      <c r="B20" s="3"/>
      <c r="C20" s="135"/>
      <c r="D20" s="12" t="s">
        <v>11</v>
      </c>
      <c r="E20" s="12"/>
      <c r="F20" s="9"/>
      <c r="G20" s="11" t="s">
        <v>89</v>
      </c>
      <c r="H20" s="136"/>
      <c r="I20" s="9"/>
      <c r="J20" s="9"/>
      <c r="K20" s="110"/>
    </row>
    <row r="21" spans="1:11" ht="15.75">
      <c r="A21" s="21"/>
      <c r="B21" s="3"/>
      <c r="C21" s="135"/>
      <c r="D21" s="12" t="s">
        <v>99</v>
      </c>
      <c r="E21" s="12"/>
      <c r="F21" s="9"/>
      <c r="G21" s="11" t="s">
        <v>89</v>
      </c>
      <c r="H21" s="136"/>
      <c r="I21" s="9"/>
      <c r="J21" s="9"/>
      <c r="K21" s="110"/>
    </row>
    <row r="22" spans="1:11" ht="15.75">
      <c r="A22" s="21"/>
      <c r="B22" s="3"/>
      <c r="C22" s="135"/>
      <c r="D22" s="12" t="s">
        <v>100</v>
      </c>
      <c r="E22" s="12"/>
      <c r="F22" s="9"/>
      <c r="G22" s="11" t="s">
        <v>89</v>
      </c>
      <c r="H22" s="136"/>
      <c r="I22" s="9"/>
      <c r="J22" s="9"/>
      <c r="K22" s="110"/>
    </row>
    <row r="23" spans="1:11" ht="15.75">
      <c r="A23" s="21"/>
      <c r="B23" s="3"/>
      <c r="C23" s="135"/>
      <c r="D23" s="12" t="s">
        <v>101</v>
      </c>
      <c r="E23" s="12"/>
      <c r="F23" s="9"/>
      <c r="G23" s="11" t="s">
        <v>89</v>
      </c>
      <c r="H23" s="136"/>
      <c r="I23" s="9"/>
      <c r="J23" s="9"/>
      <c r="K23" s="110"/>
    </row>
    <row r="24" spans="1:11" ht="15.75">
      <c r="A24" s="21"/>
      <c r="B24" s="3"/>
      <c r="C24" s="135"/>
      <c r="D24" s="12" t="s">
        <v>12</v>
      </c>
      <c r="E24" s="12"/>
      <c r="F24" s="9"/>
      <c r="G24" s="11" t="s">
        <v>89</v>
      </c>
      <c r="H24" s="136"/>
      <c r="I24" s="9"/>
      <c r="J24" s="9"/>
      <c r="K24" s="110"/>
    </row>
    <row r="25" spans="1:11" ht="15.75">
      <c r="A25" s="21"/>
      <c r="B25" s="3"/>
      <c r="C25" s="135"/>
      <c r="D25" s="12" t="s">
        <v>95</v>
      </c>
      <c r="E25" s="12"/>
      <c r="F25" s="9"/>
      <c r="G25" s="11" t="s">
        <v>89</v>
      </c>
      <c r="H25" s="136"/>
      <c r="I25" s="9"/>
      <c r="J25" s="9"/>
      <c r="K25" s="110"/>
    </row>
    <row r="26" spans="1:11" ht="15.75">
      <c r="A26" s="21"/>
      <c r="B26" s="3"/>
      <c r="C26" s="135"/>
      <c r="D26" s="12" t="s">
        <v>102</v>
      </c>
      <c r="E26" s="12"/>
      <c r="F26" s="9"/>
      <c r="G26" s="11" t="s">
        <v>89</v>
      </c>
      <c r="H26" s="136"/>
      <c r="I26" s="9"/>
      <c r="J26" s="9"/>
      <c r="K26" s="110"/>
    </row>
    <row r="27" spans="1:11" ht="18.75" customHeight="1">
      <c r="A27" s="555" t="s">
        <v>96</v>
      </c>
      <c r="B27" s="556"/>
      <c r="C27" s="76">
        <f>(C17*H17)+(C18*H18)+(C19*H19)+(C20*H20)+(C21*H21)+(C22*H22)+(C23*H23)+(C24*H24)+(C25*H25)+(C26*H26)</f>
        <v>0</v>
      </c>
      <c r="D27" s="12"/>
      <c r="E27" s="12"/>
      <c r="F27" s="9"/>
      <c r="G27" s="9"/>
      <c r="H27" s="9"/>
      <c r="I27" s="9"/>
      <c r="J27" s="9"/>
      <c r="K27" s="110"/>
    </row>
    <row r="28" spans="1:11" ht="15.75">
      <c r="A28" s="22"/>
      <c r="B28" s="3"/>
      <c r="C28" s="3"/>
      <c r="D28" s="12"/>
      <c r="E28" s="13"/>
      <c r="F28" s="9"/>
      <c r="G28" s="9"/>
      <c r="H28" s="9"/>
      <c r="I28" s="9"/>
      <c r="J28" s="9"/>
      <c r="K28" s="110"/>
    </row>
    <row r="29" spans="1:11" ht="15.75">
      <c r="A29" s="10"/>
      <c r="B29" s="9"/>
      <c r="C29" s="9"/>
      <c r="D29" s="9"/>
      <c r="E29" s="9"/>
      <c r="F29" s="9"/>
      <c r="G29" s="9"/>
      <c r="H29" s="9"/>
      <c r="I29" s="9"/>
      <c r="J29" s="9"/>
      <c r="K29" s="110"/>
    </row>
    <row r="30" spans="1:11" ht="15.75">
      <c r="A30" s="2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111">
        <f>C27*0.65</f>
        <v>0</v>
      </c>
    </row>
    <row r="31" spans="1:11">
      <c r="A31" s="42"/>
      <c r="B31" s="3"/>
      <c r="C31" s="3"/>
      <c r="D31" s="3"/>
      <c r="E31" s="3"/>
      <c r="F31" s="3"/>
      <c r="G31" s="3"/>
      <c r="H31" s="3"/>
      <c r="I31" s="3"/>
      <c r="J31" s="3"/>
      <c r="K31" s="105"/>
    </row>
    <row r="32" spans="1:11" ht="15.75">
      <c r="A32" s="20" t="s">
        <v>24</v>
      </c>
      <c r="B32" s="3"/>
      <c r="C32" s="3"/>
      <c r="D32" s="3"/>
      <c r="E32" s="3"/>
      <c r="F32" s="3"/>
      <c r="G32" s="3"/>
      <c r="H32" s="3"/>
      <c r="I32" s="14"/>
      <c r="J32" s="3"/>
      <c r="K32" s="105"/>
    </row>
    <row r="33" spans="1:11" ht="15.75">
      <c r="A33" s="43" t="s">
        <v>176</v>
      </c>
      <c r="B33" s="3"/>
      <c r="C33" s="3"/>
      <c r="D33" s="3"/>
      <c r="E33" s="3"/>
      <c r="F33" s="3"/>
      <c r="G33" s="3"/>
      <c r="H33" s="3"/>
      <c r="I33" s="3"/>
      <c r="J33" s="3"/>
      <c r="K33" s="111">
        <f>J34+J82</f>
        <v>0</v>
      </c>
    </row>
    <row r="34" spans="1:11" ht="15.75">
      <c r="A34" s="112" t="s">
        <v>161</v>
      </c>
      <c r="B34" s="3"/>
      <c r="C34" s="3"/>
      <c r="D34" s="3"/>
      <c r="E34" s="3"/>
      <c r="F34" s="3"/>
      <c r="G34" s="3"/>
      <c r="H34" s="24"/>
      <c r="I34" s="6"/>
      <c r="J34" s="152">
        <f>H50+D67+H59</f>
        <v>0</v>
      </c>
      <c r="K34" s="151"/>
    </row>
    <row r="35" spans="1:11" ht="15.75">
      <c r="A35" s="113" t="s">
        <v>162</v>
      </c>
      <c r="B35" s="3"/>
      <c r="C35" s="3"/>
      <c r="D35" s="3"/>
      <c r="E35" s="3"/>
      <c r="F35" s="3"/>
      <c r="G35" s="3"/>
      <c r="H35" s="24"/>
      <c r="I35" s="6"/>
      <c r="J35" s="152"/>
      <c r="K35" s="151"/>
    </row>
    <row r="36" spans="1:11" ht="31.5" customHeight="1">
      <c r="A36" s="561" t="s">
        <v>25</v>
      </c>
      <c r="B36" s="563" t="s">
        <v>155</v>
      </c>
      <c r="C36" s="564"/>
      <c r="D36" s="565"/>
      <c r="E36" s="563" t="s">
        <v>103</v>
      </c>
      <c r="F36" s="564"/>
      <c r="G36" s="565"/>
      <c r="H36" s="1" t="s">
        <v>0</v>
      </c>
      <c r="I36" s="6"/>
      <c r="J36" s="3"/>
      <c r="K36" s="151"/>
    </row>
    <row r="37" spans="1:11" ht="15.75">
      <c r="A37" s="562"/>
      <c r="B37" s="142" t="s">
        <v>1</v>
      </c>
      <c r="C37" s="142" t="s">
        <v>2</v>
      </c>
      <c r="D37" s="143" t="s">
        <v>3</v>
      </c>
      <c r="E37" s="142" t="s">
        <v>1</v>
      </c>
      <c r="F37" s="142" t="s">
        <v>2</v>
      </c>
      <c r="G37" s="143" t="s">
        <v>3</v>
      </c>
      <c r="H37" s="2"/>
      <c r="I37" s="6"/>
      <c r="J37" s="3"/>
      <c r="K37" s="151"/>
    </row>
    <row r="38" spans="1:11" ht="25.5">
      <c r="A38" s="144" t="s">
        <v>143</v>
      </c>
      <c r="B38" s="145"/>
      <c r="C38" s="146">
        <f>rok_1!C38</f>
        <v>0</v>
      </c>
      <c r="D38" s="147">
        <f>B38*C38</f>
        <v>0</v>
      </c>
      <c r="E38" s="145"/>
      <c r="F38" s="146">
        <f>rok_1!F38</f>
        <v>0</v>
      </c>
      <c r="G38" s="147">
        <f>E38*F38</f>
        <v>0</v>
      </c>
      <c r="H38" s="147">
        <f>D38+G38</f>
        <v>0</v>
      </c>
      <c r="I38" s="6"/>
      <c r="J38" s="3"/>
      <c r="K38" s="151"/>
    </row>
    <row r="39" spans="1:11" ht="38.25">
      <c r="A39" s="144" t="s">
        <v>144</v>
      </c>
      <c r="B39" s="145"/>
      <c r="C39" s="146">
        <f>rok_1!C39</f>
        <v>0</v>
      </c>
      <c r="D39" s="147">
        <f t="shared" ref="D39:D49" si="0">B39*C39</f>
        <v>0</v>
      </c>
      <c r="E39" s="145"/>
      <c r="F39" s="146">
        <f>rok_1!F39</f>
        <v>0</v>
      </c>
      <c r="G39" s="147">
        <f t="shared" ref="G39:G49" si="1">E39*F39</f>
        <v>0</v>
      </c>
      <c r="H39" s="147">
        <f t="shared" ref="H39:H50" si="2">D39+G39</f>
        <v>0</v>
      </c>
      <c r="I39" s="6"/>
      <c r="J39" s="3"/>
      <c r="K39" s="151"/>
    </row>
    <row r="40" spans="1:11" ht="38.25">
      <c r="A40" s="144" t="s">
        <v>145</v>
      </c>
      <c r="B40" s="145"/>
      <c r="C40" s="146">
        <f>rok_1!C40</f>
        <v>0</v>
      </c>
      <c r="D40" s="147">
        <f t="shared" si="0"/>
        <v>0</v>
      </c>
      <c r="E40" s="145"/>
      <c r="F40" s="146">
        <f>rok_1!F40</f>
        <v>0</v>
      </c>
      <c r="G40" s="147">
        <f t="shared" si="1"/>
        <v>0</v>
      </c>
      <c r="H40" s="147">
        <f t="shared" si="2"/>
        <v>0</v>
      </c>
      <c r="I40" s="6"/>
      <c r="J40" s="3"/>
      <c r="K40" s="151"/>
    </row>
    <row r="41" spans="1:11" ht="15.75">
      <c r="A41" s="144" t="s">
        <v>146</v>
      </c>
      <c r="B41" s="145"/>
      <c r="C41" s="146">
        <f>rok_1!C41</f>
        <v>0</v>
      </c>
      <c r="D41" s="147">
        <f t="shared" si="0"/>
        <v>0</v>
      </c>
      <c r="E41" s="145"/>
      <c r="F41" s="146">
        <f>rok_1!F41</f>
        <v>0</v>
      </c>
      <c r="G41" s="147">
        <f t="shared" si="1"/>
        <v>0</v>
      </c>
      <c r="H41" s="147">
        <f t="shared" si="2"/>
        <v>0</v>
      </c>
      <c r="I41" s="6"/>
      <c r="J41" s="3"/>
      <c r="K41" s="151"/>
    </row>
    <row r="42" spans="1:11" ht="15.75">
      <c r="A42" s="144" t="s">
        <v>147</v>
      </c>
      <c r="B42" s="145"/>
      <c r="C42" s="146">
        <f>rok_1!C42</f>
        <v>0</v>
      </c>
      <c r="D42" s="147">
        <f t="shared" si="0"/>
        <v>0</v>
      </c>
      <c r="E42" s="145"/>
      <c r="F42" s="146">
        <f>rok_1!F42</f>
        <v>0</v>
      </c>
      <c r="G42" s="147">
        <f t="shared" si="1"/>
        <v>0</v>
      </c>
      <c r="H42" s="147">
        <f t="shared" si="2"/>
        <v>0</v>
      </c>
      <c r="I42" s="6"/>
      <c r="J42" s="3"/>
      <c r="K42" s="151"/>
    </row>
    <row r="43" spans="1:11" ht="15.75">
      <c r="A43" s="144" t="s">
        <v>148</v>
      </c>
      <c r="B43" s="145"/>
      <c r="C43" s="146">
        <f>rok_1!C43</f>
        <v>0</v>
      </c>
      <c r="D43" s="147">
        <f t="shared" si="0"/>
        <v>0</v>
      </c>
      <c r="E43" s="145"/>
      <c r="F43" s="146">
        <f>rok_1!F43</f>
        <v>0</v>
      </c>
      <c r="G43" s="147">
        <f t="shared" si="1"/>
        <v>0</v>
      </c>
      <c r="H43" s="147">
        <f t="shared" si="2"/>
        <v>0</v>
      </c>
      <c r="I43" s="6"/>
      <c r="J43" s="3"/>
      <c r="K43" s="151"/>
    </row>
    <row r="44" spans="1:11" ht="25.5">
      <c r="A44" s="144" t="s">
        <v>149</v>
      </c>
      <c r="B44" s="145"/>
      <c r="C44" s="146">
        <f>rok_1!C44</f>
        <v>0</v>
      </c>
      <c r="D44" s="147">
        <f t="shared" si="0"/>
        <v>0</v>
      </c>
      <c r="E44" s="145"/>
      <c r="F44" s="146">
        <f>rok_1!F44</f>
        <v>0</v>
      </c>
      <c r="G44" s="147">
        <f t="shared" si="1"/>
        <v>0</v>
      </c>
      <c r="H44" s="147">
        <f t="shared" si="2"/>
        <v>0</v>
      </c>
      <c r="I44" s="6"/>
      <c r="J44" s="3"/>
      <c r="K44" s="151"/>
    </row>
    <row r="45" spans="1:11" ht="25.5">
      <c r="A45" s="144" t="s">
        <v>150</v>
      </c>
      <c r="B45" s="145"/>
      <c r="C45" s="146">
        <f>rok_1!C45</f>
        <v>0</v>
      </c>
      <c r="D45" s="147">
        <f t="shared" si="0"/>
        <v>0</v>
      </c>
      <c r="E45" s="145"/>
      <c r="F45" s="146">
        <f>rok_1!F45</f>
        <v>0</v>
      </c>
      <c r="G45" s="147">
        <f t="shared" si="1"/>
        <v>0</v>
      </c>
      <c r="H45" s="147">
        <f t="shared" si="2"/>
        <v>0</v>
      </c>
      <c r="I45" s="6"/>
      <c r="J45" s="3"/>
      <c r="K45" s="151"/>
    </row>
    <row r="46" spans="1:11" ht="15.75">
      <c r="A46" s="144" t="s">
        <v>151</v>
      </c>
      <c r="B46" s="145"/>
      <c r="C46" s="146">
        <f>rok_1!C46</f>
        <v>0</v>
      </c>
      <c r="D46" s="147">
        <f t="shared" si="0"/>
        <v>0</v>
      </c>
      <c r="E46" s="145"/>
      <c r="F46" s="146">
        <f>rok_1!F46</f>
        <v>0</v>
      </c>
      <c r="G46" s="147">
        <f t="shared" si="1"/>
        <v>0</v>
      </c>
      <c r="H46" s="147">
        <f t="shared" si="2"/>
        <v>0</v>
      </c>
      <c r="I46" s="6"/>
      <c r="J46" s="3"/>
      <c r="K46" s="151"/>
    </row>
    <row r="47" spans="1:11" ht="15.75">
      <c r="A47" s="144" t="s">
        <v>152</v>
      </c>
      <c r="B47" s="145"/>
      <c r="C47" s="146">
        <f>rok_1!C47</f>
        <v>0</v>
      </c>
      <c r="D47" s="147">
        <f t="shared" si="0"/>
        <v>0</v>
      </c>
      <c r="E47" s="145"/>
      <c r="F47" s="146">
        <f>rok_1!F47</f>
        <v>0</v>
      </c>
      <c r="G47" s="147">
        <f t="shared" si="1"/>
        <v>0</v>
      </c>
      <c r="H47" s="147">
        <f t="shared" si="2"/>
        <v>0</v>
      </c>
      <c r="I47" s="6"/>
      <c r="J47" s="3"/>
      <c r="K47" s="151"/>
    </row>
    <row r="48" spans="1:11" ht="15.75">
      <c r="A48" s="144" t="s">
        <v>153</v>
      </c>
      <c r="B48" s="145"/>
      <c r="C48" s="146">
        <f>rok_1!C48</f>
        <v>0</v>
      </c>
      <c r="D48" s="147">
        <f t="shared" si="0"/>
        <v>0</v>
      </c>
      <c r="E48" s="145"/>
      <c r="F48" s="146">
        <f>rok_1!F48</f>
        <v>0</v>
      </c>
      <c r="G48" s="147">
        <f t="shared" si="1"/>
        <v>0</v>
      </c>
      <c r="H48" s="147">
        <f t="shared" si="2"/>
        <v>0</v>
      </c>
      <c r="I48" s="6"/>
      <c r="J48" s="3"/>
      <c r="K48" s="151"/>
    </row>
    <row r="49" spans="1:12" ht="38.25">
      <c r="A49" s="144" t="s">
        <v>154</v>
      </c>
      <c r="B49" s="145"/>
      <c r="C49" s="146">
        <f>rok_1!C49</f>
        <v>0</v>
      </c>
      <c r="D49" s="147">
        <f t="shared" si="0"/>
        <v>0</v>
      </c>
      <c r="E49" s="145"/>
      <c r="F49" s="146">
        <f>rok_1!F49</f>
        <v>0</v>
      </c>
      <c r="G49" s="147">
        <f t="shared" si="1"/>
        <v>0</v>
      </c>
      <c r="H49" s="147">
        <f t="shared" si="2"/>
        <v>0</v>
      </c>
      <c r="I49" s="6"/>
      <c r="J49" s="3"/>
      <c r="K49" s="151"/>
    </row>
    <row r="50" spans="1:12" ht="15.75">
      <c r="A50" s="148" t="s">
        <v>4</v>
      </c>
      <c r="B50" s="149">
        <f>SUM(B38:B49)</f>
        <v>0</v>
      </c>
      <c r="C50" s="149" t="s">
        <v>5</v>
      </c>
      <c r="D50" s="150">
        <f>SUM(D38:D49)</f>
        <v>0</v>
      </c>
      <c r="E50" s="149">
        <f>SUM(E38:E49)</f>
        <v>0</v>
      </c>
      <c r="F50" s="149" t="s">
        <v>5</v>
      </c>
      <c r="G50" s="150">
        <f>SUM(G38:G49)</f>
        <v>0</v>
      </c>
      <c r="H50" s="150">
        <f t="shared" si="2"/>
        <v>0</v>
      </c>
      <c r="I50" s="6"/>
      <c r="J50" s="3"/>
      <c r="K50" s="151"/>
    </row>
    <row r="51" spans="1:12" ht="15.75">
      <c r="A51" s="173"/>
      <c r="B51" s="174"/>
      <c r="C51" s="174"/>
      <c r="D51" s="174"/>
      <c r="E51" s="3"/>
      <c r="F51" s="3"/>
      <c r="G51" s="3"/>
      <c r="H51" s="24"/>
      <c r="I51" s="6"/>
      <c r="J51" s="3"/>
      <c r="K51" s="151"/>
    </row>
    <row r="52" spans="1:12" ht="15.75">
      <c r="A52" s="177" t="s">
        <v>174</v>
      </c>
      <c r="B52" s="162"/>
      <c r="C52" s="162"/>
      <c r="D52" s="163"/>
      <c r="E52" s="163"/>
      <c r="F52" s="163"/>
      <c r="G52" s="163"/>
      <c r="H52" s="164"/>
      <c r="I52" s="6"/>
      <c r="J52" s="3"/>
      <c r="K52" s="161"/>
      <c r="L52" s="42"/>
    </row>
    <row r="53" spans="1:12" ht="15.75">
      <c r="A53" s="566" t="s">
        <v>156</v>
      </c>
      <c r="B53" s="566"/>
      <c r="C53" s="566"/>
      <c r="D53" s="566"/>
      <c r="E53" s="567" t="s">
        <v>6</v>
      </c>
      <c r="F53" s="567"/>
      <c r="G53" s="567"/>
      <c r="H53" s="567"/>
      <c r="I53" s="6"/>
      <c r="J53" s="3"/>
      <c r="K53" s="161"/>
      <c r="L53" s="42"/>
    </row>
    <row r="54" spans="1:12" ht="15.75">
      <c r="A54" s="167" t="s">
        <v>25</v>
      </c>
      <c r="B54" s="142" t="s">
        <v>1</v>
      </c>
      <c r="C54" s="142" t="s">
        <v>2</v>
      </c>
      <c r="D54" s="143" t="s">
        <v>3</v>
      </c>
      <c r="E54" s="167" t="s">
        <v>25</v>
      </c>
      <c r="F54" s="142" t="s">
        <v>1</v>
      </c>
      <c r="G54" s="142" t="s">
        <v>2</v>
      </c>
      <c r="H54" s="168" t="s">
        <v>3</v>
      </c>
      <c r="I54" s="6"/>
      <c r="J54" s="3"/>
      <c r="K54" s="161"/>
      <c r="L54" s="42"/>
    </row>
    <row r="55" spans="1:12" ht="25.5">
      <c r="A55" s="169" t="s">
        <v>143</v>
      </c>
      <c r="B55" s="145"/>
      <c r="C55" s="146">
        <f>rok_1!C55</f>
        <v>0</v>
      </c>
      <c r="D55" s="147">
        <f t="shared" ref="D55:D66" si="3">B55*C55</f>
        <v>0</v>
      </c>
      <c r="E55" s="169" t="s">
        <v>157</v>
      </c>
      <c r="F55" s="145"/>
      <c r="G55" s="146">
        <f>rok_1!G55</f>
        <v>0</v>
      </c>
      <c r="H55" s="147">
        <f>F55*G55</f>
        <v>0</v>
      </c>
      <c r="I55" s="6"/>
      <c r="J55" s="3"/>
      <c r="K55" s="161"/>
      <c r="L55" s="42"/>
    </row>
    <row r="56" spans="1:12" ht="38.25">
      <c r="A56" s="169" t="s">
        <v>144</v>
      </c>
      <c r="B56" s="145"/>
      <c r="C56" s="146">
        <f>rok_1!C56</f>
        <v>0</v>
      </c>
      <c r="D56" s="147">
        <f t="shared" si="3"/>
        <v>0</v>
      </c>
      <c r="E56" s="169" t="s">
        <v>158</v>
      </c>
      <c r="F56" s="145"/>
      <c r="G56" s="146">
        <f>rok_1!G56</f>
        <v>0</v>
      </c>
      <c r="H56" s="147">
        <f>F56*G56</f>
        <v>0</v>
      </c>
      <c r="I56" s="6"/>
      <c r="J56" s="3"/>
      <c r="K56" s="161"/>
      <c r="L56" s="42"/>
    </row>
    <row r="57" spans="1:12" ht="38.25">
      <c r="A57" s="169" t="s">
        <v>145</v>
      </c>
      <c r="B57" s="145"/>
      <c r="C57" s="146">
        <f>rok_1!C57</f>
        <v>0</v>
      </c>
      <c r="D57" s="147">
        <f t="shared" si="3"/>
        <v>0</v>
      </c>
      <c r="E57" s="169" t="s">
        <v>159</v>
      </c>
      <c r="F57" s="145"/>
      <c r="G57" s="146">
        <f>rok_1!G57</f>
        <v>0</v>
      </c>
      <c r="H57" s="147">
        <f>F57*G57</f>
        <v>0</v>
      </c>
      <c r="I57" s="6"/>
      <c r="J57" s="3"/>
      <c r="K57" s="161"/>
      <c r="L57" s="42"/>
    </row>
    <row r="58" spans="1:12" ht="25.5">
      <c r="A58" s="169" t="s">
        <v>146</v>
      </c>
      <c r="B58" s="145"/>
      <c r="C58" s="146">
        <f>rok_1!C58</f>
        <v>0</v>
      </c>
      <c r="D58" s="147">
        <f t="shared" si="3"/>
        <v>0</v>
      </c>
      <c r="E58" s="169" t="s">
        <v>160</v>
      </c>
      <c r="F58" s="145"/>
      <c r="G58" s="146">
        <f>rok_1!G58</f>
        <v>0</v>
      </c>
      <c r="H58" s="147">
        <f>F58*G58</f>
        <v>0</v>
      </c>
      <c r="I58" s="6"/>
      <c r="J58" s="3"/>
      <c r="K58" s="161"/>
      <c r="L58" s="42"/>
    </row>
    <row r="59" spans="1:12" s="6" customFormat="1" ht="15" customHeight="1">
      <c r="A59" s="169" t="s">
        <v>147</v>
      </c>
      <c r="B59" s="145"/>
      <c r="C59" s="146">
        <f>rok_1!C59</f>
        <v>0</v>
      </c>
      <c r="D59" s="147">
        <f t="shared" si="3"/>
        <v>0</v>
      </c>
      <c r="E59" s="170" t="s">
        <v>4</v>
      </c>
      <c r="F59" s="166">
        <f>SUM(F55:F58)</f>
        <v>0</v>
      </c>
      <c r="G59" s="149" t="s">
        <v>5</v>
      </c>
      <c r="H59" s="150">
        <f>SUM(H55:H58)</f>
        <v>0</v>
      </c>
      <c r="L59" s="106"/>
    </row>
    <row r="60" spans="1:12" s="6" customFormat="1" ht="15">
      <c r="A60" s="169" t="s">
        <v>148</v>
      </c>
      <c r="B60" s="145"/>
      <c r="C60" s="146">
        <f>rok_1!C60</f>
        <v>0</v>
      </c>
      <c r="D60" s="147">
        <f t="shared" si="3"/>
        <v>0</v>
      </c>
      <c r="E60" s="171"/>
      <c r="F60" s="165"/>
      <c r="G60" s="164"/>
      <c r="H60" s="171"/>
      <c r="I60" s="160"/>
      <c r="J60" s="154"/>
      <c r="L60" s="106"/>
    </row>
    <row r="61" spans="1:12" s="6" customFormat="1" ht="25.5">
      <c r="A61" s="169" t="s">
        <v>149</v>
      </c>
      <c r="B61" s="145"/>
      <c r="C61" s="146">
        <f>rok_1!C61</f>
        <v>0</v>
      </c>
      <c r="D61" s="147">
        <f t="shared" si="3"/>
        <v>0</v>
      </c>
      <c r="E61" s="171"/>
      <c r="F61" s="165"/>
      <c r="G61" s="164"/>
      <c r="H61" s="171"/>
      <c r="I61" s="155"/>
      <c r="J61" s="156"/>
      <c r="L61" s="106"/>
    </row>
    <row r="62" spans="1:12" s="158" customFormat="1" ht="25.5">
      <c r="A62" s="169" t="s">
        <v>150</v>
      </c>
      <c r="B62" s="145"/>
      <c r="C62" s="146">
        <f>rok_1!C62</f>
        <v>0</v>
      </c>
      <c r="D62" s="147">
        <f t="shared" si="3"/>
        <v>0</v>
      </c>
      <c r="E62" s="171"/>
      <c r="F62" s="165"/>
      <c r="G62" s="164"/>
      <c r="H62" s="171"/>
      <c r="I62" s="157"/>
      <c r="J62" s="157"/>
      <c r="L62" s="159"/>
    </row>
    <row r="63" spans="1:12" s="158" customFormat="1" ht="15">
      <c r="A63" s="169" t="s">
        <v>151</v>
      </c>
      <c r="B63" s="145"/>
      <c r="C63" s="146">
        <f>rok_1!C63</f>
        <v>0</v>
      </c>
      <c r="D63" s="147">
        <f t="shared" si="3"/>
        <v>0</v>
      </c>
      <c r="E63" s="171"/>
      <c r="F63" s="165"/>
      <c r="G63" s="164"/>
      <c r="H63" s="171"/>
      <c r="I63" s="157"/>
      <c r="J63" s="157"/>
      <c r="L63" s="159"/>
    </row>
    <row r="64" spans="1:12" s="158" customFormat="1" ht="15">
      <c r="A64" s="169" t="s">
        <v>152</v>
      </c>
      <c r="B64" s="145"/>
      <c r="C64" s="146">
        <f>rok_1!C64</f>
        <v>0</v>
      </c>
      <c r="D64" s="147">
        <f t="shared" si="3"/>
        <v>0</v>
      </c>
      <c r="E64" s="171"/>
      <c r="F64" s="165"/>
      <c r="G64" s="164"/>
      <c r="H64" s="171"/>
      <c r="I64" s="157"/>
      <c r="J64" s="157"/>
      <c r="L64" s="159"/>
    </row>
    <row r="65" spans="1:12" s="158" customFormat="1" ht="15">
      <c r="A65" s="169" t="s">
        <v>153</v>
      </c>
      <c r="B65" s="145"/>
      <c r="C65" s="146">
        <f>rok_1!C65</f>
        <v>0</v>
      </c>
      <c r="D65" s="147">
        <f t="shared" si="3"/>
        <v>0</v>
      </c>
      <c r="E65" s="171"/>
      <c r="F65" s="165"/>
      <c r="G65" s="164"/>
      <c r="H65" s="171"/>
      <c r="I65" s="157"/>
      <c r="J65" s="157"/>
      <c r="L65" s="159"/>
    </row>
    <row r="66" spans="1:12" s="158" customFormat="1" ht="38.25">
      <c r="A66" s="169" t="s">
        <v>154</v>
      </c>
      <c r="B66" s="145"/>
      <c r="C66" s="146">
        <f>rok_1!C66</f>
        <v>0</v>
      </c>
      <c r="D66" s="147">
        <f t="shared" si="3"/>
        <v>0</v>
      </c>
      <c r="E66" s="171"/>
      <c r="F66" s="165"/>
      <c r="G66" s="164"/>
      <c r="H66" s="171"/>
      <c r="I66" s="157"/>
      <c r="J66" s="157"/>
      <c r="L66" s="159"/>
    </row>
    <row r="67" spans="1:12" s="158" customFormat="1">
      <c r="A67" s="172" t="s">
        <v>4</v>
      </c>
      <c r="B67" s="149">
        <f>SUM(B55:B66)</f>
        <v>0</v>
      </c>
      <c r="C67" s="149" t="s">
        <v>5</v>
      </c>
      <c r="D67" s="150">
        <f>SUM(D55:D66)</f>
        <v>0</v>
      </c>
      <c r="E67" s="171"/>
      <c r="F67" s="165"/>
      <c r="G67" s="164"/>
      <c r="H67" s="171"/>
      <c r="I67" s="157"/>
      <c r="J67" s="157"/>
      <c r="L67" s="159"/>
    </row>
    <row r="68" spans="1:12">
      <c r="A68" s="42"/>
      <c r="B68" s="3"/>
      <c r="C68" s="3"/>
      <c r="D68" s="3"/>
      <c r="E68" s="3"/>
      <c r="F68" s="3"/>
      <c r="G68" s="3"/>
      <c r="H68" s="3"/>
      <c r="I68" s="6"/>
      <c r="J68" s="3"/>
      <c r="K68" s="105"/>
    </row>
    <row r="69" spans="1:12" ht="15">
      <c r="A69" s="112" t="s">
        <v>141</v>
      </c>
      <c r="B69" s="3"/>
      <c r="C69" s="3"/>
      <c r="D69" s="3"/>
      <c r="E69" s="3"/>
      <c r="F69" s="3"/>
      <c r="G69" s="3"/>
      <c r="H69" s="3"/>
      <c r="I69" s="6"/>
      <c r="J69" s="3"/>
      <c r="K69" s="105"/>
    </row>
    <row r="70" spans="1:12" ht="25.5">
      <c r="A70" s="568" t="s">
        <v>142</v>
      </c>
      <c r="B70" s="569"/>
      <c r="C70" s="569"/>
      <c r="D70" s="569"/>
      <c r="E70" s="569"/>
      <c r="F70" s="570"/>
      <c r="G70" s="132" t="s">
        <v>119</v>
      </c>
      <c r="H70" s="133" t="s">
        <v>120</v>
      </c>
      <c r="I70" s="134" t="s">
        <v>121</v>
      </c>
      <c r="J70" s="134" t="s">
        <v>122</v>
      </c>
      <c r="K70" s="105"/>
    </row>
    <row r="71" spans="1:12" ht="15">
      <c r="A71" s="90" t="s">
        <v>163</v>
      </c>
      <c r="B71" s="91"/>
      <c r="C71" s="91"/>
      <c r="D71" s="92"/>
      <c r="E71" s="93"/>
      <c r="F71" s="94"/>
      <c r="G71" s="95"/>
      <c r="H71" s="137"/>
      <c r="I71" s="139">
        <f>rok_1!I71</f>
        <v>0</v>
      </c>
      <c r="J71" s="153">
        <f>H71*I71</f>
        <v>0</v>
      </c>
      <c r="K71" s="105"/>
    </row>
    <row r="72" spans="1:12" ht="15">
      <c r="A72" s="90" t="s">
        <v>173</v>
      </c>
      <c r="B72" s="91"/>
      <c r="C72" s="91"/>
      <c r="D72" s="92"/>
      <c r="E72" s="93"/>
      <c r="F72" s="94"/>
      <c r="G72" s="95"/>
      <c r="H72" s="137"/>
      <c r="I72" s="139">
        <f>rok_1!I72</f>
        <v>0</v>
      </c>
      <c r="J72" s="153">
        <f t="shared" ref="J72:J81" si="4">H72*I72</f>
        <v>0</v>
      </c>
      <c r="K72" s="105"/>
    </row>
    <row r="73" spans="1:12" ht="15">
      <c r="A73" s="90" t="s">
        <v>172</v>
      </c>
      <c r="B73" s="91"/>
      <c r="C73" s="91"/>
      <c r="D73" s="92"/>
      <c r="E73" s="93"/>
      <c r="F73" s="94"/>
      <c r="G73" s="95"/>
      <c r="H73" s="137"/>
      <c r="I73" s="139">
        <f>rok_1!I73</f>
        <v>0</v>
      </c>
      <c r="J73" s="153">
        <f t="shared" si="4"/>
        <v>0</v>
      </c>
      <c r="K73" s="105"/>
    </row>
    <row r="74" spans="1:12" ht="15">
      <c r="A74" s="90" t="s">
        <v>171</v>
      </c>
      <c r="B74" s="91"/>
      <c r="C74" s="91"/>
      <c r="D74" s="92"/>
      <c r="E74" s="93"/>
      <c r="F74" s="94"/>
      <c r="G74" s="95" t="s">
        <v>123</v>
      </c>
      <c r="H74" s="137"/>
      <c r="I74" s="139">
        <f>rok_1!I74</f>
        <v>0</v>
      </c>
      <c r="J74" s="153">
        <f t="shared" si="4"/>
        <v>0</v>
      </c>
      <c r="K74" s="105"/>
    </row>
    <row r="75" spans="1:12" ht="15">
      <c r="A75" s="90" t="s">
        <v>170</v>
      </c>
      <c r="B75" s="91"/>
      <c r="C75" s="91"/>
      <c r="D75" s="96"/>
      <c r="E75" s="97"/>
      <c r="F75" s="98"/>
      <c r="G75" s="95" t="s">
        <v>123</v>
      </c>
      <c r="H75" s="137"/>
      <c r="I75" s="139">
        <f>rok_1!I75</f>
        <v>0</v>
      </c>
      <c r="J75" s="153">
        <f t="shared" si="4"/>
        <v>0</v>
      </c>
      <c r="K75" s="105"/>
    </row>
    <row r="76" spans="1:12" ht="15">
      <c r="A76" s="90" t="s">
        <v>169</v>
      </c>
      <c r="B76" s="91"/>
      <c r="C76" s="91"/>
      <c r="D76" s="96"/>
      <c r="E76" s="97"/>
      <c r="F76" s="98"/>
      <c r="G76" s="95" t="s">
        <v>125</v>
      </c>
      <c r="H76" s="137"/>
      <c r="I76" s="139">
        <f>rok_1!I76</f>
        <v>0</v>
      </c>
      <c r="J76" s="153">
        <f t="shared" si="4"/>
        <v>0</v>
      </c>
      <c r="K76" s="105"/>
    </row>
    <row r="77" spans="1:12" ht="15">
      <c r="A77" s="90" t="s">
        <v>168</v>
      </c>
      <c r="B77" s="91"/>
      <c r="C77" s="99"/>
      <c r="D77" s="96"/>
      <c r="E77" s="100"/>
      <c r="F77" s="98"/>
      <c r="G77" s="95" t="s">
        <v>125</v>
      </c>
      <c r="H77" s="137"/>
      <c r="I77" s="139">
        <f>rok_1!I77</f>
        <v>0</v>
      </c>
      <c r="J77" s="153">
        <f t="shared" si="4"/>
        <v>0</v>
      </c>
      <c r="K77" s="105"/>
    </row>
    <row r="78" spans="1:12" ht="15">
      <c r="A78" s="90" t="s">
        <v>193</v>
      </c>
      <c r="B78" s="91"/>
      <c r="C78" s="99"/>
      <c r="D78" s="96"/>
      <c r="E78" s="100"/>
      <c r="F78" s="98"/>
      <c r="G78" s="95"/>
      <c r="H78" s="137"/>
      <c r="I78" s="139">
        <f>rok_1!I78</f>
        <v>0</v>
      </c>
      <c r="J78" s="153">
        <f t="shared" si="4"/>
        <v>0</v>
      </c>
      <c r="K78" s="105"/>
    </row>
    <row r="79" spans="1:12" ht="15">
      <c r="A79" s="90" t="s">
        <v>164</v>
      </c>
      <c r="B79" s="91"/>
      <c r="C79" s="99"/>
      <c r="D79" s="96"/>
      <c r="E79" s="100"/>
      <c r="F79" s="98"/>
      <c r="G79" s="95" t="s">
        <v>135</v>
      </c>
      <c r="H79" s="137"/>
      <c r="I79" s="139">
        <f>rok_1!I79</f>
        <v>0</v>
      </c>
      <c r="J79" s="153">
        <f t="shared" si="4"/>
        <v>0</v>
      </c>
      <c r="K79" s="105"/>
    </row>
    <row r="80" spans="1:12" ht="15">
      <c r="A80" s="90" t="s">
        <v>166</v>
      </c>
      <c r="B80" s="91"/>
      <c r="C80" s="99"/>
      <c r="D80" s="96"/>
      <c r="E80" s="100"/>
      <c r="F80" s="98"/>
      <c r="G80" s="95" t="s">
        <v>125</v>
      </c>
      <c r="H80" s="137"/>
      <c r="I80" s="139">
        <f>rok_1!I80</f>
        <v>0</v>
      </c>
      <c r="J80" s="153">
        <f t="shared" si="4"/>
        <v>0</v>
      </c>
      <c r="K80" s="105"/>
    </row>
    <row r="81" spans="1:11" ht="15">
      <c r="A81" s="90" t="s">
        <v>167</v>
      </c>
      <c r="B81" s="87"/>
      <c r="C81" s="87"/>
      <c r="D81" s="87"/>
      <c r="E81" s="87"/>
      <c r="F81" s="88"/>
      <c r="G81" s="89"/>
      <c r="H81" s="138"/>
      <c r="I81" s="139">
        <f>rok_1!I81</f>
        <v>0</v>
      </c>
      <c r="J81" s="153">
        <f t="shared" si="4"/>
        <v>0</v>
      </c>
      <c r="K81" s="105"/>
    </row>
    <row r="82" spans="1:11">
      <c r="A82" s="571" t="s">
        <v>165</v>
      </c>
      <c r="B82" s="571"/>
      <c r="C82" s="571"/>
      <c r="D82" s="571"/>
      <c r="E82" s="571"/>
      <c r="F82" s="571"/>
      <c r="G82" s="571"/>
      <c r="H82" s="571"/>
      <c r="I82" s="571"/>
      <c r="J82" s="175">
        <f>SUM(J71:J81)</f>
        <v>0</v>
      </c>
      <c r="K82" s="105"/>
    </row>
    <row r="83" spans="1:11">
      <c r="A83" s="42"/>
      <c r="B83" s="3"/>
      <c r="C83" s="3"/>
      <c r="D83" s="3"/>
      <c r="E83" s="3"/>
      <c r="F83" s="3"/>
      <c r="G83" s="3"/>
      <c r="H83" s="3"/>
      <c r="I83" s="6"/>
      <c r="J83" s="3"/>
      <c r="K83" s="105"/>
    </row>
    <row r="84" spans="1:11">
      <c r="A84" s="30"/>
      <c r="B84" s="14"/>
      <c r="C84" s="14"/>
      <c r="D84" s="26"/>
      <c r="E84" s="27"/>
      <c r="F84" s="14"/>
      <c r="G84" s="14"/>
      <c r="H84" s="28"/>
      <c r="I84" s="29"/>
      <c r="J84" s="14"/>
      <c r="K84" s="114"/>
    </row>
    <row r="85" spans="1:11">
      <c r="A85" s="33"/>
      <c r="B85" s="11"/>
      <c r="C85" s="11"/>
      <c r="D85" s="34"/>
      <c r="E85" s="35"/>
      <c r="F85" s="36"/>
      <c r="G85" s="11"/>
      <c r="H85" s="37"/>
      <c r="I85" s="35"/>
      <c r="J85" s="11"/>
      <c r="K85" s="114"/>
    </row>
    <row r="86" spans="1:11" ht="15.75">
      <c r="A86" s="25" t="s">
        <v>178</v>
      </c>
      <c r="B86" s="38"/>
      <c r="C86" s="38"/>
      <c r="D86" s="39"/>
      <c r="E86" s="11"/>
      <c r="G86" s="178"/>
      <c r="I86" s="11"/>
      <c r="J86" s="11"/>
      <c r="K86" s="176">
        <f>SUM(J87:J88)</f>
        <v>0</v>
      </c>
    </row>
    <row r="87" spans="1:11" ht="15.75">
      <c r="A87" s="113" t="s">
        <v>179</v>
      </c>
      <c r="B87" s="38"/>
      <c r="C87" s="38"/>
      <c r="D87" s="39"/>
      <c r="E87" s="11"/>
      <c r="F87" s="178"/>
      <c r="G87" s="180" t="s">
        <v>175</v>
      </c>
      <c r="H87" s="179">
        <f>H50+D67+J82</f>
        <v>0</v>
      </c>
      <c r="I87" s="11"/>
      <c r="J87" s="140">
        <f>H87*19.64%</f>
        <v>0</v>
      </c>
      <c r="K87" s="181"/>
    </row>
    <row r="88" spans="1:11">
      <c r="A88" s="113" t="s">
        <v>177</v>
      </c>
      <c r="B88" s="11"/>
      <c r="C88" s="11"/>
      <c r="D88" s="39"/>
      <c r="E88" s="11"/>
      <c r="F88" s="11"/>
      <c r="G88" s="180" t="s">
        <v>175</v>
      </c>
      <c r="H88" s="179">
        <f>H50</f>
        <v>0</v>
      </c>
      <c r="I88" s="11"/>
      <c r="J88" s="140">
        <f>H88*10.17%</f>
        <v>0</v>
      </c>
      <c r="K88" s="105"/>
    </row>
    <row r="89" spans="1:11">
      <c r="A89" s="33"/>
      <c r="B89" s="11"/>
      <c r="C89" s="11"/>
      <c r="D89" s="39"/>
      <c r="E89" s="11"/>
      <c r="F89" s="11"/>
      <c r="G89" s="11"/>
      <c r="H89" s="11"/>
      <c r="I89" s="11"/>
      <c r="J89" s="11"/>
      <c r="K89" s="105"/>
    </row>
    <row r="90" spans="1:11" ht="15.75">
      <c r="A90" s="43" t="s">
        <v>26</v>
      </c>
      <c r="B90" s="11"/>
      <c r="C90" s="11"/>
      <c r="D90" s="39"/>
      <c r="E90" s="11"/>
      <c r="F90" s="11"/>
      <c r="G90" s="11"/>
      <c r="H90" s="11"/>
      <c r="I90" s="11"/>
      <c r="J90" s="11"/>
      <c r="K90" s="111">
        <f>J91+J92+J93+J94</f>
        <v>0</v>
      </c>
    </row>
    <row r="91" spans="1:11">
      <c r="A91" s="115" t="s">
        <v>27</v>
      </c>
      <c r="B91" s="31"/>
      <c r="C91" s="31"/>
      <c r="D91" s="32"/>
      <c r="E91" s="31"/>
      <c r="F91" s="31"/>
      <c r="G91" s="31"/>
      <c r="H91" s="40"/>
      <c r="I91" s="41"/>
      <c r="J91" s="140"/>
      <c r="K91" s="105"/>
    </row>
    <row r="92" spans="1:11" ht="18" customHeight="1">
      <c r="A92" s="116" t="s">
        <v>28</v>
      </c>
      <c r="B92" s="40"/>
      <c r="C92" s="40"/>
      <c r="D92" s="44"/>
      <c r="E92" s="40"/>
      <c r="F92" s="40"/>
      <c r="G92" s="40"/>
      <c r="H92" s="40"/>
      <c r="I92" s="41"/>
      <c r="J92" s="140"/>
      <c r="K92" s="105"/>
    </row>
    <row r="93" spans="1:11">
      <c r="A93" s="572" t="s">
        <v>29</v>
      </c>
      <c r="B93" s="573"/>
      <c r="C93" s="573"/>
      <c r="D93" s="573"/>
      <c r="E93" s="573"/>
      <c r="F93" s="573"/>
      <c r="G93" s="573"/>
      <c r="H93" s="573"/>
      <c r="I93" s="574"/>
      <c r="J93" s="140"/>
      <c r="K93" s="105"/>
    </row>
    <row r="94" spans="1:11">
      <c r="A94" s="117" t="s">
        <v>118</v>
      </c>
      <c r="B94" s="45"/>
      <c r="C94" s="45"/>
      <c r="D94" s="44"/>
      <c r="E94" s="40"/>
      <c r="F94" s="40"/>
      <c r="G94" s="40"/>
      <c r="H94" s="40"/>
      <c r="I94" s="41"/>
      <c r="J94" s="140"/>
      <c r="K94" s="105"/>
    </row>
    <row r="95" spans="1:11">
      <c r="A95" s="42"/>
      <c r="B95" s="11"/>
      <c r="C95" s="11"/>
      <c r="D95" s="39"/>
      <c r="E95" s="11"/>
      <c r="F95" s="11"/>
      <c r="G95" s="11"/>
      <c r="H95" s="11"/>
      <c r="I95" s="11"/>
      <c r="J95" s="11"/>
      <c r="K95" s="105"/>
    </row>
    <row r="96" spans="1:11" ht="15.75">
      <c r="A96" s="43" t="s">
        <v>30</v>
      </c>
      <c r="B96" s="11"/>
      <c r="C96" s="11"/>
      <c r="D96" s="39"/>
      <c r="E96" s="11"/>
      <c r="F96" s="11"/>
      <c r="G96" s="11"/>
      <c r="H96" s="11"/>
      <c r="I96" s="11"/>
      <c r="J96" s="11"/>
      <c r="K96" s="111">
        <f>J97+J98+K99</f>
        <v>0</v>
      </c>
    </row>
    <row r="97" spans="1:11">
      <c r="A97" s="116" t="s">
        <v>127</v>
      </c>
      <c r="B97" s="40"/>
      <c r="C97" s="40"/>
      <c r="D97" s="44"/>
      <c r="E97" s="40"/>
      <c r="F97" s="40"/>
      <c r="G97" s="40"/>
      <c r="H97" s="40"/>
      <c r="I97" s="41"/>
      <c r="J97" s="140"/>
      <c r="K97" s="118"/>
    </row>
    <row r="98" spans="1:11">
      <c r="A98" s="116" t="s">
        <v>116</v>
      </c>
      <c r="B98" s="40"/>
      <c r="C98" s="40"/>
      <c r="D98" s="44"/>
      <c r="E98" s="40"/>
      <c r="F98" s="40"/>
      <c r="G98" s="40"/>
      <c r="H98" s="40"/>
      <c r="I98" s="41"/>
      <c r="J98" s="140"/>
      <c r="K98" s="118"/>
    </row>
    <row r="99" spans="1:11">
      <c r="A99" s="572" t="s">
        <v>129</v>
      </c>
      <c r="B99" s="573"/>
      <c r="C99" s="573"/>
      <c r="D99" s="573"/>
      <c r="E99" s="573"/>
      <c r="F99" s="573"/>
      <c r="G99" s="573"/>
      <c r="H99" s="573"/>
      <c r="I99" s="574"/>
      <c r="J99" s="140"/>
      <c r="K99" s="105"/>
    </row>
    <row r="100" spans="1:11">
      <c r="A100" s="42"/>
      <c r="B100" s="46"/>
      <c r="C100" s="11"/>
      <c r="D100" s="39"/>
      <c r="E100" s="11"/>
      <c r="F100" s="11"/>
      <c r="G100" s="11"/>
      <c r="H100" s="11"/>
      <c r="I100" s="11"/>
      <c r="J100" s="14"/>
      <c r="K100" s="105"/>
    </row>
    <row r="101" spans="1:11" ht="15.75">
      <c r="A101" s="43" t="s">
        <v>115</v>
      </c>
      <c r="B101" s="11"/>
      <c r="C101" s="11"/>
      <c r="D101" s="12"/>
      <c r="E101" s="11"/>
      <c r="F101" s="11"/>
      <c r="G101" s="11"/>
      <c r="H101" s="11"/>
      <c r="I101" s="11"/>
      <c r="J101" s="11"/>
      <c r="K101" s="111">
        <f>J102+J103+J104</f>
        <v>0</v>
      </c>
    </row>
    <row r="102" spans="1:11">
      <c r="A102" s="116" t="s">
        <v>117</v>
      </c>
      <c r="B102" s="40"/>
      <c r="C102" s="40"/>
      <c r="D102" s="44"/>
      <c r="E102" s="40"/>
      <c r="F102" s="40"/>
      <c r="G102" s="40"/>
      <c r="H102" s="40"/>
      <c r="I102" s="41"/>
      <c r="J102" s="140"/>
      <c r="K102" s="119"/>
    </row>
    <row r="103" spans="1:11">
      <c r="A103" s="116" t="s">
        <v>104</v>
      </c>
      <c r="B103" s="40"/>
      <c r="C103" s="40"/>
      <c r="D103" s="44"/>
      <c r="E103" s="40"/>
      <c r="F103" s="40"/>
      <c r="G103" s="40"/>
      <c r="H103" s="40"/>
      <c r="I103" s="41"/>
      <c r="J103" s="140"/>
      <c r="K103" s="120"/>
    </row>
    <row r="104" spans="1:11">
      <c r="A104" s="572" t="s">
        <v>105</v>
      </c>
      <c r="B104" s="573"/>
      <c r="C104" s="573"/>
      <c r="D104" s="573"/>
      <c r="E104" s="573"/>
      <c r="F104" s="573"/>
      <c r="G104" s="573"/>
      <c r="H104" s="573"/>
      <c r="I104" s="574"/>
      <c r="J104" s="140"/>
      <c r="K104" s="105"/>
    </row>
    <row r="105" spans="1:11">
      <c r="A105" s="121"/>
      <c r="B105" s="48"/>
      <c r="C105" s="48"/>
      <c r="D105" s="48"/>
      <c r="E105" s="48"/>
      <c r="F105" s="48"/>
      <c r="G105" s="48"/>
      <c r="H105" s="48"/>
      <c r="I105" s="48"/>
      <c r="J105" s="14"/>
      <c r="K105" s="105"/>
    </row>
    <row r="106" spans="1:11">
      <c r="A106" s="122"/>
      <c r="B106" s="81"/>
      <c r="C106" s="81"/>
      <c r="D106" s="39"/>
      <c r="E106" s="11"/>
      <c r="F106" s="11"/>
      <c r="G106" s="11"/>
      <c r="H106" s="11"/>
      <c r="I106" s="11"/>
      <c r="J106" s="14"/>
      <c r="K106" s="105"/>
    </row>
    <row r="107" spans="1:11" s="86" customFormat="1" ht="15.75">
      <c r="A107" s="123" t="s">
        <v>113</v>
      </c>
      <c r="B107" s="82"/>
      <c r="C107" s="82"/>
      <c r="D107" s="83"/>
      <c r="E107" s="84"/>
      <c r="F107" s="84"/>
      <c r="G107" s="84"/>
      <c r="H107" s="84"/>
      <c r="I107" s="84"/>
      <c r="J107" s="85"/>
      <c r="K107" s="141">
        <v>0</v>
      </c>
    </row>
    <row r="108" spans="1:11">
      <c r="A108" s="121"/>
      <c r="B108" s="81"/>
      <c r="C108" s="81"/>
      <c r="D108" s="39"/>
      <c r="E108" s="11"/>
      <c r="F108" s="11"/>
      <c r="G108" s="11"/>
      <c r="H108" s="11"/>
      <c r="I108" s="11"/>
      <c r="J108" s="14"/>
      <c r="K108" s="105"/>
    </row>
    <row r="109" spans="1:11" s="86" customFormat="1" ht="15.75">
      <c r="A109" s="123" t="s">
        <v>114</v>
      </c>
      <c r="B109" s="82"/>
      <c r="C109" s="82"/>
      <c r="D109" s="83"/>
      <c r="E109" s="84"/>
      <c r="F109" s="84"/>
      <c r="G109" s="84"/>
      <c r="H109" s="84"/>
      <c r="I109" s="84"/>
      <c r="J109" s="85"/>
      <c r="K109" s="141">
        <v>0</v>
      </c>
    </row>
    <row r="110" spans="1:11">
      <c r="A110" s="122"/>
      <c r="B110" s="81"/>
      <c r="C110" s="81"/>
      <c r="D110" s="39"/>
      <c r="E110" s="11"/>
      <c r="F110" s="11"/>
      <c r="G110" s="11"/>
      <c r="H110" s="11"/>
      <c r="I110" s="11"/>
      <c r="J110" s="14"/>
      <c r="K110" s="105"/>
    </row>
    <row r="111" spans="1:11" ht="15.75">
      <c r="A111" s="123" t="s">
        <v>124</v>
      </c>
      <c r="B111" s="82"/>
      <c r="C111" s="82"/>
      <c r="D111" s="83"/>
      <c r="E111" s="84"/>
      <c r="F111" s="84"/>
      <c r="G111" s="84"/>
      <c r="H111" s="84"/>
      <c r="I111" s="84"/>
      <c r="J111" s="85"/>
      <c r="K111" s="141">
        <v>0</v>
      </c>
    </row>
    <row r="112" spans="1:11">
      <c r="A112" s="122"/>
      <c r="B112" s="81"/>
      <c r="C112" s="81"/>
      <c r="D112" s="39"/>
      <c r="E112" s="11"/>
      <c r="F112" s="11"/>
      <c r="G112" s="11"/>
      <c r="H112" s="11"/>
      <c r="I112" s="11"/>
      <c r="J112" s="14"/>
      <c r="K112" s="105"/>
    </row>
    <row r="113" spans="1:11" ht="15.75">
      <c r="A113" s="123" t="s">
        <v>138</v>
      </c>
      <c r="B113" s="82"/>
      <c r="C113" s="82"/>
      <c r="D113" s="83"/>
      <c r="E113" s="84"/>
      <c r="F113" s="84"/>
      <c r="G113" s="84"/>
      <c r="H113" s="84"/>
      <c r="I113" s="84"/>
      <c r="J113" s="85"/>
      <c r="K113" s="141">
        <v>0</v>
      </c>
    </row>
    <row r="114" spans="1:11" ht="15.75">
      <c r="A114" s="124"/>
      <c r="B114" s="101"/>
      <c r="C114" s="101"/>
      <c r="D114" s="101"/>
      <c r="E114" s="101"/>
      <c r="F114" s="101"/>
      <c r="G114" s="101"/>
      <c r="H114" s="101"/>
      <c r="I114" s="101"/>
      <c r="J114" s="3"/>
      <c r="K114" s="105"/>
    </row>
    <row r="115" spans="1:11" ht="15.75">
      <c r="A115" s="123" t="s">
        <v>136</v>
      </c>
      <c r="B115" s="82"/>
      <c r="C115" s="82"/>
      <c r="D115" s="83"/>
      <c r="E115" s="84"/>
      <c r="F115" s="84"/>
      <c r="G115" s="84"/>
      <c r="H115" s="84"/>
      <c r="I115" s="84"/>
      <c r="J115" s="85"/>
      <c r="K115" s="141">
        <v>0</v>
      </c>
    </row>
    <row r="116" spans="1:11">
      <c r="A116" s="121"/>
      <c r="B116" s="48"/>
      <c r="C116" s="48"/>
      <c r="D116" s="48"/>
      <c r="E116" s="48"/>
      <c r="F116" s="48"/>
      <c r="G116" s="48"/>
      <c r="H116" s="48"/>
      <c r="I116" s="48"/>
      <c r="J116" s="14"/>
      <c r="K116" s="105"/>
    </row>
    <row r="117" spans="1:11" ht="18">
      <c r="A117" s="125" t="s">
        <v>90</v>
      </c>
      <c r="B117" s="3"/>
      <c r="C117" s="3"/>
      <c r="D117" s="3"/>
      <c r="E117" s="3"/>
      <c r="F117" s="3"/>
      <c r="G117" s="3"/>
      <c r="H117" s="3"/>
      <c r="I117" s="3"/>
      <c r="J117" s="3"/>
      <c r="K117" s="126">
        <f>SUM(K33:K115)</f>
        <v>0</v>
      </c>
    </row>
    <row r="118" spans="1:11">
      <c r="A118" s="42"/>
      <c r="B118" s="3"/>
      <c r="C118" s="3"/>
      <c r="D118" s="3"/>
      <c r="E118" s="3"/>
      <c r="F118" s="3"/>
      <c r="G118" s="3"/>
      <c r="H118" s="3"/>
      <c r="I118" s="3"/>
      <c r="J118" s="3"/>
      <c r="K118" s="105"/>
    </row>
    <row r="119" spans="1:11">
      <c r="A119" s="42"/>
      <c r="B119" s="3"/>
      <c r="C119" s="3"/>
      <c r="D119" s="3"/>
      <c r="E119" s="3"/>
      <c r="F119" s="3"/>
      <c r="G119" s="3"/>
      <c r="H119" s="3"/>
      <c r="I119" s="3"/>
      <c r="J119" s="3"/>
      <c r="K119" s="105"/>
    </row>
    <row r="120" spans="1:11" ht="18">
      <c r="A120" s="125" t="s">
        <v>91</v>
      </c>
      <c r="B120" s="3"/>
      <c r="C120" s="3"/>
      <c r="D120" s="3"/>
      <c r="E120" s="3"/>
      <c r="F120" s="3"/>
      <c r="G120" s="3"/>
      <c r="H120" s="3"/>
      <c r="I120" s="3"/>
      <c r="J120" s="3"/>
      <c r="K120" s="126">
        <f>K122+K124</f>
        <v>0</v>
      </c>
    </row>
    <row r="121" spans="1:11" ht="15">
      <c r="A121" s="112"/>
      <c r="B121" s="3"/>
      <c r="C121" s="3"/>
      <c r="D121" s="3"/>
      <c r="E121" s="3"/>
      <c r="F121" s="3"/>
      <c r="G121" s="3"/>
      <c r="H121" s="3"/>
      <c r="I121" s="3"/>
      <c r="J121" s="3"/>
      <c r="K121" s="105"/>
    </row>
    <row r="122" spans="1:11" ht="15">
      <c r="A122" s="73" t="s">
        <v>92</v>
      </c>
      <c r="B122" s="74"/>
      <c r="C122" s="74"/>
      <c r="D122" s="71">
        <v>0.09</v>
      </c>
      <c r="E122" s="7" t="s">
        <v>93</v>
      </c>
      <c r="F122" s="3"/>
      <c r="G122" s="3"/>
      <c r="H122" s="77">
        <f>K117</f>
        <v>0</v>
      </c>
      <c r="I122" s="7"/>
      <c r="J122" s="3"/>
      <c r="K122" s="127">
        <f>D122*H122</f>
        <v>0</v>
      </c>
    </row>
    <row r="123" spans="1:11" ht="15">
      <c r="A123" s="73"/>
      <c r="B123" s="74"/>
      <c r="C123" s="74"/>
      <c r="D123" s="7"/>
      <c r="E123" s="7"/>
      <c r="F123" s="3"/>
      <c r="G123" s="3"/>
      <c r="H123" s="7"/>
      <c r="I123" s="7"/>
      <c r="J123" s="3"/>
      <c r="K123" s="105"/>
    </row>
    <row r="124" spans="1:11" ht="15">
      <c r="A124" s="73" t="s">
        <v>94</v>
      </c>
      <c r="B124" s="74"/>
      <c r="C124" s="74"/>
      <c r="D124" s="71">
        <v>0.06</v>
      </c>
      <c r="E124" s="7" t="s">
        <v>126</v>
      </c>
      <c r="F124" s="3"/>
      <c r="G124" s="3"/>
      <c r="H124" s="78">
        <f>K117</f>
        <v>0</v>
      </c>
      <c r="I124" s="72"/>
      <c r="J124" s="3"/>
      <c r="K124" s="127">
        <f>D124*H124</f>
        <v>0</v>
      </c>
    </row>
    <row r="125" spans="1:11">
      <c r="A125" s="42"/>
      <c r="B125" s="3"/>
      <c r="C125" s="3"/>
      <c r="D125" s="3"/>
      <c r="E125" s="3"/>
      <c r="F125" s="3"/>
      <c r="G125" s="3"/>
      <c r="H125" s="3"/>
      <c r="I125" s="3"/>
      <c r="J125" s="3"/>
      <c r="K125" s="105"/>
    </row>
    <row r="126" spans="1:11" ht="20.25">
      <c r="A126" s="442" t="s">
        <v>137</v>
      </c>
      <c r="B126" s="443"/>
      <c r="C126" s="443"/>
      <c r="D126" s="443"/>
      <c r="E126" s="443"/>
      <c r="F126" s="443"/>
      <c r="G126" s="443"/>
      <c r="H126" s="443"/>
      <c r="I126" s="443"/>
      <c r="J126" s="3"/>
      <c r="K126" s="126">
        <f>K117+K120</f>
        <v>0</v>
      </c>
    </row>
    <row r="127" spans="1:11" ht="20.25">
      <c r="A127" s="102"/>
      <c r="B127" s="75"/>
      <c r="C127" s="75"/>
      <c r="D127" s="75"/>
      <c r="E127" s="75"/>
      <c r="F127" s="75"/>
      <c r="G127" s="75"/>
      <c r="H127" s="75"/>
      <c r="I127" s="75"/>
      <c r="J127" s="3"/>
      <c r="K127" s="182"/>
    </row>
    <row r="128" spans="1:11" ht="17.25">
      <c r="A128" s="427" t="s">
        <v>186</v>
      </c>
      <c r="B128" s="428"/>
      <c r="C128" s="428"/>
      <c r="D128" s="428"/>
      <c r="E128" s="428"/>
      <c r="F128" s="428"/>
      <c r="G128" s="428"/>
      <c r="H128" s="428"/>
      <c r="I128" s="428"/>
      <c r="J128" s="3"/>
      <c r="K128" s="126" t="e">
        <f>K126/B12</f>
        <v>#DIV/0!</v>
      </c>
    </row>
    <row r="129" spans="1:11">
      <c r="A129" s="42"/>
      <c r="B129" s="3"/>
      <c r="C129" s="3"/>
      <c r="D129" s="3"/>
      <c r="E129" s="3"/>
      <c r="F129" s="3"/>
      <c r="G129" s="3"/>
      <c r="H129" s="3"/>
      <c r="I129" s="3"/>
      <c r="J129" s="3"/>
      <c r="K129" s="105"/>
    </row>
    <row r="130" spans="1:11">
      <c r="A130" s="575" t="s">
        <v>33</v>
      </c>
      <c r="B130" s="576"/>
      <c r="C130" s="576"/>
      <c r="D130" s="576"/>
      <c r="E130" s="11"/>
      <c r="F130" s="11"/>
      <c r="G130" s="576" t="s">
        <v>7</v>
      </c>
      <c r="H130" s="576"/>
      <c r="I130" s="576"/>
      <c r="J130" s="576"/>
      <c r="K130" s="105"/>
    </row>
    <row r="131" spans="1:11">
      <c r="A131" s="128"/>
      <c r="B131" s="39"/>
      <c r="C131" s="39"/>
      <c r="D131" s="39"/>
      <c r="E131" s="11"/>
      <c r="F131" s="11"/>
      <c r="G131" s="39"/>
      <c r="H131" s="39"/>
      <c r="I131" s="39"/>
      <c r="J131" s="39"/>
      <c r="K131" s="105"/>
    </row>
    <row r="132" spans="1:11">
      <c r="A132" s="33"/>
      <c r="B132" s="39"/>
      <c r="C132" s="11"/>
      <c r="D132" s="11"/>
      <c r="E132" s="11"/>
      <c r="F132" s="11"/>
      <c r="G132" s="11"/>
      <c r="H132" s="11"/>
      <c r="I132" s="47"/>
      <c r="J132" s="7"/>
      <c r="K132" s="105"/>
    </row>
    <row r="133" spans="1:11">
      <c r="A133" s="33"/>
      <c r="B133" s="39"/>
      <c r="C133" s="11"/>
      <c r="D133" s="11"/>
      <c r="E133" s="11"/>
      <c r="F133" s="11"/>
      <c r="G133" s="11"/>
      <c r="H133" s="11"/>
      <c r="I133" s="47"/>
      <c r="J133" s="7"/>
      <c r="K133" s="105"/>
    </row>
    <row r="134" spans="1:11">
      <c r="A134" s="33"/>
      <c r="B134" s="39"/>
      <c r="C134" s="11"/>
      <c r="D134" s="11"/>
      <c r="E134" s="11"/>
      <c r="F134" s="11"/>
      <c r="G134" s="11"/>
      <c r="H134" s="11"/>
      <c r="I134" s="47"/>
      <c r="J134" s="3"/>
      <c r="K134" s="105"/>
    </row>
    <row r="135" spans="1:11">
      <c r="A135" s="33"/>
      <c r="B135" s="39"/>
      <c r="C135" s="11"/>
      <c r="D135" s="11"/>
      <c r="E135" s="11"/>
      <c r="F135" s="11"/>
      <c r="G135" s="11"/>
      <c r="H135" s="11"/>
      <c r="I135" s="47"/>
      <c r="J135" s="3"/>
      <c r="K135" s="105"/>
    </row>
    <row r="136" spans="1:11">
      <c r="A136" s="575" t="s">
        <v>34</v>
      </c>
      <c r="B136" s="576"/>
      <c r="C136" s="576"/>
      <c r="D136" s="576"/>
      <c r="E136" s="11"/>
      <c r="F136" s="11"/>
      <c r="G136" s="576" t="s">
        <v>34</v>
      </c>
      <c r="H136" s="576"/>
      <c r="I136" s="576"/>
      <c r="J136" s="576"/>
      <c r="K136" s="105"/>
    </row>
    <row r="137" spans="1:11">
      <c r="A137" s="33"/>
      <c r="B137" s="39"/>
      <c r="C137" s="11"/>
      <c r="D137" s="11"/>
      <c r="E137" s="11"/>
      <c r="F137" s="11"/>
      <c r="G137" s="11"/>
      <c r="H137" s="11"/>
      <c r="I137" s="47"/>
      <c r="J137" s="3"/>
      <c r="K137" s="105"/>
    </row>
    <row r="138" spans="1:11">
      <c r="A138" s="33"/>
      <c r="B138" s="39"/>
      <c r="C138" s="11"/>
      <c r="D138" s="11"/>
      <c r="E138" s="11"/>
      <c r="F138" s="11"/>
      <c r="G138" s="11"/>
      <c r="H138" s="11"/>
      <c r="I138" s="47"/>
      <c r="J138" s="3"/>
      <c r="K138" s="105"/>
    </row>
    <row r="139" spans="1:11">
      <c r="A139" s="33"/>
      <c r="B139" s="39"/>
      <c r="C139" s="11"/>
      <c r="D139" s="11"/>
      <c r="E139" s="11"/>
      <c r="F139" s="11"/>
      <c r="G139" s="11"/>
      <c r="H139" s="11"/>
      <c r="I139" s="47"/>
      <c r="J139" s="3"/>
      <c r="K139" s="105"/>
    </row>
    <row r="140" spans="1:11">
      <c r="A140" s="33"/>
      <c r="B140" s="39"/>
      <c r="C140" s="11"/>
      <c r="D140" s="11"/>
      <c r="E140" s="11"/>
      <c r="F140" s="11"/>
      <c r="G140" s="11"/>
      <c r="H140" s="11"/>
      <c r="I140" s="47"/>
      <c r="J140" s="3"/>
      <c r="K140" s="105"/>
    </row>
    <row r="141" spans="1:11">
      <c r="A141" s="33"/>
      <c r="B141" s="39"/>
      <c r="C141" s="11"/>
      <c r="D141" s="11"/>
      <c r="E141" s="11"/>
      <c r="F141" s="11"/>
      <c r="G141" s="11"/>
      <c r="H141" s="11"/>
      <c r="I141" s="47"/>
      <c r="J141" s="3"/>
      <c r="K141" s="105"/>
    </row>
    <row r="142" spans="1:11">
      <c r="A142" s="575" t="s">
        <v>35</v>
      </c>
      <c r="B142" s="576"/>
      <c r="C142" s="576"/>
      <c r="D142" s="576"/>
      <c r="E142" s="11"/>
      <c r="F142" s="11"/>
      <c r="G142" s="576" t="s">
        <v>36</v>
      </c>
      <c r="H142" s="576"/>
      <c r="I142" s="576"/>
      <c r="J142" s="576"/>
      <c r="K142" s="105"/>
    </row>
    <row r="143" spans="1:11">
      <c r="A143" s="33"/>
      <c r="B143" s="39"/>
      <c r="C143" s="11"/>
      <c r="D143" s="11"/>
      <c r="E143" s="11"/>
      <c r="F143" s="11"/>
      <c r="G143" s="11"/>
      <c r="H143" s="11"/>
      <c r="I143" s="47"/>
      <c r="J143" s="3"/>
      <c r="K143" s="105"/>
    </row>
    <row r="144" spans="1:11">
      <c r="A144" s="33"/>
      <c r="B144" s="39"/>
      <c r="C144" s="11"/>
      <c r="D144" s="11"/>
      <c r="E144" s="11"/>
      <c r="F144" s="11"/>
      <c r="G144" s="11"/>
      <c r="H144" s="11"/>
      <c r="I144" s="47"/>
      <c r="J144" s="3"/>
      <c r="K144" s="105"/>
    </row>
    <row r="145" spans="1:11">
      <c r="A145" s="33"/>
      <c r="B145" s="39"/>
      <c r="C145" s="11"/>
      <c r="D145" s="11"/>
      <c r="E145" s="11"/>
      <c r="F145" s="11"/>
      <c r="G145" s="11"/>
      <c r="H145" s="11"/>
      <c r="I145" s="47"/>
      <c r="J145" s="3"/>
      <c r="K145" s="105"/>
    </row>
    <row r="146" spans="1:11">
      <c r="A146" s="33"/>
      <c r="B146" s="39"/>
      <c r="C146" s="11"/>
      <c r="D146" s="11"/>
      <c r="E146" s="11"/>
      <c r="F146" s="11"/>
      <c r="G146" s="11"/>
      <c r="H146" s="11"/>
      <c r="I146" s="47"/>
      <c r="J146" s="3"/>
      <c r="K146" s="105"/>
    </row>
    <row r="147" spans="1:11">
      <c r="A147" s="33"/>
      <c r="B147" s="39"/>
      <c r="C147" s="11"/>
      <c r="D147" s="11"/>
      <c r="E147" s="11"/>
      <c r="F147" s="11"/>
      <c r="G147" s="11"/>
      <c r="H147" s="11"/>
      <c r="I147" s="47"/>
      <c r="J147" s="3"/>
      <c r="K147" s="105"/>
    </row>
    <row r="148" spans="1:11">
      <c r="A148" s="575" t="s">
        <v>34</v>
      </c>
      <c r="B148" s="576"/>
      <c r="C148" s="576"/>
      <c r="D148" s="576"/>
      <c r="E148" s="11"/>
      <c r="F148" s="11"/>
      <c r="G148" s="576" t="s">
        <v>34</v>
      </c>
      <c r="H148" s="576"/>
      <c r="I148" s="576"/>
      <c r="J148" s="576"/>
      <c r="K148" s="105"/>
    </row>
    <row r="149" spans="1:11">
      <c r="A149" s="42"/>
      <c r="B149" s="3"/>
      <c r="C149" s="3"/>
      <c r="D149" s="3"/>
      <c r="E149" s="3"/>
      <c r="F149" s="3"/>
      <c r="G149" s="3"/>
      <c r="H149" s="3"/>
      <c r="I149" s="3"/>
      <c r="J149" s="3"/>
      <c r="K149" s="105"/>
    </row>
    <row r="150" spans="1:11">
      <c r="A150" s="42"/>
      <c r="B150" s="3"/>
      <c r="C150" s="3"/>
      <c r="D150" s="3"/>
      <c r="E150" s="3"/>
      <c r="F150" s="3"/>
      <c r="G150" s="3"/>
      <c r="H150" s="3"/>
      <c r="I150" s="3"/>
      <c r="J150" s="3"/>
      <c r="K150" s="105"/>
    </row>
    <row r="151" spans="1:11">
      <c r="A151" s="42" t="s">
        <v>112</v>
      </c>
      <c r="B151" s="3"/>
      <c r="C151" s="3"/>
      <c r="D151" s="3"/>
      <c r="E151" s="3"/>
      <c r="F151" s="3"/>
      <c r="G151" s="3"/>
      <c r="H151" s="3"/>
      <c r="I151" s="3"/>
      <c r="J151" s="3"/>
      <c r="K151" s="105"/>
    </row>
    <row r="152" spans="1:11">
      <c r="A152" s="42"/>
      <c r="B152" s="3"/>
      <c r="C152" s="3"/>
      <c r="D152" s="3"/>
      <c r="E152" s="3"/>
      <c r="F152" s="3"/>
      <c r="G152" s="3"/>
      <c r="H152" s="3"/>
      <c r="I152" s="3"/>
      <c r="J152" s="3"/>
      <c r="K152" s="105"/>
    </row>
    <row r="153" spans="1:11">
      <c r="A153" s="129"/>
      <c r="B153" s="130"/>
      <c r="C153" s="130"/>
      <c r="D153" s="130"/>
      <c r="E153" s="130"/>
      <c r="F153" s="130"/>
      <c r="G153" s="130"/>
      <c r="H153" s="130"/>
      <c r="I153" s="130"/>
      <c r="J153" s="130"/>
      <c r="K153" s="131"/>
    </row>
    <row r="154" spans="1:11" ht="30.75" customHeight="1">
      <c r="A154" s="577" t="s">
        <v>139</v>
      </c>
      <c r="B154" s="577"/>
      <c r="C154" s="577"/>
      <c r="D154" s="577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578" t="s">
        <v>140</v>
      </c>
      <c r="B159" s="578"/>
      <c r="C159" s="578"/>
      <c r="D159" s="578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</sheetData>
  <sheetProtection sheet="1"/>
  <mergeCells count="49">
    <mergeCell ref="A9:A10"/>
    <mergeCell ref="D9:D10"/>
    <mergeCell ref="E9:G9"/>
    <mergeCell ref="E10:G10"/>
    <mergeCell ref="B7:F8"/>
    <mergeCell ref="H8:K8"/>
    <mergeCell ref="H5:K7"/>
    <mergeCell ref="B9:B10"/>
    <mergeCell ref="C9:C10"/>
    <mergeCell ref="H9:H10"/>
    <mergeCell ref="A154:D154"/>
    <mergeCell ref="A159:D159"/>
    <mergeCell ref="A136:D136"/>
    <mergeCell ref="G136:J136"/>
    <mergeCell ref="A142:D142"/>
    <mergeCell ref="G142:J142"/>
    <mergeCell ref="A148:D148"/>
    <mergeCell ref="G148:J148"/>
    <mergeCell ref="A82:I82"/>
    <mergeCell ref="A93:I93"/>
    <mergeCell ref="A99:I99"/>
    <mergeCell ref="A104:I104"/>
    <mergeCell ref="A126:I126"/>
    <mergeCell ref="A130:D130"/>
    <mergeCell ref="G130:J130"/>
    <mergeCell ref="A128:I128"/>
    <mergeCell ref="A36:A37"/>
    <mergeCell ref="B36:D36"/>
    <mergeCell ref="E36:G36"/>
    <mergeCell ref="A53:D53"/>
    <mergeCell ref="E53:H53"/>
    <mergeCell ref="A70:F70"/>
    <mergeCell ref="A12:A13"/>
    <mergeCell ref="B12:B13"/>
    <mergeCell ref="E12:E13"/>
    <mergeCell ref="F12:F13"/>
    <mergeCell ref="G12:G13"/>
    <mergeCell ref="A27:B27"/>
    <mergeCell ref="C12:D13"/>
    <mergeCell ref="I12:J12"/>
    <mergeCell ref="I13:J13"/>
    <mergeCell ref="H12:H13"/>
    <mergeCell ref="A2:K2"/>
    <mergeCell ref="A3:K3"/>
    <mergeCell ref="F4:G4"/>
    <mergeCell ref="A5:A6"/>
    <mergeCell ref="B5:F6"/>
    <mergeCell ref="G5:G8"/>
    <mergeCell ref="A7:A8"/>
  </mergeCells>
  <printOptions horizontalCentered="1"/>
  <pageMargins left="0" right="0" top="0.39370078740157483" bottom="0.78740157480314965" header="0" footer="0"/>
  <pageSetup paperSize="9" scale="59" fitToHeight="2" orientation="portrait" horizontalDpi="300" verticalDpi="300" r:id="rId1"/>
  <headerFooter differentOddEven="1" alignWithMargins="0">
    <oddHeader xml:space="preserve">&amp;R
Załącznik nr 9.1 
do Zarządzenia nr 103/2013
 Rektora UMCS
</oddHeader>
  </headerFooter>
  <rowBreaks count="1" manualBreakCount="1">
    <brk id="68" max="16383" man="1"/>
  </rowBreaks>
  <ignoredErrors>
    <ignoredError sqref="F4 B5 C38:H50" unlockedFormula="1"/>
    <ignoredError sqref="K12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L169"/>
  <sheetViews>
    <sheetView windowProtection="1" view="pageLayout" zoomScaleNormal="80" workbookViewId="0">
      <selection activeCell="M2" sqref="M2"/>
    </sheetView>
  </sheetViews>
  <sheetFormatPr defaultRowHeight="12.75"/>
  <cols>
    <col min="1" max="1" width="16.7109375" customWidth="1"/>
    <col min="2" max="6" width="14" customWidth="1"/>
    <col min="7" max="7" width="14.85546875" customWidth="1"/>
    <col min="8" max="8" width="14" customWidth="1"/>
    <col min="9" max="9" width="15.28515625" customWidth="1"/>
    <col min="10" max="10" width="12.7109375" customWidth="1"/>
    <col min="11" max="11" width="12.28515625" bestFit="1" customWidth="1"/>
  </cols>
  <sheetData>
    <row r="2" spans="1:11" ht="20.25">
      <c r="A2" s="538" t="s">
        <v>31</v>
      </c>
      <c r="B2" s="539"/>
      <c r="C2" s="539"/>
      <c r="D2" s="539"/>
      <c r="E2" s="539"/>
      <c r="F2" s="539"/>
      <c r="G2" s="539"/>
      <c r="H2" s="539"/>
      <c r="I2" s="539"/>
      <c r="J2" s="539"/>
      <c r="K2" s="540"/>
    </row>
    <row r="3" spans="1:11" ht="21.75" customHeight="1">
      <c r="A3" s="541" t="s">
        <v>32</v>
      </c>
      <c r="B3" s="542"/>
      <c r="C3" s="542"/>
      <c r="D3" s="542"/>
      <c r="E3" s="542"/>
      <c r="F3" s="542"/>
      <c r="G3" s="542"/>
      <c r="H3" s="542"/>
      <c r="I3" s="542"/>
      <c r="J3" s="542"/>
      <c r="K3" s="543"/>
    </row>
    <row r="4" spans="1:11" ht="23.25" customHeight="1">
      <c r="A4" s="103"/>
      <c r="B4" s="16"/>
      <c r="C4" s="17" t="s">
        <v>13</v>
      </c>
      <c r="D4" s="18"/>
      <c r="E4" s="19"/>
      <c r="F4" s="450" t="str">
        <f>rok_1!F4</f>
        <v>2015/2016</v>
      </c>
      <c r="G4" s="451"/>
      <c r="H4" s="3"/>
      <c r="I4" s="3"/>
      <c r="J4" s="3"/>
      <c r="K4" s="104"/>
    </row>
    <row r="5" spans="1:11" ht="20.25" customHeight="1">
      <c r="A5" s="544" t="s">
        <v>14</v>
      </c>
      <c r="B5" s="454">
        <f>rok_1!B5</f>
        <v>0</v>
      </c>
      <c r="C5" s="455"/>
      <c r="D5" s="455"/>
      <c r="E5" s="455"/>
      <c r="F5" s="455"/>
      <c r="G5" s="546" t="s">
        <v>189</v>
      </c>
      <c r="H5" s="590"/>
      <c r="I5" s="591"/>
      <c r="J5" s="591"/>
      <c r="K5" s="592"/>
    </row>
    <row r="6" spans="1:11" ht="13.5" customHeight="1">
      <c r="A6" s="545"/>
      <c r="B6" s="456"/>
      <c r="C6" s="456"/>
      <c r="D6" s="456"/>
      <c r="E6" s="456"/>
      <c r="F6" s="456"/>
      <c r="G6" s="547"/>
      <c r="H6" s="593"/>
      <c r="I6" s="594"/>
      <c r="J6" s="594"/>
      <c r="K6" s="595"/>
    </row>
    <row r="7" spans="1:11" ht="24.75" customHeight="1">
      <c r="A7" s="549" t="s">
        <v>15</v>
      </c>
      <c r="B7" s="460" t="s">
        <v>128</v>
      </c>
      <c r="C7" s="461"/>
      <c r="D7" s="461"/>
      <c r="E7" s="461"/>
      <c r="F7" s="462"/>
      <c r="G7" s="547"/>
      <c r="H7" s="596"/>
      <c r="I7" s="597"/>
      <c r="J7" s="597"/>
      <c r="K7" s="598"/>
    </row>
    <row r="8" spans="1:11">
      <c r="A8" s="550"/>
      <c r="B8" s="463"/>
      <c r="C8" s="464"/>
      <c r="D8" s="464"/>
      <c r="E8" s="464"/>
      <c r="F8" s="465"/>
      <c r="G8" s="548"/>
      <c r="H8" s="587" t="s">
        <v>190</v>
      </c>
      <c r="I8" s="588"/>
      <c r="J8" s="588"/>
      <c r="K8" s="589"/>
    </row>
    <row r="9" spans="1:11" ht="15.75" customHeight="1">
      <c r="A9" s="579" t="s">
        <v>16</v>
      </c>
      <c r="B9" s="485" t="s">
        <v>133</v>
      </c>
      <c r="C9" s="579" t="s">
        <v>188</v>
      </c>
      <c r="D9" s="485" t="s">
        <v>133</v>
      </c>
      <c r="E9" s="581" t="s">
        <v>17</v>
      </c>
      <c r="F9" s="582"/>
      <c r="G9" s="583"/>
      <c r="H9" s="485">
        <v>2</v>
      </c>
      <c r="I9" s="333"/>
      <c r="J9" s="339"/>
      <c r="K9" s="341"/>
    </row>
    <row r="10" spans="1:11" ht="15" customHeight="1">
      <c r="A10" s="580"/>
      <c r="B10" s="486"/>
      <c r="C10" s="580"/>
      <c r="D10" s="486"/>
      <c r="E10" s="584" t="s">
        <v>18</v>
      </c>
      <c r="F10" s="585"/>
      <c r="G10" s="586"/>
      <c r="H10" s="486"/>
      <c r="I10" s="334"/>
      <c r="J10" s="342"/>
      <c r="K10" s="105"/>
    </row>
    <row r="11" spans="1:11">
      <c r="A11" s="106"/>
      <c r="B11" s="14"/>
      <c r="C11" s="14"/>
      <c r="D11" s="14"/>
      <c r="E11" s="15"/>
      <c r="F11" s="14"/>
      <c r="G11" s="14"/>
      <c r="H11" s="14"/>
      <c r="I11" s="14"/>
      <c r="J11" s="337"/>
      <c r="K11" s="107"/>
    </row>
    <row r="12" spans="1:11" ht="21.75" customHeight="1">
      <c r="A12" s="551" t="s">
        <v>97</v>
      </c>
      <c r="B12" s="489">
        <f>rok_1!B12</f>
        <v>0</v>
      </c>
      <c r="C12" s="557" t="s">
        <v>192</v>
      </c>
      <c r="D12" s="558"/>
      <c r="E12" s="491">
        <f>B12</f>
        <v>0</v>
      </c>
      <c r="F12" s="553" t="s">
        <v>19</v>
      </c>
      <c r="G12" s="511"/>
      <c r="H12" s="536" t="s">
        <v>191</v>
      </c>
      <c r="I12" s="532" t="s">
        <v>20</v>
      </c>
      <c r="J12" s="533"/>
      <c r="K12" s="344">
        <f>B50+E50+B67+F59</f>
        <v>0</v>
      </c>
    </row>
    <row r="13" spans="1:11" ht="21.75" customHeight="1">
      <c r="A13" s="552"/>
      <c r="B13" s="490"/>
      <c r="C13" s="559"/>
      <c r="D13" s="560"/>
      <c r="E13" s="492"/>
      <c r="F13" s="554"/>
      <c r="G13" s="512"/>
      <c r="H13" s="537"/>
      <c r="I13" s="534" t="s">
        <v>98</v>
      </c>
      <c r="J13" s="535"/>
      <c r="K13" s="108"/>
    </row>
    <row r="14" spans="1:11" ht="15.75">
      <c r="A14" s="10"/>
      <c r="B14" s="9"/>
      <c r="C14" s="9"/>
      <c r="D14" s="9"/>
      <c r="E14" s="9"/>
      <c r="F14" s="9"/>
      <c r="G14" s="9"/>
      <c r="H14" s="9"/>
      <c r="I14" s="9"/>
      <c r="J14" s="9"/>
      <c r="K14" s="109"/>
    </row>
    <row r="15" spans="1:11" ht="15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110"/>
    </row>
    <row r="16" spans="1:11" ht="15.75">
      <c r="A16" s="23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110"/>
    </row>
    <row r="17" spans="1:11" ht="15.75">
      <c r="A17" s="21"/>
      <c r="B17" s="3"/>
      <c r="C17" s="135"/>
      <c r="D17" s="12" t="s">
        <v>8</v>
      </c>
      <c r="E17" s="12"/>
      <c r="F17" s="9"/>
      <c r="G17" s="11" t="s">
        <v>89</v>
      </c>
      <c r="H17" s="136"/>
      <c r="I17" s="9"/>
      <c r="J17" s="9"/>
      <c r="K17" s="110"/>
    </row>
    <row r="18" spans="1:11" ht="15.75">
      <c r="A18" s="21"/>
      <c r="B18" s="3"/>
      <c r="C18" s="135"/>
      <c r="D18" s="12" t="s">
        <v>9</v>
      </c>
      <c r="E18" s="12"/>
      <c r="F18" s="9"/>
      <c r="G18" s="11" t="s">
        <v>89</v>
      </c>
      <c r="H18" s="136"/>
      <c r="I18" s="9"/>
      <c r="J18" s="9"/>
      <c r="K18" s="110"/>
    </row>
    <row r="19" spans="1:11" ht="15.75">
      <c r="A19" s="21"/>
      <c r="B19" s="3"/>
      <c r="C19" s="135"/>
      <c r="D19" s="12" t="s">
        <v>10</v>
      </c>
      <c r="E19" s="12"/>
      <c r="F19" s="9"/>
      <c r="G19" s="11" t="s">
        <v>89</v>
      </c>
      <c r="H19" s="136"/>
      <c r="I19" s="9"/>
      <c r="J19" s="9"/>
      <c r="K19" s="110"/>
    </row>
    <row r="20" spans="1:11" ht="15.75">
      <c r="A20" s="21"/>
      <c r="B20" s="3"/>
      <c r="C20" s="135"/>
      <c r="D20" s="12" t="s">
        <v>11</v>
      </c>
      <c r="E20" s="12"/>
      <c r="F20" s="9"/>
      <c r="G20" s="11" t="s">
        <v>89</v>
      </c>
      <c r="H20" s="136"/>
      <c r="I20" s="9"/>
      <c r="J20" s="9"/>
      <c r="K20" s="110"/>
    </row>
    <row r="21" spans="1:11" ht="15.75">
      <c r="A21" s="21"/>
      <c r="B21" s="3"/>
      <c r="C21" s="135"/>
      <c r="D21" s="12" t="s">
        <v>99</v>
      </c>
      <c r="E21" s="12"/>
      <c r="F21" s="9"/>
      <c r="G21" s="11" t="s">
        <v>89</v>
      </c>
      <c r="H21" s="136"/>
      <c r="I21" s="9"/>
      <c r="J21" s="9"/>
      <c r="K21" s="110"/>
    </row>
    <row r="22" spans="1:11" ht="15.75">
      <c r="A22" s="21"/>
      <c r="B22" s="3"/>
      <c r="C22" s="135"/>
      <c r="D22" s="12" t="s">
        <v>100</v>
      </c>
      <c r="E22" s="12"/>
      <c r="F22" s="9"/>
      <c r="G22" s="11" t="s">
        <v>89</v>
      </c>
      <c r="H22" s="136"/>
      <c r="I22" s="9"/>
      <c r="J22" s="9"/>
      <c r="K22" s="110"/>
    </row>
    <row r="23" spans="1:11" ht="15.75">
      <c r="A23" s="21"/>
      <c r="B23" s="3"/>
      <c r="C23" s="135"/>
      <c r="D23" s="12" t="s">
        <v>101</v>
      </c>
      <c r="E23" s="12"/>
      <c r="F23" s="9"/>
      <c r="G23" s="11" t="s">
        <v>89</v>
      </c>
      <c r="H23" s="136"/>
      <c r="I23" s="9"/>
      <c r="J23" s="9"/>
      <c r="K23" s="110"/>
    </row>
    <row r="24" spans="1:11" ht="15.75">
      <c r="A24" s="21"/>
      <c r="B24" s="3"/>
      <c r="C24" s="135"/>
      <c r="D24" s="12" t="s">
        <v>12</v>
      </c>
      <c r="E24" s="12"/>
      <c r="F24" s="9"/>
      <c r="G24" s="11" t="s">
        <v>89</v>
      </c>
      <c r="H24" s="136"/>
      <c r="I24" s="9"/>
      <c r="J24" s="9"/>
      <c r="K24" s="110"/>
    </row>
    <row r="25" spans="1:11" ht="15.75">
      <c r="A25" s="21"/>
      <c r="B25" s="3"/>
      <c r="C25" s="135"/>
      <c r="D25" s="12" t="s">
        <v>95</v>
      </c>
      <c r="E25" s="12"/>
      <c r="F25" s="9"/>
      <c r="G25" s="11" t="s">
        <v>89</v>
      </c>
      <c r="H25" s="136"/>
      <c r="I25" s="9"/>
      <c r="J25" s="9"/>
      <c r="K25" s="110"/>
    </row>
    <row r="26" spans="1:11" ht="15.75">
      <c r="A26" s="21"/>
      <c r="B26" s="3"/>
      <c r="C26" s="135"/>
      <c r="D26" s="12" t="s">
        <v>102</v>
      </c>
      <c r="E26" s="12"/>
      <c r="F26" s="9"/>
      <c r="G26" s="11" t="s">
        <v>89</v>
      </c>
      <c r="H26" s="136"/>
      <c r="I26" s="9"/>
      <c r="J26" s="9"/>
      <c r="K26" s="110"/>
    </row>
    <row r="27" spans="1:11" ht="18.75" customHeight="1">
      <c r="A27" s="555" t="s">
        <v>96</v>
      </c>
      <c r="B27" s="556"/>
      <c r="C27" s="76">
        <f>(C17*H17)+(C18*H18)+(C19*H19)+(C20*H20)+(C21*H21)+(C22*H22)+(C23*H23)+(C24*H24)+(C25*H25)+(C26*H26)</f>
        <v>0</v>
      </c>
      <c r="D27" s="12"/>
      <c r="E27" s="12"/>
      <c r="F27" s="9"/>
      <c r="G27" s="9"/>
      <c r="H27" s="9"/>
      <c r="I27" s="9"/>
      <c r="J27" s="9"/>
      <c r="K27" s="110"/>
    </row>
    <row r="28" spans="1:11" ht="15.75">
      <c r="A28" s="22"/>
      <c r="B28" s="3"/>
      <c r="C28" s="3"/>
      <c r="D28" s="12"/>
      <c r="E28" s="13"/>
      <c r="F28" s="9"/>
      <c r="G28" s="9"/>
      <c r="H28" s="9"/>
      <c r="I28" s="9"/>
      <c r="J28" s="9"/>
      <c r="K28" s="110"/>
    </row>
    <row r="29" spans="1:11" ht="15.75">
      <c r="A29" s="10"/>
      <c r="B29" s="9"/>
      <c r="C29" s="9"/>
      <c r="D29" s="9"/>
      <c r="E29" s="9"/>
      <c r="F29" s="9"/>
      <c r="G29" s="9"/>
      <c r="H29" s="9"/>
      <c r="I29" s="9"/>
      <c r="J29" s="9"/>
      <c r="K29" s="110"/>
    </row>
    <row r="30" spans="1:11" ht="15.75">
      <c r="A30" s="2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111">
        <f>C27*0.65</f>
        <v>0</v>
      </c>
    </row>
    <row r="31" spans="1:11">
      <c r="A31" s="42"/>
      <c r="B31" s="3"/>
      <c r="C31" s="3"/>
      <c r="D31" s="3"/>
      <c r="E31" s="3"/>
      <c r="F31" s="3"/>
      <c r="G31" s="3"/>
      <c r="H31" s="3"/>
      <c r="I31" s="3"/>
      <c r="J31" s="3"/>
      <c r="K31" s="105"/>
    </row>
    <row r="32" spans="1:11" ht="15.75">
      <c r="A32" s="20" t="s">
        <v>24</v>
      </c>
      <c r="B32" s="3"/>
      <c r="C32" s="3"/>
      <c r="D32" s="3"/>
      <c r="E32" s="3"/>
      <c r="F32" s="3"/>
      <c r="G32" s="3"/>
      <c r="H32" s="3"/>
      <c r="I32" s="14"/>
      <c r="J32" s="3"/>
      <c r="K32" s="105"/>
    </row>
    <row r="33" spans="1:11" ht="15.75">
      <c r="A33" s="43" t="s">
        <v>176</v>
      </c>
      <c r="B33" s="3"/>
      <c r="C33" s="3"/>
      <c r="D33" s="3"/>
      <c r="E33" s="3"/>
      <c r="F33" s="3"/>
      <c r="G33" s="3"/>
      <c r="H33" s="3"/>
      <c r="I33" s="3"/>
      <c r="J33" s="3"/>
      <c r="K33" s="111">
        <f>J34+J82</f>
        <v>0</v>
      </c>
    </row>
    <row r="34" spans="1:11" ht="15.75">
      <c r="A34" s="112" t="s">
        <v>161</v>
      </c>
      <c r="B34" s="3"/>
      <c r="C34" s="3"/>
      <c r="D34" s="3"/>
      <c r="E34" s="3"/>
      <c r="F34" s="3"/>
      <c r="G34" s="3"/>
      <c r="H34" s="24"/>
      <c r="I34" s="6"/>
      <c r="J34" s="152">
        <f>H50+D67+H59</f>
        <v>0</v>
      </c>
      <c r="K34" s="151"/>
    </row>
    <row r="35" spans="1:11" ht="15.75">
      <c r="A35" s="113" t="s">
        <v>162</v>
      </c>
      <c r="B35" s="3"/>
      <c r="C35" s="3"/>
      <c r="D35" s="3"/>
      <c r="E35" s="3"/>
      <c r="F35" s="3"/>
      <c r="G35" s="3"/>
      <c r="H35" s="24"/>
      <c r="I35" s="6"/>
      <c r="J35" s="152"/>
      <c r="K35" s="151"/>
    </row>
    <row r="36" spans="1:11" ht="31.5" customHeight="1">
      <c r="A36" s="561" t="s">
        <v>25</v>
      </c>
      <c r="B36" s="563" t="s">
        <v>155</v>
      </c>
      <c r="C36" s="564"/>
      <c r="D36" s="565"/>
      <c r="E36" s="563" t="s">
        <v>103</v>
      </c>
      <c r="F36" s="564"/>
      <c r="G36" s="565"/>
      <c r="H36" s="1" t="s">
        <v>0</v>
      </c>
      <c r="I36" s="6"/>
      <c r="J36" s="3"/>
      <c r="K36" s="151"/>
    </row>
    <row r="37" spans="1:11" ht="15.75">
      <c r="A37" s="562"/>
      <c r="B37" s="142" t="s">
        <v>1</v>
      </c>
      <c r="C37" s="142" t="s">
        <v>2</v>
      </c>
      <c r="D37" s="143" t="s">
        <v>3</v>
      </c>
      <c r="E37" s="142" t="s">
        <v>1</v>
      </c>
      <c r="F37" s="142" t="s">
        <v>2</v>
      </c>
      <c r="G37" s="143" t="s">
        <v>3</v>
      </c>
      <c r="H37" s="2"/>
      <c r="I37" s="6"/>
      <c r="J37" s="3"/>
      <c r="K37" s="151"/>
    </row>
    <row r="38" spans="1:11" ht="25.5">
      <c r="A38" s="144" t="s">
        <v>143</v>
      </c>
      <c r="B38" s="145"/>
      <c r="C38" s="146">
        <f>rok_1!C38</f>
        <v>0</v>
      </c>
      <c r="D38" s="147">
        <f>B38*C38</f>
        <v>0</v>
      </c>
      <c r="E38" s="145"/>
      <c r="F38" s="146">
        <f>rok_1!F38</f>
        <v>0</v>
      </c>
      <c r="G38" s="147">
        <f>E38*F38</f>
        <v>0</v>
      </c>
      <c r="H38" s="147">
        <f>D38+G38</f>
        <v>0</v>
      </c>
      <c r="I38" s="6"/>
      <c r="J38" s="3"/>
      <c r="K38" s="151"/>
    </row>
    <row r="39" spans="1:11" ht="38.25">
      <c r="A39" s="144" t="s">
        <v>144</v>
      </c>
      <c r="B39" s="145"/>
      <c r="C39" s="146">
        <f>rok_1!C39</f>
        <v>0</v>
      </c>
      <c r="D39" s="147">
        <f t="shared" ref="D39:D49" si="0">B39*C39</f>
        <v>0</v>
      </c>
      <c r="E39" s="145"/>
      <c r="F39" s="146">
        <f>rok_1!F39</f>
        <v>0</v>
      </c>
      <c r="G39" s="147">
        <f t="shared" ref="G39:G49" si="1">E39*F39</f>
        <v>0</v>
      </c>
      <c r="H39" s="147">
        <f t="shared" ref="H39:H50" si="2">D39+G39</f>
        <v>0</v>
      </c>
      <c r="I39" s="6"/>
      <c r="J39" s="3"/>
      <c r="K39" s="151"/>
    </row>
    <row r="40" spans="1:11" ht="38.25">
      <c r="A40" s="144" t="s">
        <v>145</v>
      </c>
      <c r="B40" s="145"/>
      <c r="C40" s="146">
        <f>rok_1!C40</f>
        <v>0</v>
      </c>
      <c r="D40" s="147">
        <f t="shared" si="0"/>
        <v>0</v>
      </c>
      <c r="E40" s="145"/>
      <c r="F40" s="146">
        <f>rok_1!F40</f>
        <v>0</v>
      </c>
      <c r="G40" s="147">
        <f t="shared" si="1"/>
        <v>0</v>
      </c>
      <c r="H40" s="147">
        <f t="shared" si="2"/>
        <v>0</v>
      </c>
      <c r="I40" s="6"/>
      <c r="J40" s="3"/>
      <c r="K40" s="151"/>
    </row>
    <row r="41" spans="1:11" ht="15.75">
      <c r="A41" s="144" t="s">
        <v>146</v>
      </c>
      <c r="B41" s="145"/>
      <c r="C41" s="146">
        <f>rok_1!C41</f>
        <v>0</v>
      </c>
      <c r="D41" s="147">
        <f t="shared" si="0"/>
        <v>0</v>
      </c>
      <c r="E41" s="145"/>
      <c r="F41" s="146">
        <f>rok_1!F41</f>
        <v>0</v>
      </c>
      <c r="G41" s="147">
        <f t="shared" si="1"/>
        <v>0</v>
      </c>
      <c r="H41" s="147">
        <f t="shared" si="2"/>
        <v>0</v>
      </c>
      <c r="I41" s="6"/>
      <c r="J41" s="3"/>
      <c r="K41" s="151"/>
    </row>
    <row r="42" spans="1:11" ht="15.75">
      <c r="A42" s="144" t="s">
        <v>147</v>
      </c>
      <c r="B42" s="145"/>
      <c r="C42" s="146">
        <f>rok_1!C42</f>
        <v>0</v>
      </c>
      <c r="D42" s="147">
        <f t="shared" si="0"/>
        <v>0</v>
      </c>
      <c r="E42" s="145"/>
      <c r="F42" s="146">
        <f>rok_1!F42</f>
        <v>0</v>
      </c>
      <c r="G42" s="147">
        <f t="shared" si="1"/>
        <v>0</v>
      </c>
      <c r="H42" s="147">
        <f t="shared" si="2"/>
        <v>0</v>
      </c>
      <c r="I42" s="6"/>
      <c r="J42" s="3"/>
      <c r="K42" s="151"/>
    </row>
    <row r="43" spans="1:11" ht="15.75">
      <c r="A43" s="144" t="s">
        <v>148</v>
      </c>
      <c r="B43" s="145"/>
      <c r="C43" s="146">
        <f>rok_1!C43</f>
        <v>0</v>
      </c>
      <c r="D43" s="147">
        <f t="shared" si="0"/>
        <v>0</v>
      </c>
      <c r="E43" s="145"/>
      <c r="F43" s="146">
        <f>rok_1!F43</f>
        <v>0</v>
      </c>
      <c r="G43" s="147">
        <f t="shared" si="1"/>
        <v>0</v>
      </c>
      <c r="H43" s="147">
        <f t="shared" si="2"/>
        <v>0</v>
      </c>
      <c r="I43" s="6"/>
      <c r="J43" s="3"/>
      <c r="K43" s="151"/>
    </row>
    <row r="44" spans="1:11" ht="25.5">
      <c r="A44" s="144" t="s">
        <v>149</v>
      </c>
      <c r="B44" s="145"/>
      <c r="C44" s="146">
        <f>rok_1!C44</f>
        <v>0</v>
      </c>
      <c r="D44" s="147">
        <f t="shared" si="0"/>
        <v>0</v>
      </c>
      <c r="E44" s="145"/>
      <c r="F44" s="146">
        <f>rok_1!F44</f>
        <v>0</v>
      </c>
      <c r="G44" s="147">
        <f t="shared" si="1"/>
        <v>0</v>
      </c>
      <c r="H44" s="147">
        <f t="shared" si="2"/>
        <v>0</v>
      </c>
      <c r="I44" s="6"/>
      <c r="J44" s="3"/>
      <c r="K44" s="151"/>
    </row>
    <row r="45" spans="1:11" ht="25.5">
      <c r="A45" s="144" t="s">
        <v>150</v>
      </c>
      <c r="B45" s="145"/>
      <c r="C45" s="146">
        <f>rok_1!C45</f>
        <v>0</v>
      </c>
      <c r="D45" s="147">
        <f t="shared" si="0"/>
        <v>0</v>
      </c>
      <c r="E45" s="145"/>
      <c r="F45" s="146">
        <f>rok_1!F45</f>
        <v>0</v>
      </c>
      <c r="G45" s="147">
        <f t="shared" si="1"/>
        <v>0</v>
      </c>
      <c r="H45" s="147">
        <f t="shared" si="2"/>
        <v>0</v>
      </c>
      <c r="I45" s="6"/>
      <c r="J45" s="3"/>
      <c r="K45" s="151"/>
    </row>
    <row r="46" spans="1:11" ht="15.75">
      <c r="A46" s="144" t="s">
        <v>151</v>
      </c>
      <c r="B46" s="145"/>
      <c r="C46" s="146">
        <f>rok_1!C46</f>
        <v>0</v>
      </c>
      <c r="D46" s="147">
        <f t="shared" si="0"/>
        <v>0</v>
      </c>
      <c r="E46" s="145"/>
      <c r="F46" s="146">
        <f>rok_1!F46</f>
        <v>0</v>
      </c>
      <c r="G46" s="147">
        <f t="shared" si="1"/>
        <v>0</v>
      </c>
      <c r="H46" s="147">
        <f t="shared" si="2"/>
        <v>0</v>
      </c>
      <c r="I46" s="6"/>
      <c r="J46" s="3"/>
      <c r="K46" s="151"/>
    </row>
    <row r="47" spans="1:11" ht="15.75">
      <c r="A47" s="144" t="s">
        <v>152</v>
      </c>
      <c r="B47" s="145"/>
      <c r="C47" s="146">
        <f>rok_1!C47</f>
        <v>0</v>
      </c>
      <c r="D47" s="147">
        <f t="shared" si="0"/>
        <v>0</v>
      </c>
      <c r="E47" s="145"/>
      <c r="F47" s="146">
        <f>rok_1!F47</f>
        <v>0</v>
      </c>
      <c r="G47" s="147">
        <f t="shared" si="1"/>
        <v>0</v>
      </c>
      <c r="H47" s="147">
        <f t="shared" si="2"/>
        <v>0</v>
      </c>
      <c r="I47" s="6"/>
      <c r="J47" s="3"/>
      <c r="K47" s="151"/>
    </row>
    <row r="48" spans="1:11" ht="15.75">
      <c r="A48" s="144" t="s">
        <v>153</v>
      </c>
      <c r="B48" s="145"/>
      <c r="C48" s="146">
        <f>rok_1!C48</f>
        <v>0</v>
      </c>
      <c r="D48" s="147">
        <f t="shared" si="0"/>
        <v>0</v>
      </c>
      <c r="E48" s="145"/>
      <c r="F48" s="146">
        <f>rok_1!F48</f>
        <v>0</v>
      </c>
      <c r="G48" s="147">
        <f t="shared" si="1"/>
        <v>0</v>
      </c>
      <c r="H48" s="147">
        <f t="shared" si="2"/>
        <v>0</v>
      </c>
      <c r="I48" s="6"/>
      <c r="J48" s="3"/>
      <c r="K48" s="151"/>
    </row>
    <row r="49" spans="1:12" ht="38.25">
      <c r="A49" s="144" t="s">
        <v>154</v>
      </c>
      <c r="B49" s="145"/>
      <c r="C49" s="146">
        <f>rok_1!C49</f>
        <v>0</v>
      </c>
      <c r="D49" s="147">
        <f t="shared" si="0"/>
        <v>0</v>
      </c>
      <c r="E49" s="145"/>
      <c r="F49" s="146">
        <f>rok_1!F49</f>
        <v>0</v>
      </c>
      <c r="G49" s="147">
        <f t="shared" si="1"/>
        <v>0</v>
      </c>
      <c r="H49" s="147">
        <f t="shared" si="2"/>
        <v>0</v>
      </c>
      <c r="I49" s="6"/>
      <c r="J49" s="3"/>
      <c r="K49" s="151"/>
    </row>
    <row r="50" spans="1:12" ht="15.75">
      <c r="A50" s="148" t="s">
        <v>4</v>
      </c>
      <c r="B50" s="149">
        <f>SUM(B38:B49)</f>
        <v>0</v>
      </c>
      <c r="C50" s="149" t="s">
        <v>5</v>
      </c>
      <c r="D50" s="150">
        <f>SUM(D38:D49)</f>
        <v>0</v>
      </c>
      <c r="E50" s="149">
        <f>SUM(E38:E49)</f>
        <v>0</v>
      </c>
      <c r="F50" s="149" t="s">
        <v>5</v>
      </c>
      <c r="G50" s="150">
        <f>SUM(G38:G49)</f>
        <v>0</v>
      </c>
      <c r="H50" s="150">
        <f t="shared" si="2"/>
        <v>0</v>
      </c>
      <c r="I50" s="6"/>
      <c r="J50" s="3"/>
      <c r="K50" s="151"/>
    </row>
    <row r="51" spans="1:12" ht="15.75">
      <c r="A51" s="173"/>
      <c r="B51" s="174"/>
      <c r="C51" s="174"/>
      <c r="D51" s="174"/>
      <c r="E51" s="3"/>
      <c r="F51" s="3"/>
      <c r="G51" s="3"/>
      <c r="H51" s="24"/>
      <c r="I51" s="6"/>
      <c r="J51" s="3"/>
      <c r="K51" s="151"/>
    </row>
    <row r="52" spans="1:12" ht="15.75">
      <c r="A52" s="177" t="s">
        <v>174</v>
      </c>
      <c r="B52" s="162"/>
      <c r="C52" s="162"/>
      <c r="D52" s="163"/>
      <c r="E52" s="163"/>
      <c r="F52" s="163"/>
      <c r="G52" s="163"/>
      <c r="H52" s="164"/>
      <c r="I52" s="6"/>
      <c r="J52" s="3"/>
      <c r="K52" s="161"/>
      <c r="L52" s="42"/>
    </row>
    <row r="53" spans="1:12" ht="15.75">
      <c r="A53" s="566" t="s">
        <v>156</v>
      </c>
      <c r="B53" s="566"/>
      <c r="C53" s="566"/>
      <c r="D53" s="566"/>
      <c r="E53" s="567" t="s">
        <v>6</v>
      </c>
      <c r="F53" s="567"/>
      <c r="G53" s="567"/>
      <c r="H53" s="567"/>
      <c r="I53" s="6"/>
      <c r="J53" s="3"/>
      <c r="K53" s="161"/>
      <c r="L53" s="42"/>
    </row>
    <row r="54" spans="1:12" ht="15.75">
      <c r="A54" s="167" t="s">
        <v>25</v>
      </c>
      <c r="B54" s="142" t="s">
        <v>1</v>
      </c>
      <c r="C54" s="142" t="s">
        <v>2</v>
      </c>
      <c r="D54" s="143" t="s">
        <v>3</v>
      </c>
      <c r="E54" s="167" t="s">
        <v>25</v>
      </c>
      <c r="F54" s="142" t="s">
        <v>1</v>
      </c>
      <c r="G54" s="142" t="s">
        <v>2</v>
      </c>
      <c r="H54" s="168" t="s">
        <v>3</v>
      </c>
      <c r="I54" s="6"/>
      <c r="J54" s="3"/>
      <c r="K54" s="161"/>
      <c r="L54" s="42"/>
    </row>
    <row r="55" spans="1:12" ht="25.5">
      <c r="A55" s="169" t="s">
        <v>143</v>
      </c>
      <c r="B55" s="145"/>
      <c r="C55" s="146">
        <f>rok_1!C55</f>
        <v>0</v>
      </c>
      <c r="D55" s="147">
        <f t="shared" ref="D55:D66" si="3">B55*C55</f>
        <v>0</v>
      </c>
      <c r="E55" s="169" t="s">
        <v>157</v>
      </c>
      <c r="F55" s="145"/>
      <c r="G55" s="146">
        <f>rok_1!G55</f>
        <v>0</v>
      </c>
      <c r="H55" s="147">
        <f>F55*G55</f>
        <v>0</v>
      </c>
      <c r="I55" s="6"/>
      <c r="J55" s="3"/>
      <c r="K55" s="161"/>
      <c r="L55" s="42"/>
    </row>
    <row r="56" spans="1:12" ht="38.25">
      <c r="A56" s="169" t="s">
        <v>144</v>
      </c>
      <c r="B56" s="145"/>
      <c r="C56" s="146">
        <f>rok_1!C56</f>
        <v>0</v>
      </c>
      <c r="D56" s="147">
        <f t="shared" si="3"/>
        <v>0</v>
      </c>
      <c r="E56" s="169" t="s">
        <v>158</v>
      </c>
      <c r="F56" s="145"/>
      <c r="G56" s="146">
        <f>rok_1!G56</f>
        <v>0</v>
      </c>
      <c r="H56" s="147">
        <f>F56*G56</f>
        <v>0</v>
      </c>
      <c r="I56" s="6"/>
      <c r="J56" s="3"/>
      <c r="K56" s="161"/>
      <c r="L56" s="42"/>
    </row>
    <row r="57" spans="1:12" ht="38.25">
      <c r="A57" s="169" t="s">
        <v>145</v>
      </c>
      <c r="B57" s="145"/>
      <c r="C57" s="146">
        <f>rok_1!C57</f>
        <v>0</v>
      </c>
      <c r="D57" s="147">
        <f t="shared" si="3"/>
        <v>0</v>
      </c>
      <c r="E57" s="169" t="s">
        <v>159</v>
      </c>
      <c r="F57" s="145"/>
      <c r="G57" s="146">
        <f>rok_1!G57</f>
        <v>0</v>
      </c>
      <c r="H57" s="147">
        <f>F57*G57</f>
        <v>0</v>
      </c>
      <c r="I57" s="6"/>
      <c r="J57" s="3"/>
      <c r="K57" s="161"/>
      <c r="L57" s="42"/>
    </row>
    <row r="58" spans="1:12" ht="25.5">
      <c r="A58" s="169" t="s">
        <v>146</v>
      </c>
      <c r="B58" s="145"/>
      <c r="C58" s="146">
        <f>rok_1!C58</f>
        <v>0</v>
      </c>
      <c r="D58" s="147">
        <f t="shared" si="3"/>
        <v>0</v>
      </c>
      <c r="E58" s="169" t="s">
        <v>160</v>
      </c>
      <c r="F58" s="145"/>
      <c r="G58" s="146">
        <f>rok_1!G58</f>
        <v>0</v>
      </c>
      <c r="H58" s="147">
        <f>F58*G58</f>
        <v>0</v>
      </c>
      <c r="I58" s="6"/>
      <c r="J58" s="3"/>
      <c r="K58" s="161"/>
      <c r="L58" s="42"/>
    </row>
    <row r="59" spans="1:12" s="6" customFormat="1" ht="15" customHeight="1">
      <c r="A59" s="169" t="s">
        <v>147</v>
      </c>
      <c r="B59" s="145"/>
      <c r="C59" s="146">
        <f>rok_1!C59</f>
        <v>0</v>
      </c>
      <c r="D59" s="147">
        <f t="shared" si="3"/>
        <v>0</v>
      </c>
      <c r="E59" s="170" t="s">
        <v>4</v>
      </c>
      <c r="F59" s="166">
        <f>SUM(F55:F58)</f>
        <v>0</v>
      </c>
      <c r="G59" s="149" t="s">
        <v>5</v>
      </c>
      <c r="H59" s="150">
        <f>SUM(H55:H58)</f>
        <v>0</v>
      </c>
      <c r="L59" s="106"/>
    </row>
    <row r="60" spans="1:12" s="6" customFormat="1" ht="15">
      <c r="A60" s="169" t="s">
        <v>148</v>
      </c>
      <c r="B60" s="145"/>
      <c r="C60" s="146">
        <f>rok_1!C60</f>
        <v>0</v>
      </c>
      <c r="D60" s="147">
        <f t="shared" si="3"/>
        <v>0</v>
      </c>
      <c r="E60" s="171"/>
      <c r="F60" s="165"/>
      <c r="G60" s="164"/>
      <c r="H60" s="171"/>
      <c r="I60" s="160"/>
      <c r="J60" s="154"/>
      <c r="L60" s="106"/>
    </row>
    <row r="61" spans="1:12" s="6" customFormat="1" ht="25.5">
      <c r="A61" s="169" t="s">
        <v>149</v>
      </c>
      <c r="B61" s="145"/>
      <c r="C61" s="146">
        <f>rok_1!C61</f>
        <v>0</v>
      </c>
      <c r="D61" s="147">
        <f t="shared" si="3"/>
        <v>0</v>
      </c>
      <c r="E61" s="171"/>
      <c r="F61" s="165"/>
      <c r="G61" s="164"/>
      <c r="H61" s="171"/>
      <c r="I61" s="155"/>
      <c r="J61" s="156"/>
      <c r="L61" s="106"/>
    </row>
    <row r="62" spans="1:12" s="158" customFormat="1" ht="25.5">
      <c r="A62" s="169" t="s">
        <v>150</v>
      </c>
      <c r="B62" s="145"/>
      <c r="C62" s="146">
        <f>rok_1!C62</f>
        <v>0</v>
      </c>
      <c r="D62" s="147">
        <f t="shared" si="3"/>
        <v>0</v>
      </c>
      <c r="E62" s="171"/>
      <c r="F62" s="165"/>
      <c r="G62" s="164"/>
      <c r="H62" s="171"/>
      <c r="I62" s="157"/>
      <c r="J62" s="157"/>
      <c r="L62" s="159"/>
    </row>
    <row r="63" spans="1:12" s="158" customFormat="1" ht="15">
      <c r="A63" s="169" t="s">
        <v>151</v>
      </c>
      <c r="B63" s="145"/>
      <c r="C63" s="146">
        <f>rok_1!C63</f>
        <v>0</v>
      </c>
      <c r="D63" s="147">
        <f t="shared" si="3"/>
        <v>0</v>
      </c>
      <c r="E63" s="171"/>
      <c r="F63" s="165"/>
      <c r="G63" s="164"/>
      <c r="H63" s="171"/>
      <c r="I63" s="157"/>
      <c r="J63" s="157"/>
      <c r="L63" s="159"/>
    </row>
    <row r="64" spans="1:12" s="158" customFormat="1" ht="15">
      <c r="A64" s="169" t="s">
        <v>152</v>
      </c>
      <c r="B64" s="145"/>
      <c r="C64" s="146">
        <f>rok_1!C64</f>
        <v>0</v>
      </c>
      <c r="D64" s="147">
        <f t="shared" si="3"/>
        <v>0</v>
      </c>
      <c r="E64" s="171"/>
      <c r="F64" s="165"/>
      <c r="G64" s="164"/>
      <c r="H64" s="171"/>
      <c r="I64" s="157"/>
      <c r="J64" s="157"/>
      <c r="L64" s="159"/>
    </row>
    <row r="65" spans="1:12" s="158" customFormat="1" ht="15">
      <c r="A65" s="169" t="s">
        <v>153</v>
      </c>
      <c r="B65" s="145"/>
      <c r="C65" s="146">
        <f>rok_1!C65</f>
        <v>0</v>
      </c>
      <c r="D65" s="147">
        <f t="shared" si="3"/>
        <v>0</v>
      </c>
      <c r="E65" s="171"/>
      <c r="F65" s="165"/>
      <c r="G65" s="164"/>
      <c r="H65" s="171"/>
      <c r="I65" s="157"/>
      <c r="J65" s="157"/>
      <c r="L65" s="159"/>
    </row>
    <row r="66" spans="1:12" s="158" customFormat="1" ht="38.25">
      <c r="A66" s="169" t="s">
        <v>154</v>
      </c>
      <c r="B66" s="145"/>
      <c r="C66" s="146">
        <f>rok_1!C66</f>
        <v>0</v>
      </c>
      <c r="D66" s="147">
        <f t="shared" si="3"/>
        <v>0</v>
      </c>
      <c r="E66" s="171"/>
      <c r="F66" s="165"/>
      <c r="G66" s="164"/>
      <c r="H66" s="171"/>
      <c r="I66" s="157"/>
      <c r="J66" s="157"/>
      <c r="L66" s="159"/>
    </row>
    <row r="67" spans="1:12" s="158" customFormat="1">
      <c r="A67" s="172" t="s">
        <v>4</v>
      </c>
      <c r="B67" s="149">
        <f>SUM(B55:B66)</f>
        <v>0</v>
      </c>
      <c r="C67" s="149" t="s">
        <v>5</v>
      </c>
      <c r="D67" s="150">
        <f>SUM(D55:D66)</f>
        <v>0</v>
      </c>
      <c r="E67" s="171"/>
      <c r="F67" s="165"/>
      <c r="G67" s="164"/>
      <c r="H67" s="171"/>
      <c r="I67" s="157"/>
      <c r="J67" s="157"/>
      <c r="L67" s="159"/>
    </row>
    <row r="68" spans="1:12">
      <c r="A68" s="42"/>
      <c r="B68" s="3"/>
      <c r="C68" s="3"/>
      <c r="D68" s="3"/>
      <c r="E68" s="3"/>
      <c r="F68" s="3"/>
      <c r="G68" s="3"/>
      <c r="H68" s="3"/>
      <c r="I68" s="6"/>
      <c r="J68" s="3"/>
      <c r="K68" s="105"/>
    </row>
    <row r="69" spans="1:12" ht="15">
      <c r="A69" s="112" t="s">
        <v>141</v>
      </c>
      <c r="B69" s="3"/>
      <c r="C69" s="3"/>
      <c r="D69" s="3"/>
      <c r="E69" s="3"/>
      <c r="F69" s="3"/>
      <c r="G69" s="3"/>
      <c r="H69" s="3"/>
      <c r="I69" s="6"/>
      <c r="J69" s="3"/>
      <c r="K69" s="105"/>
    </row>
    <row r="70" spans="1:12" ht="25.5">
      <c r="A70" s="568" t="s">
        <v>142</v>
      </c>
      <c r="B70" s="569"/>
      <c r="C70" s="569"/>
      <c r="D70" s="569"/>
      <c r="E70" s="569"/>
      <c r="F70" s="570"/>
      <c r="G70" s="132" t="s">
        <v>119</v>
      </c>
      <c r="H70" s="133" t="s">
        <v>120</v>
      </c>
      <c r="I70" s="134" t="s">
        <v>121</v>
      </c>
      <c r="J70" s="134" t="s">
        <v>122</v>
      </c>
      <c r="K70" s="105"/>
    </row>
    <row r="71" spans="1:12" ht="15">
      <c r="A71" s="90" t="s">
        <v>163</v>
      </c>
      <c r="B71" s="91"/>
      <c r="C71" s="91"/>
      <c r="D71" s="92"/>
      <c r="E71" s="93"/>
      <c r="F71" s="94"/>
      <c r="G71" s="95"/>
      <c r="H71" s="137"/>
      <c r="I71" s="139">
        <f>rok_1!I71</f>
        <v>0</v>
      </c>
      <c r="J71" s="153">
        <f>H71*I71</f>
        <v>0</v>
      </c>
      <c r="K71" s="105"/>
    </row>
    <row r="72" spans="1:12" ht="15">
      <c r="A72" s="90" t="s">
        <v>173</v>
      </c>
      <c r="B72" s="91"/>
      <c r="C72" s="91"/>
      <c r="D72" s="92"/>
      <c r="E72" s="93"/>
      <c r="F72" s="94"/>
      <c r="G72" s="95"/>
      <c r="H72" s="137"/>
      <c r="I72" s="139">
        <f>rok_1!I72</f>
        <v>0</v>
      </c>
      <c r="J72" s="153">
        <f t="shared" ref="J72:J81" si="4">H72*I72</f>
        <v>0</v>
      </c>
      <c r="K72" s="105"/>
    </row>
    <row r="73" spans="1:12" ht="15">
      <c r="A73" s="90" t="s">
        <v>172</v>
      </c>
      <c r="B73" s="91"/>
      <c r="C73" s="91"/>
      <c r="D73" s="92"/>
      <c r="E73" s="93"/>
      <c r="F73" s="94"/>
      <c r="G73" s="95"/>
      <c r="H73" s="137"/>
      <c r="I73" s="139">
        <f>rok_1!I73</f>
        <v>0</v>
      </c>
      <c r="J73" s="153">
        <f t="shared" si="4"/>
        <v>0</v>
      </c>
      <c r="K73" s="105"/>
    </row>
    <row r="74" spans="1:12" ht="15">
      <c r="A74" s="90" t="s">
        <v>171</v>
      </c>
      <c r="B74" s="91"/>
      <c r="C74" s="91"/>
      <c r="D74" s="92"/>
      <c r="E74" s="93"/>
      <c r="F74" s="94"/>
      <c r="G74" s="95" t="s">
        <v>123</v>
      </c>
      <c r="H74" s="137"/>
      <c r="I74" s="139">
        <f>rok_1!I74</f>
        <v>0</v>
      </c>
      <c r="J74" s="153">
        <f t="shared" si="4"/>
        <v>0</v>
      </c>
      <c r="K74" s="105"/>
    </row>
    <row r="75" spans="1:12" ht="15">
      <c r="A75" s="90" t="s">
        <v>170</v>
      </c>
      <c r="B75" s="91"/>
      <c r="C75" s="91"/>
      <c r="D75" s="96"/>
      <c r="E75" s="97"/>
      <c r="F75" s="98"/>
      <c r="G75" s="95" t="s">
        <v>123</v>
      </c>
      <c r="H75" s="137"/>
      <c r="I75" s="139">
        <f>rok_1!I75</f>
        <v>0</v>
      </c>
      <c r="J75" s="153">
        <f t="shared" si="4"/>
        <v>0</v>
      </c>
      <c r="K75" s="105"/>
    </row>
    <row r="76" spans="1:12" ht="15">
      <c r="A76" s="90" t="s">
        <v>169</v>
      </c>
      <c r="B76" s="91"/>
      <c r="C76" s="91"/>
      <c r="D76" s="96"/>
      <c r="E76" s="97"/>
      <c r="F76" s="98"/>
      <c r="G76" s="95" t="s">
        <v>125</v>
      </c>
      <c r="H76" s="137"/>
      <c r="I76" s="139">
        <f>rok_1!I76</f>
        <v>0</v>
      </c>
      <c r="J76" s="153">
        <f t="shared" si="4"/>
        <v>0</v>
      </c>
      <c r="K76" s="105"/>
    </row>
    <row r="77" spans="1:12" ht="15">
      <c r="A77" s="90" t="s">
        <v>168</v>
      </c>
      <c r="B77" s="91"/>
      <c r="C77" s="99"/>
      <c r="D77" s="96"/>
      <c r="E77" s="100"/>
      <c r="F77" s="98"/>
      <c r="G77" s="95" t="s">
        <v>125</v>
      </c>
      <c r="H77" s="137"/>
      <c r="I77" s="139">
        <f>rok_1!I77</f>
        <v>0</v>
      </c>
      <c r="J77" s="153">
        <f t="shared" si="4"/>
        <v>0</v>
      </c>
      <c r="K77" s="105"/>
    </row>
    <row r="78" spans="1:12" ht="15">
      <c r="A78" s="90" t="s">
        <v>193</v>
      </c>
      <c r="B78" s="91"/>
      <c r="C78" s="99"/>
      <c r="D78" s="96"/>
      <c r="E78" s="100"/>
      <c r="F78" s="98"/>
      <c r="G78" s="95"/>
      <c r="H78" s="137"/>
      <c r="I78" s="139">
        <f>rok_1!I78</f>
        <v>0</v>
      </c>
      <c r="J78" s="153">
        <f t="shared" si="4"/>
        <v>0</v>
      </c>
      <c r="K78" s="105"/>
    </row>
    <row r="79" spans="1:12" ht="15">
      <c r="A79" s="90" t="s">
        <v>164</v>
      </c>
      <c r="B79" s="91"/>
      <c r="C79" s="99"/>
      <c r="D79" s="96"/>
      <c r="E79" s="100"/>
      <c r="F79" s="98"/>
      <c r="G79" s="95" t="s">
        <v>135</v>
      </c>
      <c r="H79" s="137"/>
      <c r="I79" s="139">
        <f>rok_1!I79</f>
        <v>0</v>
      </c>
      <c r="J79" s="153">
        <f t="shared" si="4"/>
        <v>0</v>
      </c>
      <c r="K79" s="105"/>
    </row>
    <row r="80" spans="1:12" ht="15">
      <c r="A80" s="90" t="s">
        <v>166</v>
      </c>
      <c r="B80" s="91"/>
      <c r="C80" s="99"/>
      <c r="D80" s="96"/>
      <c r="E80" s="100"/>
      <c r="F80" s="98"/>
      <c r="G80" s="95" t="s">
        <v>125</v>
      </c>
      <c r="H80" s="137"/>
      <c r="I80" s="139">
        <f>rok_1!I80</f>
        <v>0</v>
      </c>
      <c r="J80" s="153">
        <f t="shared" si="4"/>
        <v>0</v>
      </c>
      <c r="K80" s="105"/>
    </row>
    <row r="81" spans="1:11" ht="15">
      <c r="A81" s="90" t="s">
        <v>167</v>
      </c>
      <c r="B81" s="87"/>
      <c r="C81" s="87"/>
      <c r="D81" s="87"/>
      <c r="E81" s="87"/>
      <c r="F81" s="88"/>
      <c r="G81" s="89"/>
      <c r="H81" s="138"/>
      <c r="I81" s="139">
        <f>rok_1!I81</f>
        <v>0</v>
      </c>
      <c r="J81" s="153">
        <f t="shared" si="4"/>
        <v>0</v>
      </c>
      <c r="K81" s="105"/>
    </row>
    <row r="82" spans="1:11">
      <c r="A82" s="571" t="s">
        <v>165</v>
      </c>
      <c r="B82" s="571"/>
      <c r="C82" s="571"/>
      <c r="D82" s="571"/>
      <c r="E82" s="571"/>
      <c r="F82" s="571"/>
      <c r="G82" s="571"/>
      <c r="H82" s="571"/>
      <c r="I82" s="571"/>
      <c r="J82" s="175">
        <f>SUM(J71:J81)</f>
        <v>0</v>
      </c>
      <c r="K82" s="105"/>
    </row>
    <row r="83" spans="1:11">
      <c r="A83" s="42"/>
      <c r="B83" s="3"/>
      <c r="C83" s="3"/>
      <c r="D83" s="3"/>
      <c r="E83" s="3"/>
      <c r="F83" s="3"/>
      <c r="G83" s="3"/>
      <c r="H83" s="3"/>
      <c r="I83" s="6"/>
      <c r="J83" s="3"/>
      <c r="K83" s="105"/>
    </row>
    <row r="84" spans="1:11">
      <c r="A84" s="30"/>
      <c r="B84" s="14"/>
      <c r="C84" s="14"/>
      <c r="D84" s="26"/>
      <c r="E84" s="27"/>
      <c r="F84" s="14"/>
      <c r="G84" s="14"/>
      <c r="H84" s="28"/>
      <c r="I84" s="29"/>
      <c r="J84" s="14"/>
      <c r="K84" s="114"/>
    </row>
    <row r="85" spans="1:11">
      <c r="A85" s="33"/>
      <c r="B85" s="11"/>
      <c r="C85" s="11"/>
      <c r="D85" s="34"/>
      <c r="E85" s="35"/>
      <c r="F85" s="36"/>
      <c r="G85" s="11"/>
      <c r="H85" s="37"/>
      <c r="I85" s="35"/>
      <c r="J85" s="11"/>
      <c r="K85" s="114"/>
    </row>
    <row r="86" spans="1:11" ht="15.75">
      <c r="A86" s="25" t="s">
        <v>178</v>
      </c>
      <c r="B86" s="38"/>
      <c r="C86" s="38"/>
      <c r="D86" s="39"/>
      <c r="E86" s="11"/>
      <c r="G86" s="178"/>
      <c r="I86" s="11"/>
      <c r="J86" s="11"/>
      <c r="K86" s="176">
        <f>SUM(J87:J88)</f>
        <v>0</v>
      </c>
    </row>
    <row r="87" spans="1:11" ht="15.75">
      <c r="A87" s="113" t="s">
        <v>179</v>
      </c>
      <c r="B87" s="38"/>
      <c r="C87" s="38"/>
      <c r="D87" s="39"/>
      <c r="E87" s="11"/>
      <c r="F87" s="178"/>
      <c r="G87" s="180" t="s">
        <v>175</v>
      </c>
      <c r="H87" s="179">
        <f>H50+D67+J82</f>
        <v>0</v>
      </c>
      <c r="I87" s="11"/>
      <c r="J87" s="140">
        <f>H87*19.64%</f>
        <v>0</v>
      </c>
      <c r="K87" s="181"/>
    </row>
    <row r="88" spans="1:11">
      <c r="A88" s="113" t="s">
        <v>177</v>
      </c>
      <c r="B88" s="11"/>
      <c r="C88" s="11"/>
      <c r="D88" s="39"/>
      <c r="E88" s="11"/>
      <c r="F88" s="11"/>
      <c r="G88" s="180" t="s">
        <v>175</v>
      </c>
      <c r="H88" s="179">
        <f>H50</f>
        <v>0</v>
      </c>
      <c r="I88" s="11"/>
      <c r="J88" s="140">
        <f>H88*10.17%</f>
        <v>0</v>
      </c>
      <c r="K88" s="105"/>
    </row>
    <row r="89" spans="1:11">
      <c r="A89" s="33"/>
      <c r="B89" s="11"/>
      <c r="C89" s="11"/>
      <c r="D89" s="39"/>
      <c r="E89" s="11"/>
      <c r="F89" s="11"/>
      <c r="G89" s="11"/>
      <c r="H89" s="11"/>
      <c r="I89" s="11"/>
      <c r="J89" s="11"/>
      <c r="K89" s="105"/>
    </row>
    <row r="90" spans="1:11" ht="15.75">
      <c r="A90" s="43" t="s">
        <v>26</v>
      </c>
      <c r="B90" s="11"/>
      <c r="C90" s="11"/>
      <c r="D90" s="39"/>
      <c r="E90" s="11"/>
      <c r="F90" s="11"/>
      <c r="G90" s="11"/>
      <c r="H90" s="11"/>
      <c r="I90" s="11"/>
      <c r="J90" s="11"/>
      <c r="K90" s="111">
        <f>J91+J92+J93+J94</f>
        <v>0</v>
      </c>
    </row>
    <row r="91" spans="1:11">
      <c r="A91" s="115" t="s">
        <v>27</v>
      </c>
      <c r="B91" s="31"/>
      <c r="C91" s="31"/>
      <c r="D91" s="32"/>
      <c r="E91" s="31"/>
      <c r="F91" s="31"/>
      <c r="G91" s="31"/>
      <c r="H91" s="40"/>
      <c r="I91" s="41"/>
      <c r="J91" s="140"/>
      <c r="K91" s="105"/>
    </row>
    <row r="92" spans="1:11" ht="18" customHeight="1">
      <c r="A92" s="116" t="s">
        <v>28</v>
      </c>
      <c r="B92" s="40"/>
      <c r="C92" s="40"/>
      <c r="D92" s="44"/>
      <c r="E92" s="40"/>
      <c r="F92" s="40"/>
      <c r="G92" s="40"/>
      <c r="H92" s="40"/>
      <c r="I92" s="41"/>
      <c r="J92" s="140"/>
      <c r="K92" s="105"/>
    </row>
    <row r="93" spans="1:11">
      <c r="A93" s="572" t="s">
        <v>29</v>
      </c>
      <c r="B93" s="573"/>
      <c r="C93" s="573"/>
      <c r="D93" s="573"/>
      <c r="E93" s="573"/>
      <c r="F93" s="573"/>
      <c r="G93" s="573"/>
      <c r="H93" s="573"/>
      <c r="I93" s="574"/>
      <c r="J93" s="140"/>
      <c r="K93" s="105"/>
    </row>
    <row r="94" spans="1:11">
      <c r="A94" s="117" t="s">
        <v>118</v>
      </c>
      <c r="B94" s="45"/>
      <c r="C94" s="45"/>
      <c r="D94" s="44"/>
      <c r="E94" s="40"/>
      <c r="F94" s="40"/>
      <c r="G94" s="40"/>
      <c r="H94" s="40"/>
      <c r="I94" s="41"/>
      <c r="J94" s="140"/>
      <c r="K94" s="105"/>
    </row>
    <row r="95" spans="1:11">
      <c r="A95" s="42"/>
      <c r="B95" s="11"/>
      <c r="C95" s="11"/>
      <c r="D95" s="39"/>
      <c r="E95" s="11"/>
      <c r="F95" s="11"/>
      <c r="G95" s="11"/>
      <c r="H95" s="11"/>
      <c r="I95" s="11"/>
      <c r="J95" s="11"/>
      <c r="K95" s="105"/>
    </row>
    <row r="96" spans="1:11" ht="15.75">
      <c r="A96" s="43" t="s">
        <v>30</v>
      </c>
      <c r="B96" s="11"/>
      <c r="C96" s="11"/>
      <c r="D96" s="39"/>
      <c r="E96" s="11"/>
      <c r="F96" s="11"/>
      <c r="G96" s="11"/>
      <c r="H96" s="11"/>
      <c r="I96" s="11"/>
      <c r="J96" s="11"/>
      <c r="K96" s="111">
        <f>J97+J98+J99</f>
        <v>0</v>
      </c>
    </row>
    <row r="97" spans="1:11">
      <c r="A97" s="116" t="s">
        <v>127</v>
      </c>
      <c r="B97" s="40"/>
      <c r="C97" s="40"/>
      <c r="D97" s="44"/>
      <c r="E97" s="40"/>
      <c r="F97" s="40"/>
      <c r="G97" s="40"/>
      <c r="H97" s="40"/>
      <c r="I97" s="41"/>
      <c r="J97" s="140"/>
      <c r="K97" s="118"/>
    </row>
    <row r="98" spans="1:11">
      <c r="A98" s="116" t="s">
        <v>116</v>
      </c>
      <c r="B98" s="40"/>
      <c r="C98" s="40"/>
      <c r="D98" s="44"/>
      <c r="E98" s="40"/>
      <c r="F98" s="40"/>
      <c r="G98" s="40"/>
      <c r="H98" s="40"/>
      <c r="I98" s="41"/>
      <c r="J98" s="140"/>
      <c r="K98" s="118"/>
    </row>
    <row r="99" spans="1:11">
      <c r="A99" s="572" t="s">
        <v>129</v>
      </c>
      <c r="B99" s="573"/>
      <c r="C99" s="573"/>
      <c r="D99" s="573"/>
      <c r="E99" s="573"/>
      <c r="F99" s="573"/>
      <c r="G99" s="573"/>
      <c r="H99" s="573"/>
      <c r="I99" s="574"/>
      <c r="J99" s="140"/>
      <c r="K99" s="105"/>
    </row>
    <row r="100" spans="1:11">
      <c r="A100" s="42"/>
      <c r="B100" s="46"/>
      <c r="C100" s="11"/>
      <c r="D100" s="39"/>
      <c r="E100" s="11"/>
      <c r="F100" s="11"/>
      <c r="G100" s="11"/>
      <c r="H100" s="11"/>
      <c r="I100" s="11"/>
      <c r="J100" s="14"/>
      <c r="K100" s="105"/>
    </row>
    <row r="101" spans="1:11" ht="15.75">
      <c r="A101" s="43" t="s">
        <v>115</v>
      </c>
      <c r="B101" s="11"/>
      <c r="C101" s="11"/>
      <c r="D101" s="12"/>
      <c r="E101" s="11"/>
      <c r="F101" s="11"/>
      <c r="G101" s="11"/>
      <c r="H101" s="11"/>
      <c r="I101" s="11"/>
      <c r="J101" s="11"/>
      <c r="K101" s="111">
        <f>J102+J103+J104</f>
        <v>0</v>
      </c>
    </row>
    <row r="102" spans="1:11">
      <c r="A102" s="116" t="s">
        <v>117</v>
      </c>
      <c r="B102" s="40"/>
      <c r="C102" s="40"/>
      <c r="D102" s="44"/>
      <c r="E102" s="40"/>
      <c r="F102" s="40"/>
      <c r="G102" s="40"/>
      <c r="H102" s="40"/>
      <c r="I102" s="41"/>
      <c r="J102" s="140"/>
      <c r="K102" s="119"/>
    </row>
    <row r="103" spans="1:11">
      <c r="A103" s="116" t="s">
        <v>104</v>
      </c>
      <c r="B103" s="40"/>
      <c r="C103" s="40"/>
      <c r="D103" s="44"/>
      <c r="E103" s="40"/>
      <c r="F103" s="40"/>
      <c r="G103" s="40"/>
      <c r="H103" s="40"/>
      <c r="I103" s="41"/>
      <c r="J103" s="140"/>
      <c r="K103" s="120"/>
    </row>
    <row r="104" spans="1:11">
      <c r="A104" s="572" t="s">
        <v>105</v>
      </c>
      <c r="B104" s="573"/>
      <c r="C104" s="573"/>
      <c r="D104" s="573"/>
      <c r="E104" s="573"/>
      <c r="F104" s="573"/>
      <c r="G104" s="573"/>
      <c r="H104" s="573"/>
      <c r="I104" s="574"/>
      <c r="J104" s="140"/>
      <c r="K104" s="105"/>
    </row>
    <row r="105" spans="1:11">
      <c r="A105" s="121"/>
      <c r="B105" s="48"/>
      <c r="C105" s="48"/>
      <c r="D105" s="48"/>
      <c r="E105" s="48"/>
      <c r="F105" s="48"/>
      <c r="G105" s="48"/>
      <c r="H105" s="48"/>
      <c r="I105" s="48"/>
      <c r="J105" s="14"/>
      <c r="K105" s="105"/>
    </row>
    <row r="106" spans="1:11">
      <c r="A106" s="122"/>
      <c r="B106" s="81"/>
      <c r="C106" s="81"/>
      <c r="D106" s="39"/>
      <c r="E106" s="11"/>
      <c r="F106" s="11"/>
      <c r="G106" s="11"/>
      <c r="H106" s="11"/>
      <c r="I106" s="11"/>
      <c r="J106" s="14"/>
      <c r="K106" s="105"/>
    </row>
    <row r="107" spans="1:11" s="86" customFormat="1" ht="15.75">
      <c r="A107" s="123" t="s">
        <v>113</v>
      </c>
      <c r="B107" s="82"/>
      <c r="C107" s="82"/>
      <c r="D107" s="83"/>
      <c r="E107" s="84"/>
      <c r="F107" s="84"/>
      <c r="G107" s="84"/>
      <c r="H107" s="84"/>
      <c r="I107" s="84"/>
      <c r="J107" s="85"/>
      <c r="K107" s="141">
        <v>0</v>
      </c>
    </row>
    <row r="108" spans="1:11">
      <c r="A108" s="121"/>
      <c r="B108" s="81"/>
      <c r="C108" s="81"/>
      <c r="D108" s="39"/>
      <c r="E108" s="11"/>
      <c r="F108" s="11"/>
      <c r="G108" s="11"/>
      <c r="H108" s="11"/>
      <c r="I108" s="11"/>
      <c r="J108" s="14"/>
      <c r="K108" s="105"/>
    </row>
    <row r="109" spans="1:11" s="86" customFormat="1" ht="15.75">
      <c r="A109" s="123" t="s">
        <v>114</v>
      </c>
      <c r="B109" s="82"/>
      <c r="C109" s="82"/>
      <c r="D109" s="83"/>
      <c r="E109" s="84"/>
      <c r="F109" s="84"/>
      <c r="G109" s="84"/>
      <c r="H109" s="84"/>
      <c r="I109" s="84"/>
      <c r="J109" s="85"/>
      <c r="K109" s="141">
        <v>0</v>
      </c>
    </row>
    <row r="110" spans="1:11">
      <c r="A110" s="122"/>
      <c r="B110" s="81"/>
      <c r="C110" s="81"/>
      <c r="D110" s="39"/>
      <c r="E110" s="11"/>
      <c r="F110" s="11"/>
      <c r="G110" s="11"/>
      <c r="H110" s="11"/>
      <c r="I110" s="11"/>
      <c r="J110" s="14"/>
      <c r="K110" s="105"/>
    </row>
    <row r="111" spans="1:11" ht="15.75">
      <c r="A111" s="123" t="s">
        <v>124</v>
      </c>
      <c r="B111" s="82"/>
      <c r="C111" s="82"/>
      <c r="D111" s="83"/>
      <c r="E111" s="84"/>
      <c r="F111" s="84"/>
      <c r="G111" s="84"/>
      <c r="H111" s="84"/>
      <c r="I111" s="84"/>
      <c r="J111" s="85"/>
      <c r="K111" s="141">
        <v>0</v>
      </c>
    </row>
    <row r="112" spans="1:11">
      <c r="A112" s="122"/>
      <c r="B112" s="81"/>
      <c r="C112" s="81"/>
      <c r="D112" s="39"/>
      <c r="E112" s="11"/>
      <c r="F112" s="11"/>
      <c r="G112" s="11"/>
      <c r="H112" s="11"/>
      <c r="I112" s="11"/>
      <c r="J112" s="14"/>
      <c r="K112" s="105"/>
    </row>
    <row r="113" spans="1:11" ht="15.75">
      <c r="A113" s="123" t="s">
        <v>138</v>
      </c>
      <c r="B113" s="82"/>
      <c r="C113" s="82"/>
      <c r="D113" s="83"/>
      <c r="E113" s="84"/>
      <c r="F113" s="84"/>
      <c r="G113" s="84"/>
      <c r="H113" s="84"/>
      <c r="I113" s="84"/>
      <c r="J113" s="85"/>
      <c r="K113" s="141">
        <v>0</v>
      </c>
    </row>
    <row r="114" spans="1:11" ht="15.75">
      <c r="A114" s="124"/>
      <c r="B114" s="101"/>
      <c r="C114" s="101"/>
      <c r="D114" s="101"/>
      <c r="E114" s="101"/>
      <c r="F114" s="101"/>
      <c r="G114" s="101"/>
      <c r="H114" s="101"/>
      <c r="I114" s="101"/>
      <c r="J114" s="3"/>
      <c r="K114" s="105"/>
    </row>
    <row r="115" spans="1:11" ht="15.75">
      <c r="A115" s="123" t="s">
        <v>136</v>
      </c>
      <c r="B115" s="82"/>
      <c r="C115" s="82"/>
      <c r="D115" s="83"/>
      <c r="E115" s="84"/>
      <c r="F115" s="84"/>
      <c r="G115" s="84"/>
      <c r="H115" s="84"/>
      <c r="I115" s="84"/>
      <c r="J115" s="85"/>
      <c r="K115" s="141">
        <v>0</v>
      </c>
    </row>
    <row r="116" spans="1:11">
      <c r="A116" s="121"/>
      <c r="B116" s="48"/>
      <c r="C116" s="48"/>
      <c r="D116" s="48"/>
      <c r="E116" s="48"/>
      <c r="F116" s="48"/>
      <c r="G116" s="48"/>
      <c r="H116" s="48"/>
      <c r="I116" s="48"/>
      <c r="J116" s="14"/>
      <c r="K116" s="105"/>
    </row>
    <row r="117" spans="1:11" ht="18">
      <c r="A117" s="125" t="s">
        <v>90</v>
      </c>
      <c r="B117" s="3"/>
      <c r="C117" s="3"/>
      <c r="D117" s="3"/>
      <c r="E117" s="3"/>
      <c r="F117" s="3"/>
      <c r="G117" s="3"/>
      <c r="H117" s="3"/>
      <c r="I117" s="3"/>
      <c r="J117" s="3"/>
      <c r="K117" s="126">
        <f>SUM(K33:K115)</f>
        <v>0</v>
      </c>
    </row>
    <row r="118" spans="1:11">
      <c r="A118" s="42"/>
      <c r="B118" s="3"/>
      <c r="C118" s="3"/>
      <c r="D118" s="3"/>
      <c r="E118" s="3"/>
      <c r="F118" s="3"/>
      <c r="G118" s="3"/>
      <c r="H118" s="3"/>
      <c r="I118" s="3"/>
      <c r="J118" s="3"/>
      <c r="K118" s="105"/>
    </row>
    <row r="119" spans="1:11">
      <c r="A119" s="42"/>
      <c r="B119" s="3"/>
      <c r="C119" s="3"/>
      <c r="D119" s="3"/>
      <c r="E119" s="3"/>
      <c r="F119" s="3"/>
      <c r="G119" s="3"/>
      <c r="H119" s="3"/>
      <c r="I119" s="3"/>
      <c r="J119" s="3"/>
      <c r="K119" s="105"/>
    </row>
    <row r="120" spans="1:11" ht="18">
      <c r="A120" s="125" t="s">
        <v>91</v>
      </c>
      <c r="B120" s="3"/>
      <c r="C120" s="3"/>
      <c r="D120" s="3"/>
      <c r="E120" s="3"/>
      <c r="F120" s="3"/>
      <c r="G120" s="3"/>
      <c r="H120" s="3"/>
      <c r="I120" s="3"/>
      <c r="J120" s="3"/>
      <c r="K120" s="126">
        <f>K122+K124</f>
        <v>0</v>
      </c>
    </row>
    <row r="121" spans="1:11" ht="15">
      <c r="A121" s="112"/>
      <c r="B121" s="3"/>
      <c r="C121" s="3"/>
      <c r="D121" s="3"/>
      <c r="E121" s="3"/>
      <c r="F121" s="3"/>
      <c r="G121" s="3"/>
      <c r="H121" s="3"/>
      <c r="I121" s="3"/>
      <c r="J121" s="3"/>
      <c r="K121" s="105"/>
    </row>
    <row r="122" spans="1:11" ht="15">
      <c r="A122" s="73" t="s">
        <v>92</v>
      </c>
      <c r="B122" s="74"/>
      <c r="C122" s="74"/>
      <c r="D122" s="71">
        <v>0.09</v>
      </c>
      <c r="E122" s="7" t="s">
        <v>93</v>
      </c>
      <c r="F122" s="3"/>
      <c r="G122" s="3"/>
      <c r="H122" s="77">
        <f>K117</f>
        <v>0</v>
      </c>
      <c r="I122" s="7"/>
      <c r="J122" s="3"/>
      <c r="K122" s="127">
        <f>D122*H122</f>
        <v>0</v>
      </c>
    </row>
    <row r="123" spans="1:11" ht="15">
      <c r="A123" s="73"/>
      <c r="B123" s="74"/>
      <c r="C123" s="74"/>
      <c r="D123" s="7"/>
      <c r="E123" s="7"/>
      <c r="F123" s="3"/>
      <c r="G123" s="3"/>
      <c r="H123" s="7"/>
      <c r="I123" s="7"/>
      <c r="J123" s="3"/>
      <c r="K123" s="105"/>
    </row>
    <row r="124" spans="1:11" ht="15">
      <c r="A124" s="73" t="s">
        <v>94</v>
      </c>
      <c r="B124" s="74"/>
      <c r="C124" s="74"/>
      <c r="D124" s="71">
        <v>0.06</v>
      </c>
      <c r="E124" s="7" t="s">
        <v>126</v>
      </c>
      <c r="F124" s="3"/>
      <c r="G124" s="3"/>
      <c r="H124" s="78">
        <f>K117</f>
        <v>0</v>
      </c>
      <c r="I124" s="72"/>
      <c r="J124" s="3"/>
      <c r="K124" s="127">
        <f>D124*H124</f>
        <v>0</v>
      </c>
    </row>
    <row r="125" spans="1:11">
      <c r="A125" s="42"/>
      <c r="B125" s="3"/>
      <c r="C125" s="3"/>
      <c r="D125" s="3"/>
      <c r="E125" s="3"/>
      <c r="F125" s="3"/>
      <c r="G125" s="3"/>
      <c r="H125" s="3"/>
      <c r="I125" s="3"/>
      <c r="J125" s="3"/>
      <c r="K125" s="105"/>
    </row>
    <row r="126" spans="1:11" ht="20.25">
      <c r="A126" s="442" t="s">
        <v>137</v>
      </c>
      <c r="B126" s="443"/>
      <c r="C126" s="443"/>
      <c r="D126" s="443"/>
      <c r="E126" s="443"/>
      <c r="F126" s="443"/>
      <c r="G126" s="443"/>
      <c r="H126" s="443"/>
      <c r="I126" s="443"/>
      <c r="J126" s="3"/>
      <c r="K126" s="126">
        <f>K117+K120</f>
        <v>0</v>
      </c>
    </row>
    <row r="127" spans="1:11" ht="20.25">
      <c r="A127" s="102"/>
      <c r="B127" s="75"/>
      <c r="C127" s="75"/>
      <c r="D127" s="75"/>
      <c r="E127" s="75"/>
      <c r="F127" s="75"/>
      <c r="G127" s="75"/>
      <c r="H127" s="75"/>
      <c r="I127" s="75"/>
      <c r="J127" s="3"/>
      <c r="K127" s="182"/>
    </row>
    <row r="128" spans="1:11" ht="17.25">
      <c r="A128" s="427" t="s">
        <v>186</v>
      </c>
      <c r="B128" s="428"/>
      <c r="C128" s="428"/>
      <c r="D128" s="428"/>
      <c r="E128" s="428"/>
      <c r="F128" s="428"/>
      <c r="G128" s="428"/>
      <c r="H128" s="428"/>
      <c r="I128" s="428"/>
      <c r="J128" s="3"/>
      <c r="K128" s="126" t="e">
        <f>K126/B12</f>
        <v>#DIV/0!</v>
      </c>
    </row>
    <row r="129" spans="1:11">
      <c r="A129" s="42"/>
      <c r="B129" s="3"/>
      <c r="C129" s="3"/>
      <c r="D129" s="3"/>
      <c r="E129" s="3"/>
      <c r="F129" s="3"/>
      <c r="G129" s="3"/>
      <c r="H129" s="3"/>
      <c r="I129" s="3"/>
      <c r="J129" s="3"/>
      <c r="K129" s="105"/>
    </row>
    <row r="130" spans="1:11">
      <c r="A130" s="575" t="s">
        <v>33</v>
      </c>
      <c r="B130" s="576"/>
      <c r="C130" s="576"/>
      <c r="D130" s="576"/>
      <c r="E130" s="11"/>
      <c r="F130" s="11"/>
      <c r="G130" s="576" t="s">
        <v>7</v>
      </c>
      <c r="H130" s="576"/>
      <c r="I130" s="576"/>
      <c r="J130" s="576"/>
      <c r="K130" s="105"/>
    </row>
    <row r="131" spans="1:11">
      <c r="A131" s="128"/>
      <c r="B131" s="39"/>
      <c r="C131" s="39"/>
      <c r="D131" s="39"/>
      <c r="E131" s="11"/>
      <c r="F131" s="11"/>
      <c r="G131" s="39"/>
      <c r="H131" s="39"/>
      <c r="I131" s="39"/>
      <c r="J131" s="39"/>
      <c r="K131" s="105"/>
    </row>
    <row r="132" spans="1:11">
      <c r="A132" s="33"/>
      <c r="B132" s="39"/>
      <c r="C132" s="11"/>
      <c r="D132" s="11"/>
      <c r="E132" s="11"/>
      <c r="F132" s="11"/>
      <c r="G132" s="11"/>
      <c r="H132" s="11"/>
      <c r="I132" s="47"/>
      <c r="J132" s="7"/>
      <c r="K132" s="105"/>
    </row>
    <row r="133" spans="1:11">
      <c r="A133" s="33"/>
      <c r="B133" s="39"/>
      <c r="C133" s="11"/>
      <c r="D133" s="11"/>
      <c r="E133" s="11"/>
      <c r="F133" s="11"/>
      <c r="G133" s="11"/>
      <c r="H133" s="11"/>
      <c r="I133" s="47"/>
      <c r="J133" s="7"/>
      <c r="K133" s="105"/>
    </row>
    <row r="134" spans="1:11">
      <c r="A134" s="33"/>
      <c r="B134" s="39"/>
      <c r="C134" s="11"/>
      <c r="D134" s="11"/>
      <c r="E134" s="11"/>
      <c r="F134" s="11"/>
      <c r="G134" s="11"/>
      <c r="H134" s="11"/>
      <c r="I134" s="47"/>
      <c r="J134" s="3"/>
      <c r="K134" s="105"/>
    </row>
    <row r="135" spans="1:11">
      <c r="A135" s="33"/>
      <c r="B135" s="39"/>
      <c r="C135" s="11"/>
      <c r="D135" s="11"/>
      <c r="E135" s="11"/>
      <c r="F135" s="11"/>
      <c r="G135" s="11"/>
      <c r="H135" s="11"/>
      <c r="I135" s="47"/>
      <c r="J135" s="3"/>
      <c r="K135" s="105"/>
    </row>
    <row r="136" spans="1:11">
      <c r="A136" s="575" t="s">
        <v>34</v>
      </c>
      <c r="B136" s="576"/>
      <c r="C136" s="576"/>
      <c r="D136" s="576"/>
      <c r="E136" s="11"/>
      <c r="F136" s="11"/>
      <c r="G136" s="576" t="s">
        <v>34</v>
      </c>
      <c r="H136" s="576"/>
      <c r="I136" s="576"/>
      <c r="J136" s="576"/>
      <c r="K136" s="105"/>
    </row>
    <row r="137" spans="1:11">
      <c r="A137" s="33"/>
      <c r="B137" s="39"/>
      <c r="C137" s="11"/>
      <c r="D137" s="11"/>
      <c r="E137" s="11"/>
      <c r="F137" s="11"/>
      <c r="G137" s="11"/>
      <c r="H137" s="11"/>
      <c r="I137" s="47"/>
      <c r="J137" s="3"/>
      <c r="K137" s="105"/>
    </row>
    <row r="138" spans="1:11">
      <c r="A138" s="33"/>
      <c r="B138" s="39"/>
      <c r="C138" s="11"/>
      <c r="D138" s="11"/>
      <c r="E138" s="11"/>
      <c r="F138" s="11"/>
      <c r="G138" s="11"/>
      <c r="H138" s="11"/>
      <c r="I138" s="47"/>
      <c r="J138" s="3"/>
      <c r="K138" s="105"/>
    </row>
    <row r="139" spans="1:11">
      <c r="A139" s="33"/>
      <c r="B139" s="39"/>
      <c r="C139" s="11"/>
      <c r="D139" s="11"/>
      <c r="E139" s="11"/>
      <c r="F139" s="11"/>
      <c r="G139" s="11"/>
      <c r="H139" s="11"/>
      <c r="I139" s="47"/>
      <c r="J139" s="3"/>
      <c r="K139" s="105"/>
    </row>
    <row r="140" spans="1:11">
      <c r="A140" s="33"/>
      <c r="B140" s="39"/>
      <c r="C140" s="11"/>
      <c r="D140" s="11"/>
      <c r="E140" s="11"/>
      <c r="F140" s="11"/>
      <c r="G140" s="11"/>
      <c r="H140" s="11"/>
      <c r="I140" s="47"/>
      <c r="J140" s="3"/>
      <c r="K140" s="105"/>
    </row>
    <row r="141" spans="1:11">
      <c r="A141" s="33"/>
      <c r="B141" s="39"/>
      <c r="C141" s="11"/>
      <c r="D141" s="11"/>
      <c r="E141" s="11"/>
      <c r="F141" s="11"/>
      <c r="G141" s="11"/>
      <c r="H141" s="11"/>
      <c r="I141" s="47"/>
      <c r="J141" s="3"/>
      <c r="K141" s="105"/>
    </row>
    <row r="142" spans="1:11">
      <c r="A142" s="575" t="s">
        <v>35</v>
      </c>
      <c r="B142" s="576"/>
      <c r="C142" s="576"/>
      <c r="D142" s="576"/>
      <c r="E142" s="11"/>
      <c r="F142" s="11"/>
      <c r="G142" s="576" t="s">
        <v>36</v>
      </c>
      <c r="H142" s="576"/>
      <c r="I142" s="576"/>
      <c r="J142" s="576"/>
      <c r="K142" s="105"/>
    </row>
    <row r="143" spans="1:11">
      <c r="A143" s="33"/>
      <c r="B143" s="39"/>
      <c r="C143" s="11"/>
      <c r="D143" s="11"/>
      <c r="E143" s="11"/>
      <c r="F143" s="11"/>
      <c r="G143" s="11"/>
      <c r="H143" s="11"/>
      <c r="I143" s="47"/>
      <c r="J143" s="3"/>
      <c r="K143" s="105"/>
    </row>
    <row r="144" spans="1:11">
      <c r="A144" s="33"/>
      <c r="B144" s="39"/>
      <c r="C144" s="11"/>
      <c r="D144" s="11"/>
      <c r="E144" s="11"/>
      <c r="F144" s="11"/>
      <c r="G144" s="11"/>
      <c r="H144" s="11"/>
      <c r="I144" s="47"/>
      <c r="J144" s="3"/>
      <c r="K144" s="105"/>
    </row>
    <row r="145" spans="1:11">
      <c r="A145" s="33"/>
      <c r="B145" s="39"/>
      <c r="C145" s="11"/>
      <c r="D145" s="11"/>
      <c r="E145" s="11"/>
      <c r="F145" s="11"/>
      <c r="G145" s="11"/>
      <c r="H145" s="11"/>
      <c r="I145" s="47"/>
      <c r="J145" s="3"/>
      <c r="K145" s="105"/>
    </row>
    <row r="146" spans="1:11">
      <c r="A146" s="33"/>
      <c r="B146" s="39"/>
      <c r="C146" s="11"/>
      <c r="D146" s="11"/>
      <c r="E146" s="11"/>
      <c r="F146" s="11"/>
      <c r="G146" s="11"/>
      <c r="H146" s="11"/>
      <c r="I146" s="47"/>
      <c r="J146" s="3"/>
      <c r="K146" s="105"/>
    </row>
    <row r="147" spans="1:11">
      <c r="A147" s="33"/>
      <c r="B147" s="39"/>
      <c r="C147" s="11"/>
      <c r="D147" s="11"/>
      <c r="E147" s="11"/>
      <c r="F147" s="11"/>
      <c r="G147" s="11"/>
      <c r="H147" s="11"/>
      <c r="I147" s="47"/>
      <c r="J147" s="3"/>
      <c r="K147" s="105"/>
    </row>
    <row r="148" spans="1:11">
      <c r="A148" s="575" t="s">
        <v>34</v>
      </c>
      <c r="B148" s="576"/>
      <c r="C148" s="576"/>
      <c r="D148" s="576"/>
      <c r="E148" s="11"/>
      <c r="F148" s="11"/>
      <c r="G148" s="576" t="s">
        <v>34</v>
      </c>
      <c r="H148" s="576"/>
      <c r="I148" s="576"/>
      <c r="J148" s="576"/>
      <c r="K148" s="105"/>
    </row>
    <row r="149" spans="1:11">
      <c r="A149" s="42"/>
      <c r="B149" s="3"/>
      <c r="C149" s="3"/>
      <c r="D149" s="3"/>
      <c r="E149" s="3"/>
      <c r="F149" s="3"/>
      <c r="G149" s="3"/>
      <c r="H149" s="3"/>
      <c r="I149" s="3"/>
      <c r="J149" s="3"/>
      <c r="K149" s="105"/>
    </row>
    <row r="150" spans="1:11">
      <c r="A150" s="42"/>
      <c r="B150" s="3"/>
      <c r="C150" s="3"/>
      <c r="D150" s="3"/>
      <c r="E150" s="3"/>
      <c r="F150" s="3"/>
      <c r="G150" s="3"/>
      <c r="H150" s="3"/>
      <c r="I150" s="3"/>
      <c r="J150" s="3"/>
      <c r="K150" s="105"/>
    </row>
    <row r="151" spans="1:11">
      <c r="A151" s="42" t="s">
        <v>112</v>
      </c>
      <c r="B151" s="3"/>
      <c r="C151" s="3"/>
      <c r="D151" s="3"/>
      <c r="E151" s="3"/>
      <c r="F151" s="3"/>
      <c r="G151" s="3"/>
      <c r="H151" s="3"/>
      <c r="I151" s="3"/>
      <c r="J151" s="3"/>
      <c r="K151" s="105"/>
    </row>
    <row r="152" spans="1:11">
      <c r="A152" s="42"/>
      <c r="B152" s="3"/>
      <c r="C152" s="3"/>
      <c r="D152" s="3"/>
      <c r="E152" s="3"/>
      <c r="F152" s="3"/>
      <c r="G152" s="3"/>
      <c r="H152" s="3"/>
      <c r="I152" s="3"/>
      <c r="J152" s="3"/>
      <c r="K152" s="105"/>
    </row>
    <row r="153" spans="1:11">
      <c r="A153" s="129"/>
      <c r="B153" s="130"/>
      <c r="C153" s="130"/>
      <c r="D153" s="130"/>
      <c r="E153" s="130"/>
      <c r="F153" s="130"/>
      <c r="G153" s="130"/>
      <c r="H153" s="130"/>
      <c r="I153" s="130"/>
      <c r="J153" s="130"/>
      <c r="K153" s="131"/>
    </row>
    <row r="154" spans="1:11" ht="30.75" customHeight="1">
      <c r="A154" s="577" t="s">
        <v>139</v>
      </c>
      <c r="B154" s="577"/>
      <c r="C154" s="577"/>
      <c r="D154" s="577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578" t="s">
        <v>140</v>
      </c>
      <c r="B159" s="578"/>
      <c r="C159" s="578"/>
      <c r="D159" s="578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</sheetData>
  <sheetProtection sheet="1"/>
  <mergeCells count="49">
    <mergeCell ref="A9:A10"/>
    <mergeCell ref="D9:D10"/>
    <mergeCell ref="E9:G9"/>
    <mergeCell ref="E10:G10"/>
    <mergeCell ref="B7:F8"/>
    <mergeCell ref="H8:K8"/>
    <mergeCell ref="H5:K7"/>
    <mergeCell ref="B9:B10"/>
    <mergeCell ref="C9:C10"/>
    <mergeCell ref="H9:H10"/>
    <mergeCell ref="A154:D154"/>
    <mergeCell ref="A159:D159"/>
    <mergeCell ref="A136:D136"/>
    <mergeCell ref="G136:J136"/>
    <mergeCell ref="A142:D142"/>
    <mergeCell ref="G142:J142"/>
    <mergeCell ref="A148:D148"/>
    <mergeCell ref="G148:J148"/>
    <mergeCell ref="A82:I82"/>
    <mergeCell ref="A93:I93"/>
    <mergeCell ref="A99:I99"/>
    <mergeCell ref="A104:I104"/>
    <mergeCell ref="A126:I126"/>
    <mergeCell ref="A130:D130"/>
    <mergeCell ref="G130:J130"/>
    <mergeCell ref="A128:I128"/>
    <mergeCell ref="A36:A37"/>
    <mergeCell ref="B36:D36"/>
    <mergeCell ref="E36:G36"/>
    <mergeCell ref="A53:D53"/>
    <mergeCell ref="E53:H53"/>
    <mergeCell ref="A70:F70"/>
    <mergeCell ref="A12:A13"/>
    <mergeCell ref="B12:B13"/>
    <mergeCell ref="E12:E13"/>
    <mergeCell ref="F12:F13"/>
    <mergeCell ref="G12:G13"/>
    <mergeCell ref="A27:B27"/>
    <mergeCell ref="C12:D13"/>
    <mergeCell ref="I12:J12"/>
    <mergeCell ref="I13:J13"/>
    <mergeCell ref="H12:H13"/>
    <mergeCell ref="A2:K2"/>
    <mergeCell ref="A3:K3"/>
    <mergeCell ref="F4:G4"/>
    <mergeCell ref="A5:A6"/>
    <mergeCell ref="B5:F6"/>
    <mergeCell ref="G5:G8"/>
    <mergeCell ref="A7:A8"/>
  </mergeCells>
  <printOptions horizontalCentered="1"/>
  <pageMargins left="0" right="0" top="0.39370078740157483" bottom="0.78740157480314965" header="0" footer="0"/>
  <pageSetup paperSize="9" scale="59" fitToHeight="2" orientation="portrait" horizontalDpi="300" verticalDpi="300" r:id="rId1"/>
  <headerFooter differentOddEven="1" alignWithMargins="0">
    <oddHeader xml:space="preserve">&amp;R
Załącznik nr 9.1 
do Zarządzenia nr 103/2013
 Rektora UMCS
</oddHeader>
  </headerFooter>
  <rowBreaks count="1" manualBreakCount="1">
    <brk id="68" max="16383" man="1"/>
  </rowBreaks>
  <ignoredErrors>
    <ignoredError sqref="F4 B5 C38:H50" unlockedFormula="1"/>
    <ignoredError sqref="K12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L169"/>
  <sheetViews>
    <sheetView windowProtection="1" view="pageLayout" zoomScaleNormal="80" workbookViewId="0">
      <selection activeCell="M2" sqref="M2"/>
    </sheetView>
  </sheetViews>
  <sheetFormatPr defaultRowHeight="12.75"/>
  <cols>
    <col min="1" max="1" width="16.7109375" customWidth="1"/>
    <col min="2" max="6" width="14" customWidth="1"/>
    <col min="7" max="7" width="14.85546875" customWidth="1"/>
    <col min="8" max="8" width="14" customWidth="1"/>
    <col min="9" max="9" width="15.28515625" customWidth="1"/>
    <col min="10" max="10" width="12.7109375" customWidth="1"/>
    <col min="11" max="11" width="12.28515625" bestFit="1" customWidth="1"/>
  </cols>
  <sheetData>
    <row r="2" spans="1:11" ht="20.25">
      <c r="A2" s="538" t="s">
        <v>31</v>
      </c>
      <c r="B2" s="539"/>
      <c r="C2" s="539"/>
      <c r="D2" s="539"/>
      <c r="E2" s="539"/>
      <c r="F2" s="539"/>
      <c r="G2" s="539"/>
      <c r="H2" s="539"/>
      <c r="I2" s="539"/>
      <c r="J2" s="539"/>
      <c r="K2" s="540"/>
    </row>
    <row r="3" spans="1:11" ht="21.75" customHeight="1">
      <c r="A3" s="541" t="s">
        <v>32</v>
      </c>
      <c r="B3" s="542"/>
      <c r="C3" s="542"/>
      <c r="D3" s="542"/>
      <c r="E3" s="542"/>
      <c r="F3" s="542"/>
      <c r="G3" s="542"/>
      <c r="H3" s="542"/>
      <c r="I3" s="542"/>
      <c r="J3" s="542"/>
      <c r="K3" s="543"/>
    </row>
    <row r="4" spans="1:11" ht="23.25" customHeight="1">
      <c r="A4" s="103"/>
      <c r="B4" s="16"/>
      <c r="C4" s="17" t="s">
        <v>13</v>
      </c>
      <c r="D4" s="18"/>
      <c r="E4" s="19"/>
      <c r="F4" s="450"/>
      <c r="G4" s="451"/>
      <c r="H4" s="3"/>
      <c r="I4" s="3"/>
      <c r="J4" s="3"/>
      <c r="K4" s="104"/>
    </row>
    <row r="5" spans="1:11" ht="20.25" customHeight="1">
      <c r="A5" s="544" t="s">
        <v>14</v>
      </c>
      <c r="B5" s="454">
        <f>rok_1!B5</f>
        <v>0</v>
      </c>
      <c r="C5" s="455"/>
      <c r="D5" s="455"/>
      <c r="E5" s="455"/>
      <c r="F5" s="455"/>
      <c r="G5" s="546" t="s">
        <v>189</v>
      </c>
      <c r="H5" s="590"/>
      <c r="I5" s="591"/>
      <c r="J5" s="591"/>
      <c r="K5" s="592"/>
    </row>
    <row r="6" spans="1:11" ht="13.5" customHeight="1">
      <c r="A6" s="545"/>
      <c r="B6" s="456"/>
      <c r="C6" s="456"/>
      <c r="D6" s="456"/>
      <c r="E6" s="456"/>
      <c r="F6" s="456"/>
      <c r="G6" s="547"/>
      <c r="H6" s="593"/>
      <c r="I6" s="594"/>
      <c r="J6" s="594"/>
      <c r="K6" s="595"/>
    </row>
    <row r="7" spans="1:11" ht="24.75" customHeight="1">
      <c r="A7" s="549" t="s">
        <v>15</v>
      </c>
      <c r="B7" s="460" t="s">
        <v>128</v>
      </c>
      <c r="C7" s="461"/>
      <c r="D7" s="461"/>
      <c r="E7" s="461"/>
      <c r="F7" s="462"/>
      <c r="G7" s="547"/>
      <c r="H7" s="596"/>
      <c r="I7" s="597"/>
      <c r="J7" s="597"/>
      <c r="K7" s="598"/>
    </row>
    <row r="8" spans="1:11">
      <c r="A8" s="550"/>
      <c r="B8" s="463"/>
      <c r="C8" s="464"/>
      <c r="D8" s="464"/>
      <c r="E8" s="464"/>
      <c r="F8" s="465"/>
      <c r="G8" s="548"/>
      <c r="H8" s="587" t="s">
        <v>190</v>
      </c>
      <c r="I8" s="588"/>
      <c r="J8" s="588"/>
      <c r="K8" s="589"/>
    </row>
    <row r="9" spans="1:11" ht="15.75" customHeight="1">
      <c r="A9" s="579" t="s">
        <v>16</v>
      </c>
      <c r="B9" s="485" t="s">
        <v>134</v>
      </c>
      <c r="C9" s="579" t="s">
        <v>188</v>
      </c>
      <c r="D9" s="485" t="s">
        <v>134</v>
      </c>
      <c r="E9" s="581" t="s">
        <v>17</v>
      </c>
      <c r="F9" s="582"/>
      <c r="G9" s="583"/>
      <c r="H9" s="485">
        <v>10</v>
      </c>
      <c r="I9" s="333"/>
      <c r="J9" s="339"/>
      <c r="K9" s="341"/>
    </row>
    <row r="10" spans="1:11" ht="15" customHeight="1">
      <c r="A10" s="580"/>
      <c r="B10" s="486"/>
      <c r="C10" s="580"/>
      <c r="D10" s="486"/>
      <c r="E10" s="584" t="s">
        <v>18</v>
      </c>
      <c r="F10" s="585"/>
      <c r="G10" s="586"/>
      <c r="H10" s="486"/>
      <c r="I10" s="334"/>
      <c r="J10" s="342"/>
      <c r="K10" s="105"/>
    </row>
    <row r="11" spans="1:11">
      <c r="A11" s="106"/>
      <c r="B11" s="14"/>
      <c r="C11" s="14"/>
      <c r="D11" s="14"/>
      <c r="E11" s="15"/>
      <c r="F11" s="14"/>
      <c r="G11" s="14"/>
      <c r="H11" s="14"/>
      <c r="I11" s="14"/>
      <c r="J11" s="337"/>
      <c r="K11" s="107"/>
    </row>
    <row r="12" spans="1:11" ht="21.75" customHeight="1">
      <c r="A12" s="551" t="s">
        <v>97</v>
      </c>
      <c r="B12" s="489">
        <f>rok_1!B12</f>
        <v>0</v>
      </c>
      <c r="C12" s="557" t="s">
        <v>192</v>
      </c>
      <c r="D12" s="558"/>
      <c r="E12" s="491">
        <f>B12</f>
        <v>0</v>
      </c>
      <c r="F12" s="553" t="s">
        <v>19</v>
      </c>
      <c r="G12" s="511"/>
      <c r="H12" s="536" t="s">
        <v>191</v>
      </c>
      <c r="I12" s="532" t="s">
        <v>20</v>
      </c>
      <c r="J12" s="533"/>
      <c r="K12" s="344">
        <f>B50+E50+B67+F59</f>
        <v>0</v>
      </c>
    </row>
    <row r="13" spans="1:11" ht="21.75" customHeight="1">
      <c r="A13" s="552"/>
      <c r="B13" s="490"/>
      <c r="C13" s="559"/>
      <c r="D13" s="560"/>
      <c r="E13" s="492"/>
      <c r="F13" s="554"/>
      <c r="G13" s="512"/>
      <c r="H13" s="537"/>
      <c r="I13" s="534" t="s">
        <v>98</v>
      </c>
      <c r="J13" s="535"/>
      <c r="K13" s="108"/>
    </row>
    <row r="14" spans="1:11" ht="15.75">
      <c r="A14" s="10"/>
      <c r="B14" s="9"/>
      <c r="C14" s="9"/>
      <c r="D14" s="9"/>
      <c r="E14" s="9"/>
      <c r="F14" s="9"/>
      <c r="G14" s="9"/>
      <c r="H14" s="9"/>
      <c r="I14" s="9"/>
      <c r="J14" s="9"/>
      <c r="K14" s="109"/>
    </row>
    <row r="15" spans="1:11" ht="15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110"/>
    </row>
    <row r="16" spans="1:11" ht="15.75">
      <c r="A16" s="23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110"/>
    </row>
    <row r="17" spans="1:11" ht="15.75">
      <c r="A17" s="21"/>
      <c r="B17" s="3"/>
      <c r="C17" s="135">
        <f>rok_1!C17+rok_2!C17+rok_3!C17+rok_4!C17+rok_5!C17</f>
        <v>0</v>
      </c>
      <c r="D17" s="12" t="s">
        <v>8</v>
      </c>
      <c r="E17" s="12"/>
      <c r="F17" s="9"/>
      <c r="G17" s="11" t="s">
        <v>89</v>
      </c>
      <c r="H17" s="136">
        <f>IF(C17&lt;&gt;0,$B$12,0)</f>
        <v>0</v>
      </c>
      <c r="I17" s="9"/>
      <c r="J17" s="9"/>
      <c r="K17" s="110"/>
    </row>
    <row r="18" spans="1:11" ht="15.75">
      <c r="A18" s="21"/>
      <c r="B18" s="3"/>
      <c r="C18" s="135">
        <f>rok_1!C18+rok_2!C18+rok_3!C18+rok_4!C18+rok_5!C18</f>
        <v>0</v>
      </c>
      <c r="D18" s="12" t="s">
        <v>9</v>
      </c>
      <c r="E18" s="12"/>
      <c r="F18" s="9"/>
      <c r="G18" s="11" t="s">
        <v>89</v>
      </c>
      <c r="H18" s="136">
        <f t="shared" ref="H18:H26" si="0">IF(C18&lt;&gt;0,$B$12,0)</f>
        <v>0</v>
      </c>
      <c r="I18" s="9"/>
      <c r="J18" s="9"/>
      <c r="K18" s="110"/>
    </row>
    <row r="19" spans="1:11" ht="15.75">
      <c r="A19" s="21"/>
      <c r="B19" s="3"/>
      <c r="C19" s="135">
        <f>rok_1!C19+rok_2!C19+rok_3!C19+rok_4!C19+rok_5!C19</f>
        <v>0</v>
      </c>
      <c r="D19" s="12" t="s">
        <v>10</v>
      </c>
      <c r="E19" s="12"/>
      <c r="F19" s="9"/>
      <c r="G19" s="11" t="s">
        <v>89</v>
      </c>
      <c r="H19" s="136">
        <f t="shared" si="0"/>
        <v>0</v>
      </c>
      <c r="I19" s="9"/>
      <c r="J19" s="9"/>
      <c r="K19" s="110"/>
    </row>
    <row r="20" spans="1:11" ht="15.75">
      <c r="A20" s="21"/>
      <c r="B20" s="3"/>
      <c r="C20" s="135">
        <f>rok_1!C20+rok_2!C20+rok_3!C20+rok_4!C20+rok_5!C20</f>
        <v>0</v>
      </c>
      <c r="D20" s="12" t="s">
        <v>11</v>
      </c>
      <c r="E20" s="12"/>
      <c r="F20" s="9"/>
      <c r="G20" s="11" t="s">
        <v>89</v>
      </c>
      <c r="H20" s="136">
        <f t="shared" si="0"/>
        <v>0</v>
      </c>
      <c r="I20" s="9"/>
      <c r="J20" s="9"/>
      <c r="K20" s="110"/>
    </row>
    <row r="21" spans="1:11" ht="15.75">
      <c r="A21" s="21"/>
      <c r="B21" s="3"/>
      <c r="C21" s="135">
        <f>rok_1!C21+rok_2!C21+rok_3!C21+rok_4!C21+rok_5!C21</f>
        <v>0</v>
      </c>
      <c r="D21" s="12" t="s">
        <v>99</v>
      </c>
      <c r="E21" s="12"/>
      <c r="F21" s="9"/>
      <c r="G21" s="11" t="s">
        <v>89</v>
      </c>
      <c r="H21" s="136">
        <f t="shared" si="0"/>
        <v>0</v>
      </c>
      <c r="I21" s="9"/>
      <c r="J21" s="9"/>
      <c r="K21" s="110"/>
    </row>
    <row r="22" spans="1:11" ht="15.75">
      <c r="A22" s="21"/>
      <c r="B22" s="3"/>
      <c r="C22" s="135">
        <f>rok_1!C22+rok_2!C22+rok_3!C22+rok_4!C22+rok_5!C22</f>
        <v>0</v>
      </c>
      <c r="D22" s="12" t="s">
        <v>100</v>
      </c>
      <c r="E22" s="12"/>
      <c r="F22" s="9"/>
      <c r="G22" s="11" t="s">
        <v>89</v>
      </c>
      <c r="H22" s="136">
        <f t="shared" si="0"/>
        <v>0</v>
      </c>
      <c r="I22" s="9"/>
      <c r="J22" s="9"/>
      <c r="K22" s="110"/>
    </row>
    <row r="23" spans="1:11" ht="15.75">
      <c r="A23" s="21"/>
      <c r="B23" s="3"/>
      <c r="C23" s="135">
        <f>rok_1!C23+rok_2!C23+rok_3!C23+rok_4!C23+rok_5!C23</f>
        <v>0</v>
      </c>
      <c r="D23" s="12" t="s">
        <v>101</v>
      </c>
      <c r="E23" s="12"/>
      <c r="F23" s="9"/>
      <c r="G23" s="11" t="s">
        <v>89</v>
      </c>
      <c r="H23" s="136">
        <f t="shared" si="0"/>
        <v>0</v>
      </c>
      <c r="I23" s="9"/>
      <c r="J23" s="9"/>
      <c r="K23" s="110"/>
    </row>
    <row r="24" spans="1:11" ht="15.75">
      <c r="A24" s="21"/>
      <c r="B24" s="3"/>
      <c r="C24" s="135">
        <f>rok_1!C24+rok_2!C24+rok_3!C24+rok_4!C24+rok_5!C24</f>
        <v>0</v>
      </c>
      <c r="D24" s="12" t="s">
        <v>12</v>
      </c>
      <c r="E24" s="12"/>
      <c r="F24" s="9"/>
      <c r="G24" s="11" t="s">
        <v>89</v>
      </c>
      <c r="H24" s="136">
        <f t="shared" si="0"/>
        <v>0</v>
      </c>
      <c r="I24" s="9"/>
      <c r="J24" s="9"/>
      <c r="K24" s="110"/>
    </row>
    <row r="25" spans="1:11" ht="15.75">
      <c r="A25" s="21"/>
      <c r="B25" s="3"/>
      <c r="C25" s="135">
        <f>rok_1!C25+rok_2!C25+rok_3!C25+rok_4!C25+rok_5!C25</f>
        <v>0</v>
      </c>
      <c r="D25" s="12" t="s">
        <v>95</v>
      </c>
      <c r="E25" s="12"/>
      <c r="F25" s="9"/>
      <c r="G25" s="11" t="s">
        <v>89</v>
      </c>
      <c r="H25" s="136">
        <f t="shared" si="0"/>
        <v>0</v>
      </c>
      <c r="I25" s="9"/>
      <c r="J25" s="9"/>
      <c r="K25" s="110"/>
    </row>
    <row r="26" spans="1:11" ht="15.75">
      <c r="A26" s="21"/>
      <c r="B26" s="3"/>
      <c r="C26" s="135">
        <f>rok_1!C26+rok_2!C26+rok_3!C26+rok_4!C26+rok_5!C26</f>
        <v>0</v>
      </c>
      <c r="D26" s="12" t="s">
        <v>102</v>
      </c>
      <c r="E26" s="12"/>
      <c r="F26" s="9"/>
      <c r="G26" s="11" t="s">
        <v>89</v>
      </c>
      <c r="H26" s="136">
        <f t="shared" si="0"/>
        <v>0</v>
      </c>
      <c r="I26" s="9"/>
      <c r="J26" s="9"/>
      <c r="K26" s="110"/>
    </row>
    <row r="27" spans="1:11" ht="18.75" customHeight="1">
      <c r="A27" s="555" t="s">
        <v>96</v>
      </c>
      <c r="B27" s="556"/>
      <c r="C27" s="76">
        <f>(C17*H17)+(C18*H18)+(C19*H19)+(C20*H20)+(C21*H21)+(C22*H22)+(C23*H23)+(C24*H24)+(C25*H25)+(C26*H26)</f>
        <v>0</v>
      </c>
      <c r="D27" s="12"/>
      <c r="E27" s="12"/>
      <c r="F27" s="9"/>
      <c r="G27" s="9"/>
      <c r="H27" s="9"/>
      <c r="I27" s="9"/>
      <c r="J27" s="9"/>
      <c r="K27" s="110"/>
    </row>
    <row r="28" spans="1:11" ht="15.75">
      <c r="A28" s="22"/>
      <c r="B28" s="3"/>
      <c r="C28" s="3"/>
      <c r="D28" s="12"/>
      <c r="E28" s="13"/>
      <c r="F28" s="9"/>
      <c r="G28" s="9"/>
      <c r="H28" s="9"/>
      <c r="I28" s="9"/>
      <c r="J28" s="9"/>
      <c r="K28" s="110"/>
    </row>
    <row r="29" spans="1:11" ht="15.75">
      <c r="A29" s="10"/>
      <c r="B29" s="9"/>
      <c r="C29" s="9"/>
      <c r="D29" s="9"/>
      <c r="E29" s="9"/>
      <c r="F29" s="9"/>
      <c r="G29" s="9"/>
      <c r="H29" s="9"/>
      <c r="I29" s="9"/>
      <c r="J29" s="9"/>
      <c r="K29" s="110"/>
    </row>
    <row r="30" spans="1:11" ht="15.75">
      <c r="A30" s="2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111">
        <f>C27*0.65</f>
        <v>0</v>
      </c>
    </row>
    <row r="31" spans="1:11">
      <c r="A31" s="42"/>
      <c r="B31" s="3"/>
      <c r="C31" s="3"/>
      <c r="D31" s="3"/>
      <c r="E31" s="3"/>
      <c r="F31" s="3"/>
      <c r="G31" s="3"/>
      <c r="H31" s="3"/>
      <c r="I31" s="3"/>
      <c r="J31" s="3"/>
      <c r="K31" s="105"/>
    </row>
    <row r="32" spans="1:11" ht="15.75">
      <c r="A32" s="20" t="s">
        <v>24</v>
      </c>
      <c r="B32" s="3"/>
      <c r="C32" s="3"/>
      <c r="D32" s="3"/>
      <c r="E32" s="3"/>
      <c r="F32" s="3"/>
      <c r="G32" s="3"/>
      <c r="H32" s="3"/>
      <c r="I32" s="14"/>
      <c r="J32" s="3"/>
      <c r="K32" s="105"/>
    </row>
    <row r="33" spans="1:11" ht="15.75">
      <c r="A33" s="43" t="s">
        <v>176</v>
      </c>
      <c r="B33" s="3"/>
      <c r="C33" s="3"/>
      <c r="D33" s="3"/>
      <c r="E33" s="3"/>
      <c r="F33" s="3"/>
      <c r="G33" s="3"/>
      <c r="H33" s="3"/>
      <c r="I33" s="3"/>
      <c r="J33" s="3"/>
      <c r="K33" s="111">
        <f>J34+J82</f>
        <v>0</v>
      </c>
    </row>
    <row r="34" spans="1:11" ht="15.75">
      <c r="A34" s="112" t="s">
        <v>161</v>
      </c>
      <c r="B34" s="3"/>
      <c r="C34" s="3"/>
      <c r="D34" s="3"/>
      <c r="E34" s="3"/>
      <c r="F34" s="3"/>
      <c r="G34" s="3"/>
      <c r="H34" s="24"/>
      <c r="I34" s="6"/>
      <c r="J34" s="152">
        <f>H50+D67+H59</f>
        <v>0</v>
      </c>
      <c r="K34" s="151"/>
    </row>
    <row r="35" spans="1:11" ht="15.75">
      <c r="A35" s="113" t="s">
        <v>162</v>
      </c>
      <c r="B35" s="3"/>
      <c r="C35" s="3"/>
      <c r="D35" s="3"/>
      <c r="E35" s="3"/>
      <c r="F35" s="3"/>
      <c r="G35" s="3"/>
      <c r="H35" s="24"/>
      <c r="I35" s="6"/>
      <c r="J35" s="152"/>
      <c r="K35" s="151"/>
    </row>
    <row r="36" spans="1:11" ht="31.5" customHeight="1">
      <c r="A36" s="561" t="s">
        <v>25</v>
      </c>
      <c r="B36" s="563" t="s">
        <v>155</v>
      </c>
      <c r="C36" s="564"/>
      <c r="D36" s="565"/>
      <c r="E36" s="563" t="s">
        <v>103</v>
      </c>
      <c r="F36" s="564"/>
      <c r="G36" s="565"/>
      <c r="H36" s="1" t="s">
        <v>0</v>
      </c>
      <c r="I36" s="6"/>
      <c r="J36" s="3"/>
      <c r="K36" s="151"/>
    </row>
    <row r="37" spans="1:11" ht="15.75">
      <c r="A37" s="562"/>
      <c r="B37" s="142" t="s">
        <v>1</v>
      </c>
      <c r="C37" s="142" t="s">
        <v>2</v>
      </c>
      <c r="D37" s="143" t="s">
        <v>3</v>
      </c>
      <c r="E37" s="142" t="s">
        <v>1</v>
      </c>
      <c r="F37" s="142" t="s">
        <v>2</v>
      </c>
      <c r="G37" s="143" t="s">
        <v>3</v>
      </c>
      <c r="H37" s="2"/>
      <c r="I37" s="6"/>
      <c r="J37" s="3"/>
      <c r="K37" s="151"/>
    </row>
    <row r="38" spans="1:11" ht="25.5">
      <c r="A38" s="144" t="s">
        <v>143</v>
      </c>
      <c r="B38" s="145">
        <f>rok_1!B38+rok_2!B38+rok_3!B38+rok_4!B38+rok_5!B38</f>
        <v>0</v>
      </c>
      <c r="C38" s="146">
        <f>rok_1!C38</f>
        <v>0</v>
      </c>
      <c r="D38" s="147">
        <f>B38*C38</f>
        <v>0</v>
      </c>
      <c r="E38" s="145">
        <f>rok_1!E38+rok_2!E38+rok_3!E38+rok_4!E38+rok_5!E38</f>
        <v>0</v>
      </c>
      <c r="F38" s="146">
        <f>rok_1!F38</f>
        <v>0</v>
      </c>
      <c r="G38" s="147">
        <f>E38*F38</f>
        <v>0</v>
      </c>
      <c r="H38" s="147">
        <f>D38+G38</f>
        <v>0</v>
      </c>
      <c r="I38" s="6"/>
      <c r="J38" s="3"/>
      <c r="K38" s="151"/>
    </row>
    <row r="39" spans="1:11" ht="38.25">
      <c r="A39" s="144" t="s">
        <v>144</v>
      </c>
      <c r="B39" s="145">
        <f>rok_1!B39+rok_2!B39+rok_3!B39+rok_4!B39+rok_5!B39</f>
        <v>0</v>
      </c>
      <c r="C39" s="146">
        <f>rok_1!C39</f>
        <v>0</v>
      </c>
      <c r="D39" s="147">
        <f t="shared" ref="D39:D49" si="1">B39*C39</f>
        <v>0</v>
      </c>
      <c r="E39" s="145">
        <f>rok_1!E39+rok_2!E39+rok_3!E39+rok_4!E39+rok_5!E39</f>
        <v>0</v>
      </c>
      <c r="F39" s="146">
        <f>rok_1!F39</f>
        <v>0</v>
      </c>
      <c r="G39" s="147">
        <f t="shared" ref="G39:G49" si="2">E39*F39</f>
        <v>0</v>
      </c>
      <c r="H39" s="147">
        <f t="shared" ref="H39:H50" si="3">D39+G39</f>
        <v>0</v>
      </c>
      <c r="I39" s="6"/>
      <c r="J39" s="3"/>
      <c r="K39" s="151"/>
    </row>
    <row r="40" spans="1:11" ht="38.25">
      <c r="A40" s="144" t="s">
        <v>145</v>
      </c>
      <c r="B40" s="145">
        <f>rok_1!B40+rok_2!B40+rok_3!B40+rok_4!B40+rok_5!B40</f>
        <v>0</v>
      </c>
      <c r="C40" s="146">
        <f>rok_1!C40</f>
        <v>0</v>
      </c>
      <c r="D40" s="147">
        <f t="shared" si="1"/>
        <v>0</v>
      </c>
      <c r="E40" s="145">
        <f>rok_1!E40+rok_2!E40+rok_3!E40+rok_4!E40+rok_5!E40</f>
        <v>0</v>
      </c>
      <c r="F40" s="146">
        <f>rok_1!F40</f>
        <v>0</v>
      </c>
      <c r="G40" s="147">
        <f t="shared" si="2"/>
        <v>0</v>
      </c>
      <c r="H40" s="147">
        <f t="shared" si="3"/>
        <v>0</v>
      </c>
      <c r="I40" s="6"/>
      <c r="J40" s="3"/>
      <c r="K40" s="151"/>
    </row>
    <row r="41" spans="1:11" ht="15.75">
      <c r="A41" s="144" t="s">
        <v>146</v>
      </c>
      <c r="B41" s="145">
        <f>rok_1!B41+rok_2!B41+rok_3!B41+rok_4!B41+rok_5!B41</f>
        <v>0</v>
      </c>
      <c r="C41" s="146">
        <f>rok_1!C41</f>
        <v>0</v>
      </c>
      <c r="D41" s="147">
        <f t="shared" si="1"/>
        <v>0</v>
      </c>
      <c r="E41" s="145">
        <f>rok_1!E41+rok_2!E41+rok_3!E41+rok_4!E41+rok_5!E41</f>
        <v>0</v>
      </c>
      <c r="F41" s="146">
        <f>rok_1!F41</f>
        <v>0</v>
      </c>
      <c r="G41" s="147">
        <f t="shared" si="2"/>
        <v>0</v>
      </c>
      <c r="H41" s="147">
        <f t="shared" si="3"/>
        <v>0</v>
      </c>
      <c r="I41" s="6"/>
      <c r="J41" s="3"/>
      <c r="K41" s="151"/>
    </row>
    <row r="42" spans="1:11" ht="15.75">
      <c r="A42" s="144" t="s">
        <v>147</v>
      </c>
      <c r="B42" s="145">
        <f>rok_1!B42+rok_2!B42+rok_3!B42+rok_4!B42+rok_5!B42</f>
        <v>0</v>
      </c>
      <c r="C42" s="146">
        <f>rok_1!C42</f>
        <v>0</v>
      </c>
      <c r="D42" s="147">
        <f t="shared" si="1"/>
        <v>0</v>
      </c>
      <c r="E42" s="145">
        <f>rok_1!E42+rok_2!E42+rok_3!E42+rok_4!E42+rok_5!E42</f>
        <v>0</v>
      </c>
      <c r="F42" s="146">
        <f>rok_1!F42</f>
        <v>0</v>
      </c>
      <c r="G42" s="147">
        <f t="shared" si="2"/>
        <v>0</v>
      </c>
      <c r="H42" s="147">
        <f t="shared" si="3"/>
        <v>0</v>
      </c>
      <c r="I42" s="6"/>
      <c r="J42" s="3"/>
      <c r="K42" s="151"/>
    </row>
    <row r="43" spans="1:11" ht="15.75">
      <c r="A43" s="144" t="s">
        <v>148</v>
      </c>
      <c r="B43" s="145">
        <f>rok_1!B43+rok_2!B43+rok_3!B43+rok_4!B43+rok_5!B43</f>
        <v>0</v>
      </c>
      <c r="C43" s="146">
        <f>rok_1!C43</f>
        <v>0</v>
      </c>
      <c r="D43" s="147">
        <f t="shared" si="1"/>
        <v>0</v>
      </c>
      <c r="E43" s="145">
        <f>rok_1!E43+rok_2!E43+rok_3!E43+rok_4!E43+rok_5!E43</f>
        <v>0</v>
      </c>
      <c r="F43" s="146">
        <f>rok_1!F43</f>
        <v>0</v>
      </c>
      <c r="G43" s="147">
        <f t="shared" si="2"/>
        <v>0</v>
      </c>
      <c r="H43" s="147">
        <f t="shared" si="3"/>
        <v>0</v>
      </c>
      <c r="I43" s="6"/>
      <c r="J43" s="3"/>
      <c r="K43" s="151"/>
    </row>
    <row r="44" spans="1:11" ht="25.5">
      <c r="A44" s="144" t="s">
        <v>149</v>
      </c>
      <c r="B44" s="145">
        <f>rok_1!B44+rok_2!B44+rok_3!B44+rok_4!B44+rok_5!B44</f>
        <v>0</v>
      </c>
      <c r="C44" s="146">
        <f>rok_1!C44</f>
        <v>0</v>
      </c>
      <c r="D44" s="147">
        <f t="shared" si="1"/>
        <v>0</v>
      </c>
      <c r="E44" s="145">
        <f>rok_1!E44+rok_2!E44+rok_3!E44+rok_4!E44+rok_5!E44</f>
        <v>0</v>
      </c>
      <c r="F44" s="146">
        <f>rok_1!F44</f>
        <v>0</v>
      </c>
      <c r="G44" s="147">
        <f t="shared" si="2"/>
        <v>0</v>
      </c>
      <c r="H44" s="147">
        <f t="shared" si="3"/>
        <v>0</v>
      </c>
      <c r="I44" s="6"/>
      <c r="J44" s="3"/>
      <c r="K44" s="151"/>
    </row>
    <row r="45" spans="1:11" ht="25.5">
      <c r="A45" s="144" t="s">
        <v>150</v>
      </c>
      <c r="B45" s="145">
        <f>rok_1!B45+rok_2!B45+rok_3!B45+rok_4!B45+rok_5!B45</f>
        <v>0</v>
      </c>
      <c r="C45" s="146">
        <f>rok_1!C45</f>
        <v>0</v>
      </c>
      <c r="D45" s="147">
        <f t="shared" si="1"/>
        <v>0</v>
      </c>
      <c r="E45" s="145">
        <f>rok_1!E45+rok_2!E45+rok_3!E45+rok_4!E45+rok_5!E45</f>
        <v>0</v>
      </c>
      <c r="F45" s="146">
        <f>rok_1!F45</f>
        <v>0</v>
      </c>
      <c r="G45" s="147">
        <f t="shared" si="2"/>
        <v>0</v>
      </c>
      <c r="H45" s="147">
        <f t="shared" si="3"/>
        <v>0</v>
      </c>
      <c r="I45" s="6"/>
      <c r="J45" s="3"/>
      <c r="K45" s="151"/>
    </row>
    <row r="46" spans="1:11" ht="15.75">
      <c r="A46" s="144" t="s">
        <v>151</v>
      </c>
      <c r="B46" s="145">
        <f>rok_1!B46+rok_2!B46+rok_3!B46+rok_4!B46+rok_5!B46</f>
        <v>0</v>
      </c>
      <c r="C46" s="146">
        <f>rok_1!C46</f>
        <v>0</v>
      </c>
      <c r="D46" s="147">
        <f t="shared" si="1"/>
        <v>0</v>
      </c>
      <c r="E46" s="145">
        <f>rok_1!E46+rok_2!E46+rok_3!E46+rok_4!E46+rok_5!E46</f>
        <v>0</v>
      </c>
      <c r="F46" s="146">
        <f>rok_1!F46</f>
        <v>0</v>
      </c>
      <c r="G46" s="147">
        <f t="shared" si="2"/>
        <v>0</v>
      </c>
      <c r="H46" s="147">
        <f t="shared" si="3"/>
        <v>0</v>
      </c>
      <c r="I46" s="6"/>
      <c r="J46" s="3"/>
      <c r="K46" s="151"/>
    </row>
    <row r="47" spans="1:11" ht="15.75">
      <c r="A47" s="144" t="s">
        <v>152</v>
      </c>
      <c r="B47" s="145">
        <f>rok_1!B47+rok_2!B47+rok_3!B47+rok_4!B47+rok_5!B47</f>
        <v>0</v>
      </c>
      <c r="C47" s="146">
        <f>rok_1!C47</f>
        <v>0</v>
      </c>
      <c r="D47" s="147">
        <f t="shared" si="1"/>
        <v>0</v>
      </c>
      <c r="E47" s="145">
        <f>rok_1!E47+rok_2!E47+rok_3!E47+rok_4!E47+rok_5!E47</f>
        <v>0</v>
      </c>
      <c r="F47" s="146">
        <f>rok_1!F47</f>
        <v>0</v>
      </c>
      <c r="G47" s="147">
        <f t="shared" si="2"/>
        <v>0</v>
      </c>
      <c r="H47" s="147">
        <f t="shared" si="3"/>
        <v>0</v>
      </c>
      <c r="I47" s="6"/>
      <c r="J47" s="3"/>
      <c r="K47" s="151"/>
    </row>
    <row r="48" spans="1:11" ht="15.75">
      <c r="A48" s="144" t="s">
        <v>153</v>
      </c>
      <c r="B48" s="145">
        <f>rok_1!B48+rok_2!B48+rok_3!B48+rok_4!B48+rok_5!B48</f>
        <v>0</v>
      </c>
      <c r="C48" s="146">
        <f>rok_1!C48</f>
        <v>0</v>
      </c>
      <c r="D48" s="147">
        <f t="shared" si="1"/>
        <v>0</v>
      </c>
      <c r="E48" s="145">
        <f>rok_1!E48+rok_2!E48+rok_3!E48+rok_4!E48+rok_5!E48</f>
        <v>0</v>
      </c>
      <c r="F48" s="146">
        <f>rok_1!F48</f>
        <v>0</v>
      </c>
      <c r="G48" s="147">
        <f t="shared" si="2"/>
        <v>0</v>
      </c>
      <c r="H48" s="147">
        <f t="shared" si="3"/>
        <v>0</v>
      </c>
      <c r="I48" s="6"/>
      <c r="J48" s="3"/>
      <c r="K48" s="151"/>
    </row>
    <row r="49" spans="1:12" ht="38.25">
      <c r="A49" s="144" t="s">
        <v>154</v>
      </c>
      <c r="B49" s="145">
        <f>rok_1!B49+rok_2!B49+rok_3!B49+rok_4!B49+rok_5!B49</f>
        <v>0</v>
      </c>
      <c r="C49" s="146">
        <f>rok_1!C49</f>
        <v>0</v>
      </c>
      <c r="D49" s="147">
        <f t="shared" si="1"/>
        <v>0</v>
      </c>
      <c r="E49" s="145">
        <f>rok_1!E49+rok_2!E49+rok_3!E49+rok_4!E49+rok_5!E49</f>
        <v>0</v>
      </c>
      <c r="F49" s="146">
        <f>rok_1!F49</f>
        <v>0</v>
      </c>
      <c r="G49" s="147">
        <f t="shared" si="2"/>
        <v>0</v>
      </c>
      <c r="H49" s="147">
        <f t="shared" si="3"/>
        <v>0</v>
      </c>
      <c r="I49" s="6"/>
      <c r="J49" s="3"/>
      <c r="K49" s="151"/>
    </row>
    <row r="50" spans="1:12" ht="15.75">
      <c r="A50" s="148" t="s">
        <v>4</v>
      </c>
      <c r="B50" s="149">
        <f>SUM(B38:B49)</f>
        <v>0</v>
      </c>
      <c r="C50" s="149" t="s">
        <v>5</v>
      </c>
      <c r="D50" s="150">
        <f>SUM(D38:D49)</f>
        <v>0</v>
      </c>
      <c r="E50" s="149">
        <f>SUM(E38:E49)</f>
        <v>0</v>
      </c>
      <c r="F50" s="149" t="s">
        <v>5</v>
      </c>
      <c r="G50" s="150">
        <f>SUM(G38:G49)</f>
        <v>0</v>
      </c>
      <c r="H50" s="150">
        <f t="shared" si="3"/>
        <v>0</v>
      </c>
      <c r="I50" s="6"/>
      <c r="J50" s="3"/>
      <c r="K50" s="151"/>
    </row>
    <row r="51" spans="1:12" ht="15.75">
      <c r="A51" s="173"/>
      <c r="B51" s="174"/>
      <c r="C51" s="174"/>
      <c r="D51" s="174"/>
      <c r="E51" s="3"/>
      <c r="F51" s="3"/>
      <c r="G51" s="3"/>
      <c r="H51" s="24"/>
      <c r="I51" s="6"/>
      <c r="J51" s="3"/>
      <c r="K51" s="151"/>
    </row>
    <row r="52" spans="1:12" ht="15.75">
      <c r="A52" s="177" t="s">
        <v>174</v>
      </c>
      <c r="B52" s="162"/>
      <c r="C52" s="162"/>
      <c r="D52" s="163"/>
      <c r="E52" s="163"/>
      <c r="F52" s="163"/>
      <c r="G52" s="163"/>
      <c r="H52" s="164"/>
      <c r="I52" s="6"/>
      <c r="J52" s="3"/>
      <c r="K52" s="161"/>
      <c r="L52" s="42"/>
    </row>
    <row r="53" spans="1:12" ht="15.75">
      <c r="A53" s="566" t="s">
        <v>156</v>
      </c>
      <c r="B53" s="566"/>
      <c r="C53" s="566"/>
      <c r="D53" s="566"/>
      <c r="E53" s="567" t="s">
        <v>6</v>
      </c>
      <c r="F53" s="567"/>
      <c r="G53" s="567"/>
      <c r="H53" s="567"/>
      <c r="I53" s="6"/>
      <c r="J53" s="3"/>
      <c r="K53" s="161"/>
      <c r="L53" s="42"/>
    </row>
    <row r="54" spans="1:12" ht="15.75">
      <c r="A54" s="167" t="s">
        <v>25</v>
      </c>
      <c r="B54" s="142" t="s">
        <v>1</v>
      </c>
      <c r="C54" s="142" t="s">
        <v>2</v>
      </c>
      <c r="D54" s="143" t="s">
        <v>3</v>
      </c>
      <c r="E54" s="167" t="s">
        <v>25</v>
      </c>
      <c r="F54" s="142" t="s">
        <v>1</v>
      </c>
      <c r="G54" s="142" t="s">
        <v>2</v>
      </c>
      <c r="H54" s="168" t="s">
        <v>3</v>
      </c>
      <c r="I54" s="6"/>
      <c r="J54" s="3"/>
      <c r="K54" s="161"/>
      <c r="L54" s="42"/>
    </row>
    <row r="55" spans="1:12" ht="25.5">
      <c r="A55" s="169" t="s">
        <v>143</v>
      </c>
      <c r="B55" s="145">
        <f>rok_1!B55+rok_2!B55+rok_3!B55+rok_4!B55+rok_5!B55</f>
        <v>0</v>
      </c>
      <c r="C55" s="146">
        <f>rok_1!C55</f>
        <v>0</v>
      </c>
      <c r="D55" s="147">
        <f t="shared" ref="D55:D66" si="4">B55*C55</f>
        <v>0</v>
      </c>
      <c r="E55" s="169" t="s">
        <v>157</v>
      </c>
      <c r="F55" s="145">
        <f>rok_1!F55+rok_2!F55+rok_3!F55+rok_4!F55+rok_5!F55</f>
        <v>0</v>
      </c>
      <c r="G55" s="146">
        <f>rok_1!G55</f>
        <v>0</v>
      </c>
      <c r="H55" s="147">
        <f>F55*G55</f>
        <v>0</v>
      </c>
      <c r="I55" s="6"/>
      <c r="J55" s="3"/>
      <c r="K55" s="161"/>
      <c r="L55" s="42"/>
    </row>
    <row r="56" spans="1:12" ht="38.25">
      <c r="A56" s="169" t="s">
        <v>144</v>
      </c>
      <c r="B56" s="145">
        <f>rok_1!B56+rok_2!B56+rok_3!B56+rok_4!B56+rok_5!B56</f>
        <v>0</v>
      </c>
      <c r="C56" s="146">
        <f>rok_1!C56</f>
        <v>0</v>
      </c>
      <c r="D56" s="147">
        <f t="shared" si="4"/>
        <v>0</v>
      </c>
      <c r="E56" s="169" t="s">
        <v>158</v>
      </c>
      <c r="F56" s="145">
        <f>rok_1!F56+rok_2!F56+rok_3!F56+rok_4!F56+rok_5!F56</f>
        <v>0</v>
      </c>
      <c r="G56" s="146">
        <f>rok_1!G56</f>
        <v>0</v>
      </c>
      <c r="H56" s="147">
        <f>F56*G56</f>
        <v>0</v>
      </c>
      <c r="I56" s="6"/>
      <c r="J56" s="3"/>
      <c r="K56" s="161"/>
      <c r="L56" s="42"/>
    </row>
    <row r="57" spans="1:12" ht="38.25">
      <c r="A57" s="169" t="s">
        <v>145</v>
      </c>
      <c r="B57" s="145">
        <f>rok_1!B57+rok_2!B57+rok_3!B57+rok_4!B57+rok_5!B57</f>
        <v>0</v>
      </c>
      <c r="C57" s="146">
        <f>rok_1!C57</f>
        <v>0</v>
      </c>
      <c r="D57" s="147">
        <f t="shared" si="4"/>
        <v>0</v>
      </c>
      <c r="E57" s="169" t="s">
        <v>159</v>
      </c>
      <c r="F57" s="145">
        <f>rok_1!F57+rok_2!F57+rok_3!F57+rok_4!F57+rok_5!F57</f>
        <v>0</v>
      </c>
      <c r="G57" s="146">
        <f>rok_1!G57</f>
        <v>0</v>
      </c>
      <c r="H57" s="147">
        <f>F57*G57</f>
        <v>0</v>
      </c>
      <c r="I57" s="6"/>
      <c r="J57" s="3"/>
      <c r="K57" s="161"/>
      <c r="L57" s="42"/>
    </row>
    <row r="58" spans="1:12" ht="25.5">
      <c r="A58" s="169" t="s">
        <v>146</v>
      </c>
      <c r="B58" s="145">
        <f>rok_1!B58+rok_2!B58+rok_3!B58+rok_4!B58+rok_5!B58</f>
        <v>0</v>
      </c>
      <c r="C58" s="146">
        <f>rok_1!C58</f>
        <v>0</v>
      </c>
      <c r="D58" s="147">
        <f t="shared" si="4"/>
        <v>0</v>
      </c>
      <c r="E58" s="169" t="s">
        <v>160</v>
      </c>
      <c r="F58" s="145">
        <f>rok_1!F58+rok_2!F58+rok_3!F58+rok_4!F58+rok_5!F58</f>
        <v>0</v>
      </c>
      <c r="G58" s="146">
        <f>rok_1!G58</f>
        <v>0</v>
      </c>
      <c r="H58" s="147">
        <f>F58*G58</f>
        <v>0</v>
      </c>
      <c r="I58" s="6"/>
      <c r="J58" s="3"/>
      <c r="K58" s="161"/>
      <c r="L58" s="42"/>
    </row>
    <row r="59" spans="1:12" s="6" customFormat="1" ht="15" customHeight="1">
      <c r="A59" s="169" t="s">
        <v>147</v>
      </c>
      <c r="B59" s="145">
        <f>rok_1!B59+rok_2!B59+rok_3!B59+rok_4!B59+rok_5!B59</f>
        <v>0</v>
      </c>
      <c r="C59" s="146">
        <f>rok_1!C59</f>
        <v>0</v>
      </c>
      <c r="D59" s="147">
        <f t="shared" si="4"/>
        <v>0</v>
      </c>
      <c r="E59" s="170" t="s">
        <v>4</v>
      </c>
      <c r="F59" s="166">
        <f>SUM(F55:F58)</f>
        <v>0</v>
      </c>
      <c r="G59" s="149" t="s">
        <v>5</v>
      </c>
      <c r="H59" s="150">
        <f>SUM(H55:H58)</f>
        <v>0</v>
      </c>
      <c r="L59" s="106"/>
    </row>
    <row r="60" spans="1:12" s="6" customFormat="1" ht="15">
      <c r="A60" s="169" t="s">
        <v>148</v>
      </c>
      <c r="B60" s="145">
        <f>rok_1!B60+rok_2!B60+rok_3!B60+rok_4!B60+rok_5!B60</f>
        <v>0</v>
      </c>
      <c r="C60" s="146">
        <f>rok_1!C60</f>
        <v>0</v>
      </c>
      <c r="D60" s="147">
        <f t="shared" si="4"/>
        <v>0</v>
      </c>
      <c r="E60" s="171"/>
      <c r="F60" s="165"/>
      <c r="G60" s="164"/>
      <c r="H60" s="171"/>
      <c r="I60" s="160"/>
      <c r="J60" s="154"/>
      <c r="L60" s="106"/>
    </row>
    <row r="61" spans="1:12" s="6" customFormat="1" ht="25.5">
      <c r="A61" s="169" t="s">
        <v>149</v>
      </c>
      <c r="B61" s="145">
        <f>rok_1!B61+rok_2!B61+rok_3!B61+rok_4!B61+rok_5!B61</f>
        <v>0</v>
      </c>
      <c r="C61" s="146">
        <f>rok_1!C61</f>
        <v>0</v>
      </c>
      <c r="D61" s="147">
        <f t="shared" si="4"/>
        <v>0</v>
      </c>
      <c r="E61" s="171"/>
      <c r="F61" s="165"/>
      <c r="G61" s="164"/>
      <c r="H61" s="171"/>
      <c r="I61" s="155"/>
      <c r="J61" s="156"/>
      <c r="L61" s="106"/>
    </row>
    <row r="62" spans="1:12" s="158" customFormat="1" ht="25.5">
      <c r="A62" s="169" t="s">
        <v>150</v>
      </c>
      <c r="B62" s="145">
        <f>rok_1!B62+rok_2!B62+rok_3!B62+rok_4!B62+rok_5!B62</f>
        <v>0</v>
      </c>
      <c r="C62" s="146">
        <f>rok_1!C62</f>
        <v>0</v>
      </c>
      <c r="D62" s="147">
        <f t="shared" si="4"/>
        <v>0</v>
      </c>
      <c r="E62" s="171"/>
      <c r="F62" s="165"/>
      <c r="G62" s="164"/>
      <c r="H62" s="171"/>
      <c r="I62" s="157"/>
      <c r="J62" s="157"/>
      <c r="L62" s="159"/>
    </row>
    <row r="63" spans="1:12" s="158" customFormat="1" ht="15">
      <c r="A63" s="169" t="s">
        <v>151</v>
      </c>
      <c r="B63" s="145">
        <f>rok_1!B63+rok_2!B63+rok_3!B63+rok_4!B63+rok_5!B63</f>
        <v>0</v>
      </c>
      <c r="C63" s="146">
        <f>rok_1!C63</f>
        <v>0</v>
      </c>
      <c r="D63" s="147">
        <f t="shared" si="4"/>
        <v>0</v>
      </c>
      <c r="E63" s="171"/>
      <c r="F63" s="165"/>
      <c r="G63" s="164"/>
      <c r="H63" s="171"/>
      <c r="I63" s="157"/>
      <c r="J63" s="157"/>
      <c r="L63" s="159"/>
    </row>
    <row r="64" spans="1:12" s="158" customFormat="1" ht="15">
      <c r="A64" s="169" t="s">
        <v>152</v>
      </c>
      <c r="B64" s="145">
        <f>rok_1!B64+rok_2!B64+rok_3!B64+rok_4!B64+rok_5!B64</f>
        <v>0</v>
      </c>
      <c r="C64" s="146">
        <f>rok_1!C64</f>
        <v>0</v>
      </c>
      <c r="D64" s="147">
        <f t="shared" si="4"/>
        <v>0</v>
      </c>
      <c r="E64" s="171"/>
      <c r="F64" s="165"/>
      <c r="G64" s="164"/>
      <c r="H64" s="171"/>
      <c r="I64" s="157"/>
      <c r="J64" s="157"/>
      <c r="L64" s="159"/>
    </row>
    <row r="65" spans="1:12" s="158" customFormat="1" ht="15">
      <c r="A65" s="169" t="s">
        <v>153</v>
      </c>
      <c r="B65" s="145">
        <f>rok_1!B65+rok_2!B65+rok_3!B65+rok_4!B65+rok_5!B65</f>
        <v>0</v>
      </c>
      <c r="C65" s="146">
        <f>rok_1!C65</f>
        <v>0</v>
      </c>
      <c r="D65" s="147">
        <f t="shared" si="4"/>
        <v>0</v>
      </c>
      <c r="E65" s="171"/>
      <c r="F65" s="165"/>
      <c r="G65" s="164"/>
      <c r="H65" s="171"/>
      <c r="I65" s="157"/>
      <c r="J65" s="157"/>
      <c r="L65" s="159"/>
    </row>
    <row r="66" spans="1:12" s="158" customFormat="1" ht="38.25">
      <c r="A66" s="169" t="s">
        <v>154</v>
      </c>
      <c r="B66" s="145">
        <f>rok_1!B66+rok_2!B66+rok_3!B66+rok_4!B66+rok_5!B66</f>
        <v>0</v>
      </c>
      <c r="C66" s="146">
        <f>rok_1!C66</f>
        <v>0</v>
      </c>
      <c r="D66" s="147">
        <f t="shared" si="4"/>
        <v>0</v>
      </c>
      <c r="E66" s="171"/>
      <c r="F66" s="165"/>
      <c r="G66" s="164"/>
      <c r="H66" s="171"/>
      <c r="I66" s="157"/>
      <c r="J66" s="157"/>
      <c r="L66" s="159"/>
    </row>
    <row r="67" spans="1:12" s="158" customFormat="1">
      <c r="A67" s="172" t="s">
        <v>4</v>
      </c>
      <c r="B67" s="149">
        <f>SUM(B55:B66)</f>
        <v>0</v>
      </c>
      <c r="C67" s="149" t="s">
        <v>5</v>
      </c>
      <c r="D67" s="150">
        <f>SUM(D55:D66)</f>
        <v>0</v>
      </c>
      <c r="E67" s="171"/>
      <c r="F67" s="165"/>
      <c r="G67" s="164"/>
      <c r="H67" s="171"/>
      <c r="I67" s="157"/>
      <c r="J67" s="157"/>
      <c r="L67" s="159"/>
    </row>
    <row r="68" spans="1:12">
      <c r="A68" s="42"/>
      <c r="B68" s="3"/>
      <c r="C68" s="3"/>
      <c r="D68" s="3"/>
      <c r="E68" s="3"/>
      <c r="F68" s="3"/>
      <c r="G68" s="3"/>
      <c r="H68" s="3"/>
      <c r="I68" s="6"/>
      <c r="J68" s="3"/>
      <c r="K68" s="105"/>
    </row>
    <row r="69" spans="1:12" ht="15">
      <c r="A69" s="112" t="s">
        <v>141</v>
      </c>
      <c r="B69" s="3"/>
      <c r="C69" s="3"/>
      <c r="D69" s="3"/>
      <c r="E69" s="3"/>
      <c r="F69" s="3"/>
      <c r="G69" s="3"/>
      <c r="H69" s="3"/>
      <c r="I69" s="6"/>
      <c r="J69" s="3"/>
      <c r="K69" s="105"/>
    </row>
    <row r="70" spans="1:12" ht="25.5">
      <c r="A70" s="568" t="s">
        <v>142</v>
      </c>
      <c r="B70" s="569"/>
      <c r="C70" s="569"/>
      <c r="D70" s="569"/>
      <c r="E70" s="569"/>
      <c r="F70" s="570"/>
      <c r="G70" s="132" t="s">
        <v>119</v>
      </c>
      <c r="H70" s="133" t="s">
        <v>120</v>
      </c>
      <c r="I70" s="134" t="s">
        <v>121</v>
      </c>
      <c r="J70" s="134" t="s">
        <v>122</v>
      </c>
      <c r="K70" s="105"/>
    </row>
    <row r="71" spans="1:12" ht="15">
      <c r="A71" s="90" t="s">
        <v>163</v>
      </c>
      <c r="B71" s="91"/>
      <c r="C71" s="91"/>
      <c r="D71" s="92"/>
      <c r="E71" s="93"/>
      <c r="F71" s="94"/>
      <c r="G71" s="95"/>
      <c r="H71" s="137">
        <f>rok_1!H71+rok_2!H71+rok_3!H71+rok_4!H71+rok_5!H71</f>
        <v>0</v>
      </c>
      <c r="I71" s="139">
        <f>rok_1!I71</f>
        <v>0</v>
      </c>
      <c r="J71" s="153">
        <f>H71*I71</f>
        <v>0</v>
      </c>
      <c r="K71" s="105"/>
    </row>
    <row r="72" spans="1:12" ht="15">
      <c r="A72" s="90" t="s">
        <v>173</v>
      </c>
      <c r="B72" s="91"/>
      <c r="C72" s="91"/>
      <c r="D72" s="92"/>
      <c r="E72" s="93"/>
      <c r="F72" s="94"/>
      <c r="G72" s="95"/>
      <c r="H72" s="137">
        <f>rok_1!H72+rok_2!H72+rok_3!H72+rok_4!H72+rok_5!H72</f>
        <v>0</v>
      </c>
      <c r="I72" s="139">
        <f>rok_1!I72</f>
        <v>0</v>
      </c>
      <c r="J72" s="153">
        <f t="shared" ref="J72:J81" si="5">H72*I72</f>
        <v>0</v>
      </c>
      <c r="K72" s="105"/>
    </row>
    <row r="73" spans="1:12" ht="15">
      <c r="A73" s="90" t="s">
        <v>172</v>
      </c>
      <c r="B73" s="91"/>
      <c r="C73" s="91"/>
      <c r="D73" s="92"/>
      <c r="E73" s="93"/>
      <c r="F73" s="94"/>
      <c r="G73" s="95"/>
      <c r="H73" s="137">
        <f>rok_1!H73+rok_2!H73+rok_3!H73+rok_4!H73+rok_5!H73</f>
        <v>0</v>
      </c>
      <c r="I73" s="139">
        <f>rok_1!I73</f>
        <v>0</v>
      </c>
      <c r="J73" s="153">
        <f t="shared" si="5"/>
        <v>0</v>
      </c>
      <c r="K73" s="105"/>
    </row>
    <row r="74" spans="1:12" ht="15">
      <c r="A74" s="90" t="s">
        <v>171</v>
      </c>
      <c r="B74" s="91"/>
      <c r="C74" s="91"/>
      <c r="D74" s="92"/>
      <c r="E74" s="93"/>
      <c r="F74" s="94"/>
      <c r="G74" s="95" t="s">
        <v>123</v>
      </c>
      <c r="H74" s="137">
        <f>rok_1!H74+rok_2!H74+rok_3!H74+rok_4!H74+rok_5!H74</f>
        <v>0</v>
      </c>
      <c r="I74" s="139">
        <f>rok_1!I74</f>
        <v>0</v>
      </c>
      <c r="J74" s="153">
        <f t="shared" si="5"/>
        <v>0</v>
      </c>
      <c r="K74" s="105"/>
    </row>
    <row r="75" spans="1:12" ht="15">
      <c r="A75" s="90" t="s">
        <v>170</v>
      </c>
      <c r="B75" s="91"/>
      <c r="C75" s="91"/>
      <c r="D75" s="96"/>
      <c r="E75" s="97"/>
      <c r="F75" s="98"/>
      <c r="G75" s="95" t="s">
        <v>123</v>
      </c>
      <c r="H75" s="137">
        <f>rok_1!H75+rok_2!H75+rok_3!H75+rok_4!H75+rok_5!H75</f>
        <v>0</v>
      </c>
      <c r="I75" s="139">
        <f>rok_1!I75</f>
        <v>0</v>
      </c>
      <c r="J75" s="153">
        <f t="shared" si="5"/>
        <v>0</v>
      </c>
      <c r="K75" s="105"/>
    </row>
    <row r="76" spans="1:12" ht="15">
      <c r="A76" s="90" t="s">
        <v>169</v>
      </c>
      <c r="B76" s="91"/>
      <c r="C76" s="91"/>
      <c r="D76" s="96"/>
      <c r="E76" s="97"/>
      <c r="F76" s="98"/>
      <c r="G76" s="95" t="s">
        <v>125</v>
      </c>
      <c r="H76" s="137">
        <f>rok_1!H76+rok_2!H76+rok_3!H76+rok_4!H76+rok_5!H76</f>
        <v>0</v>
      </c>
      <c r="I76" s="139">
        <f>rok_1!I76</f>
        <v>0</v>
      </c>
      <c r="J76" s="153">
        <f t="shared" si="5"/>
        <v>0</v>
      </c>
      <c r="K76" s="105"/>
    </row>
    <row r="77" spans="1:12" ht="15">
      <c r="A77" s="90" t="s">
        <v>168</v>
      </c>
      <c r="B77" s="91"/>
      <c r="C77" s="99"/>
      <c r="D77" s="96"/>
      <c r="E77" s="100"/>
      <c r="F77" s="98"/>
      <c r="G77" s="95" t="s">
        <v>125</v>
      </c>
      <c r="H77" s="137">
        <f>rok_1!H77+rok_2!H77+rok_3!H77+rok_4!H77+rok_5!H77</f>
        <v>0</v>
      </c>
      <c r="I77" s="139">
        <f>rok_1!I77</f>
        <v>0</v>
      </c>
      <c r="J77" s="153">
        <f t="shared" si="5"/>
        <v>0</v>
      </c>
      <c r="K77" s="105"/>
    </row>
    <row r="78" spans="1:12" ht="15">
      <c r="A78" s="90" t="s">
        <v>193</v>
      </c>
      <c r="B78" s="91"/>
      <c r="C78" s="99"/>
      <c r="D78" s="96"/>
      <c r="E78" s="100"/>
      <c r="F78" s="98"/>
      <c r="G78" s="95"/>
      <c r="H78" s="137">
        <f>rok_1!H78+rok_2!H78+rok_3!H78+rok_4!H78+rok_5!H78</f>
        <v>0</v>
      </c>
      <c r="I78" s="139">
        <f>rok_1!I78</f>
        <v>0</v>
      </c>
      <c r="J78" s="153">
        <f t="shared" si="5"/>
        <v>0</v>
      </c>
      <c r="K78" s="105"/>
    </row>
    <row r="79" spans="1:12" ht="15">
      <c r="A79" s="90" t="s">
        <v>164</v>
      </c>
      <c r="B79" s="91"/>
      <c r="C79" s="99"/>
      <c r="D79" s="96"/>
      <c r="E79" s="100"/>
      <c r="F79" s="98"/>
      <c r="G79" s="95" t="s">
        <v>135</v>
      </c>
      <c r="H79" s="137">
        <f>rok_1!H79+rok_2!H79+rok_3!H79+rok_4!H79+rok_5!H79</f>
        <v>0</v>
      </c>
      <c r="I79" s="139">
        <f>rok_1!I79</f>
        <v>0</v>
      </c>
      <c r="J79" s="153">
        <f t="shared" si="5"/>
        <v>0</v>
      </c>
      <c r="K79" s="105"/>
    </row>
    <row r="80" spans="1:12" ht="15">
      <c r="A80" s="90" t="s">
        <v>166</v>
      </c>
      <c r="B80" s="91"/>
      <c r="C80" s="99"/>
      <c r="D80" s="96"/>
      <c r="E80" s="100"/>
      <c r="F80" s="98"/>
      <c r="G80" s="95" t="s">
        <v>125</v>
      </c>
      <c r="H80" s="137">
        <f>rok_1!H80+rok_2!H80+rok_3!H80+rok_4!H80+rok_5!H80</f>
        <v>0</v>
      </c>
      <c r="I80" s="139">
        <f>rok_1!I80</f>
        <v>0</v>
      </c>
      <c r="J80" s="153">
        <f t="shared" si="5"/>
        <v>0</v>
      </c>
      <c r="K80" s="105"/>
    </row>
    <row r="81" spans="1:11" ht="15">
      <c r="A81" s="90" t="s">
        <v>167</v>
      </c>
      <c r="B81" s="87"/>
      <c r="C81" s="87"/>
      <c r="D81" s="87"/>
      <c r="E81" s="87"/>
      <c r="F81" s="88"/>
      <c r="G81" s="89"/>
      <c r="H81" s="137">
        <f>rok_1!H81+rok_2!H81+rok_3!H81+rok_4!H81+rok_5!H81</f>
        <v>0</v>
      </c>
      <c r="I81" s="139">
        <f>rok_1!I81</f>
        <v>0</v>
      </c>
      <c r="J81" s="153">
        <f t="shared" si="5"/>
        <v>0</v>
      </c>
      <c r="K81" s="105"/>
    </row>
    <row r="82" spans="1:11">
      <c r="A82" s="571" t="s">
        <v>165</v>
      </c>
      <c r="B82" s="571"/>
      <c r="C82" s="571"/>
      <c r="D82" s="571"/>
      <c r="E82" s="571"/>
      <c r="F82" s="571"/>
      <c r="G82" s="571"/>
      <c r="H82" s="571"/>
      <c r="I82" s="571"/>
      <c r="J82" s="175">
        <f>SUM(J71:J81)</f>
        <v>0</v>
      </c>
      <c r="K82" s="105"/>
    </row>
    <row r="83" spans="1:11">
      <c r="A83" s="42"/>
      <c r="B83" s="3"/>
      <c r="C83" s="3"/>
      <c r="D83" s="3"/>
      <c r="E83" s="3"/>
      <c r="F83" s="3"/>
      <c r="G83" s="3"/>
      <c r="H83" s="3"/>
      <c r="I83" s="6"/>
      <c r="J83" s="3"/>
      <c r="K83" s="105"/>
    </row>
    <row r="84" spans="1:11">
      <c r="A84" s="30"/>
      <c r="B84" s="14"/>
      <c r="C84" s="14"/>
      <c r="D84" s="26"/>
      <c r="E84" s="27"/>
      <c r="F84" s="14"/>
      <c r="G84" s="14"/>
      <c r="H84" s="28"/>
      <c r="I84" s="29"/>
      <c r="J84" s="14"/>
      <c r="K84" s="114"/>
    </row>
    <row r="85" spans="1:11">
      <c r="A85" s="33"/>
      <c r="B85" s="11"/>
      <c r="C85" s="11"/>
      <c r="D85" s="34"/>
      <c r="E85" s="35"/>
      <c r="F85" s="36"/>
      <c r="G85" s="11"/>
      <c r="H85" s="37"/>
      <c r="I85" s="35"/>
      <c r="J85" s="11"/>
      <c r="K85" s="114"/>
    </row>
    <row r="86" spans="1:11" ht="15.75">
      <c r="A86" s="25" t="s">
        <v>178</v>
      </c>
      <c r="B86" s="38"/>
      <c r="C86" s="38"/>
      <c r="D86" s="39"/>
      <c r="E86" s="11"/>
      <c r="G86" s="178"/>
      <c r="I86" s="11"/>
      <c r="J86" s="11"/>
      <c r="K86" s="176">
        <f>SUM(J87:J88)</f>
        <v>0</v>
      </c>
    </row>
    <row r="87" spans="1:11" ht="15.75">
      <c r="A87" s="113" t="s">
        <v>179</v>
      </c>
      <c r="B87" s="38"/>
      <c r="C87" s="38"/>
      <c r="D87" s="39"/>
      <c r="E87" s="11"/>
      <c r="F87" s="178"/>
      <c r="G87" s="180" t="s">
        <v>175</v>
      </c>
      <c r="H87" s="179">
        <f>H50+D67+J82</f>
        <v>0</v>
      </c>
      <c r="I87" s="11"/>
      <c r="J87" s="140">
        <f>H87*19.64%</f>
        <v>0</v>
      </c>
      <c r="K87" s="181"/>
    </row>
    <row r="88" spans="1:11">
      <c r="A88" s="113" t="s">
        <v>177</v>
      </c>
      <c r="B88" s="11"/>
      <c r="C88" s="11"/>
      <c r="D88" s="39"/>
      <c r="E88" s="11"/>
      <c r="F88" s="11"/>
      <c r="G88" s="180" t="s">
        <v>175</v>
      </c>
      <c r="H88" s="179">
        <f>H50</f>
        <v>0</v>
      </c>
      <c r="I88" s="11"/>
      <c r="J88" s="140">
        <f>H88*10.17%</f>
        <v>0</v>
      </c>
      <c r="K88" s="105"/>
    </row>
    <row r="89" spans="1:11">
      <c r="A89" s="33"/>
      <c r="B89" s="11"/>
      <c r="C89" s="11"/>
      <c r="D89" s="39"/>
      <c r="E89" s="11"/>
      <c r="F89" s="11"/>
      <c r="G89" s="11"/>
      <c r="H89" s="11"/>
      <c r="I89" s="11"/>
      <c r="J89" s="11"/>
      <c r="K89" s="105"/>
    </row>
    <row r="90" spans="1:11" ht="15.75">
      <c r="A90" s="43" t="s">
        <v>26</v>
      </c>
      <c r="B90" s="11"/>
      <c r="C90" s="11"/>
      <c r="D90" s="39"/>
      <c r="E90" s="11"/>
      <c r="F90" s="11"/>
      <c r="G90" s="11"/>
      <c r="H90" s="11"/>
      <c r="I90" s="11"/>
      <c r="J90" s="11"/>
      <c r="K90" s="111">
        <f>J91+J92+J93+J94</f>
        <v>0</v>
      </c>
    </row>
    <row r="91" spans="1:11">
      <c r="A91" s="115" t="s">
        <v>27</v>
      </c>
      <c r="B91" s="31"/>
      <c r="C91" s="31"/>
      <c r="D91" s="32"/>
      <c r="E91" s="31"/>
      <c r="F91" s="31"/>
      <c r="G91" s="31"/>
      <c r="H91" s="40"/>
      <c r="I91" s="41"/>
      <c r="J91" s="140">
        <f>rok_1!J91+rok_2!J91+rok_3!J91+rok_4!J91+rok_5!J91</f>
        <v>0</v>
      </c>
      <c r="K91" s="105"/>
    </row>
    <row r="92" spans="1:11" ht="18" customHeight="1">
      <c r="A92" s="116" t="s">
        <v>28</v>
      </c>
      <c r="B92" s="40"/>
      <c r="C92" s="40"/>
      <c r="D92" s="44"/>
      <c r="E92" s="40"/>
      <c r="F92" s="40"/>
      <c r="G92" s="40"/>
      <c r="H92" s="40"/>
      <c r="I92" s="41"/>
      <c r="J92" s="140">
        <f>rok_1!J92+rok_2!J92+rok_3!J92+rok_4!J92+rok_5!J92</f>
        <v>0</v>
      </c>
      <c r="K92" s="105"/>
    </row>
    <row r="93" spans="1:11">
      <c r="A93" s="572" t="s">
        <v>29</v>
      </c>
      <c r="B93" s="573"/>
      <c r="C93" s="573"/>
      <c r="D93" s="573"/>
      <c r="E93" s="573"/>
      <c r="F93" s="573"/>
      <c r="G93" s="573"/>
      <c r="H93" s="573"/>
      <c r="I93" s="574"/>
      <c r="J93" s="140">
        <f>rok_1!J93+rok_2!J93+rok_3!J93+rok_4!J93+rok_5!J93</f>
        <v>0</v>
      </c>
      <c r="K93" s="105"/>
    </row>
    <row r="94" spans="1:11">
      <c r="A94" s="117" t="s">
        <v>118</v>
      </c>
      <c r="B94" s="45"/>
      <c r="C94" s="45"/>
      <c r="D94" s="44"/>
      <c r="E94" s="40"/>
      <c r="F94" s="40"/>
      <c r="G94" s="40"/>
      <c r="H94" s="40"/>
      <c r="I94" s="41"/>
      <c r="J94" s="140">
        <f>rok_1!J94+rok_2!J94+rok_3!J94+rok_4!J94+rok_5!J94</f>
        <v>0</v>
      </c>
      <c r="K94" s="105"/>
    </row>
    <row r="95" spans="1:11">
      <c r="A95" s="42"/>
      <c r="B95" s="11"/>
      <c r="C95" s="11"/>
      <c r="D95" s="39"/>
      <c r="E95" s="11"/>
      <c r="F95" s="11"/>
      <c r="G95" s="11"/>
      <c r="H95" s="11"/>
      <c r="I95" s="11"/>
      <c r="J95" s="11"/>
      <c r="K95" s="105"/>
    </row>
    <row r="96" spans="1:11" ht="15.75">
      <c r="A96" s="43" t="s">
        <v>30</v>
      </c>
      <c r="B96" s="11"/>
      <c r="C96" s="11"/>
      <c r="D96" s="39"/>
      <c r="E96" s="11"/>
      <c r="F96" s="11"/>
      <c r="G96" s="11"/>
      <c r="H96" s="11"/>
      <c r="I96" s="11"/>
      <c r="J96" s="11"/>
      <c r="K96" s="111">
        <f>J97+J98+J99</f>
        <v>0</v>
      </c>
    </row>
    <row r="97" spans="1:11">
      <c r="A97" s="116" t="s">
        <v>127</v>
      </c>
      <c r="B97" s="40"/>
      <c r="C97" s="40"/>
      <c r="D97" s="44"/>
      <c r="E97" s="40"/>
      <c r="F97" s="40"/>
      <c r="G97" s="40"/>
      <c r="H97" s="40"/>
      <c r="I97" s="41"/>
      <c r="J97" s="140">
        <f>rok_1!J97+rok_2!J97+rok_3!J97+rok_4!J97+rok_5!J97</f>
        <v>0</v>
      </c>
      <c r="K97" s="118"/>
    </row>
    <row r="98" spans="1:11">
      <c r="A98" s="116" t="s">
        <v>116</v>
      </c>
      <c r="B98" s="40"/>
      <c r="C98" s="40"/>
      <c r="D98" s="44"/>
      <c r="E98" s="40"/>
      <c r="F98" s="40"/>
      <c r="G98" s="40"/>
      <c r="H98" s="40"/>
      <c r="I98" s="41"/>
      <c r="J98" s="140">
        <f>rok_1!J98+rok_2!J98+rok_3!J98+rok_4!J98+rok_5!J98</f>
        <v>0</v>
      </c>
      <c r="K98" s="118"/>
    </row>
    <row r="99" spans="1:11">
      <c r="A99" s="572" t="s">
        <v>129</v>
      </c>
      <c r="B99" s="573"/>
      <c r="C99" s="573"/>
      <c r="D99" s="573"/>
      <c r="E99" s="573"/>
      <c r="F99" s="573"/>
      <c r="G99" s="573"/>
      <c r="H99" s="573"/>
      <c r="I99" s="574"/>
      <c r="J99" s="140">
        <f>rok_1!J99+rok_2!J99+rok_3!J99+rok_4!J99+rok_5!J99</f>
        <v>0</v>
      </c>
      <c r="K99" s="105"/>
    </row>
    <row r="100" spans="1:11">
      <c r="A100" s="42"/>
      <c r="B100" s="46"/>
      <c r="C100" s="11"/>
      <c r="D100" s="39"/>
      <c r="E100" s="11"/>
      <c r="F100" s="11"/>
      <c r="G100" s="11"/>
      <c r="H100" s="11"/>
      <c r="I100" s="11"/>
      <c r="J100" s="14"/>
      <c r="K100" s="105"/>
    </row>
    <row r="101" spans="1:11" ht="15.75">
      <c r="A101" s="43" t="s">
        <v>115</v>
      </c>
      <c r="B101" s="11"/>
      <c r="C101" s="11"/>
      <c r="D101" s="12"/>
      <c r="E101" s="11"/>
      <c r="F101" s="11"/>
      <c r="G101" s="11"/>
      <c r="H101" s="11"/>
      <c r="I101" s="11"/>
      <c r="J101" s="11"/>
      <c r="K101" s="111">
        <f>J102+J103+J104</f>
        <v>0</v>
      </c>
    </row>
    <row r="102" spans="1:11">
      <c r="A102" s="116" t="s">
        <v>117</v>
      </c>
      <c r="B102" s="40"/>
      <c r="C102" s="40"/>
      <c r="D102" s="44"/>
      <c r="E102" s="40"/>
      <c r="F102" s="40"/>
      <c r="G102" s="40"/>
      <c r="H102" s="40"/>
      <c r="I102" s="41"/>
      <c r="J102" s="140">
        <f>rok_1!J102+rok_2!J102+rok_3!J102+rok_4!J102+rok_5!J102</f>
        <v>0</v>
      </c>
      <c r="K102" s="119"/>
    </row>
    <row r="103" spans="1:11">
      <c r="A103" s="116" t="s">
        <v>104</v>
      </c>
      <c r="B103" s="40"/>
      <c r="C103" s="40"/>
      <c r="D103" s="44"/>
      <c r="E103" s="40"/>
      <c r="F103" s="40"/>
      <c r="G103" s="40"/>
      <c r="H103" s="40"/>
      <c r="I103" s="41"/>
      <c r="J103" s="140">
        <f>rok_1!J103+rok_2!J103+rok_3!J103+rok_4!J103+rok_5!J103</f>
        <v>0</v>
      </c>
      <c r="K103" s="120"/>
    </row>
    <row r="104" spans="1:11">
      <c r="A104" s="572" t="s">
        <v>105</v>
      </c>
      <c r="B104" s="573"/>
      <c r="C104" s="573"/>
      <c r="D104" s="573"/>
      <c r="E104" s="573"/>
      <c r="F104" s="573"/>
      <c r="G104" s="573"/>
      <c r="H104" s="573"/>
      <c r="I104" s="574"/>
      <c r="J104" s="140">
        <f>rok_1!J104+rok_2!J104+rok_3!J104+rok_4!J104+rok_5!J104</f>
        <v>0</v>
      </c>
      <c r="K104" s="105"/>
    </row>
    <row r="105" spans="1:11">
      <c r="A105" s="121"/>
      <c r="B105" s="48"/>
      <c r="C105" s="48"/>
      <c r="D105" s="48"/>
      <c r="E105" s="48"/>
      <c r="F105" s="48"/>
      <c r="G105" s="48"/>
      <c r="H105" s="48"/>
      <c r="I105" s="48"/>
      <c r="J105" s="14"/>
      <c r="K105" s="105"/>
    </row>
    <row r="106" spans="1:11">
      <c r="A106" s="122"/>
      <c r="B106" s="81"/>
      <c r="C106" s="81"/>
      <c r="D106" s="39"/>
      <c r="E106" s="11"/>
      <c r="F106" s="11"/>
      <c r="G106" s="11"/>
      <c r="H106" s="11"/>
      <c r="I106" s="11"/>
      <c r="J106" s="14"/>
      <c r="K106" s="105"/>
    </row>
    <row r="107" spans="1:11" s="86" customFormat="1" ht="15.75">
      <c r="A107" s="123" t="s">
        <v>113</v>
      </c>
      <c r="B107" s="82"/>
      <c r="C107" s="82"/>
      <c r="D107" s="83"/>
      <c r="E107" s="84"/>
      <c r="F107" s="84"/>
      <c r="G107" s="84"/>
      <c r="H107" s="84"/>
      <c r="I107" s="84"/>
      <c r="J107" s="85"/>
      <c r="K107" s="141">
        <f>rok_1!K107+rok_2!K107+rok_3!K107+rok_4!K107+rok_5!K107</f>
        <v>0</v>
      </c>
    </row>
    <row r="108" spans="1:11">
      <c r="A108" s="121"/>
      <c r="B108" s="81"/>
      <c r="C108" s="81"/>
      <c r="D108" s="39"/>
      <c r="E108" s="11"/>
      <c r="F108" s="11"/>
      <c r="G108" s="11"/>
      <c r="H108" s="11"/>
      <c r="I108" s="11"/>
      <c r="J108" s="14"/>
      <c r="K108" s="105"/>
    </row>
    <row r="109" spans="1:11" s="86" customFormat="1" ht="15.75">
      <c r="A109" s="123" t="s">
        <v>114</v>
      </c>
      <c r="B109" s="82"/>
      <c r="C109" s="82"/>
      <c r="D109" s="83"/>
      <c r="E109" s="84"/>
      <c r="F109" s="84"/>
      <c r="G109" s="84"/>
      <c r="H109" s="84"/>
      <c r="I109" s="84"/>
      <c r="J109" s="85"/>
      <c r="K109" s="141">
        <f>rok_1!K109+rok_2!K109+rok_3!K109+rok_4!K109+rok_5!K109</f>
        <v>0</v>
      </c>
    </row>
    <row r="110" spans="1:11">
      <c r="A110" s="122"/>
      <c r="B110" s="81"/>
      <c r="C110" s="81"/>
      <c r="D110" s="39"/>
      <c r="E110" s="11"/>
      <c r="F110" s="11"/>
      <c r="G110" s="11"/>
      <c r="H110" s="11"/>
      <c r="I110" s="11"/>
      <c r="J110" s="14"/>
      <c r="K110" s="105"/>
    </row>
    <row r="111" spans="1:11" ht="15.75">
      <c r="A111" s="123" t="s">
        <v>124</v>
      </c>
      <c r="B111" s="82"/>
      <c r="C111" s="82"/>
      <c r="D111" s="83"/>
      <c r="E111" s="84"/>
      <c r="F111" s="84"/>
      <c r="G111" s="84"/>
      <c r="H111" s="84"/>
      <c r="I111" s="84"/>
      <c r="J111" s="85"/>
      <c r="K111" s="141">
        <f>rok_1!K111+rok_2!K111+rok_3!K111+rok_4!K111+rok_5!K111</f>
        <v>0</v>
      </c>
    </row>
    <row r="112" spans="1:11">
      <c r="A112" s="122"/>
      <c r="B112" s="81"/>
      <c r="C112" s="81"/>
      <c r="D112" s="39"/>
      <c r="E112" s="11"/>
      <c r="F112" s="11"/>
      <c r="G112" s="11"/>
      <c r="H112" s="11"/>
      <c r="I112" s="11"/>
      <c r="J112" s="14"/>
      <c r="K112" s="105"/>
    </row>
    <row r="113" spans="1:11" ht="15.75">
      <c r="A113" s="123" t="s">
        <v>138</v>
      </c>
      <c r="B113" s="82"/>
      <c r="C113" s="82"/>
      <c r="D113" s="83"/>
      <c r="E113" s="84"/>
      <c r="F113" s="84"/>
      <c r="G113" s="84"/>
      <c r="H113" s="84"/>
      <c r="I113" s="84"/>
      <c r="J113" s="85"/>
      <c r="K113" s="141">
        <f>rok_1!K113+rok_2!K113+rok_3!K113+rok_4!K113+rok_5!K113</f>
        <v>0</v>
      </c>
    </row>
    <row r="114" spans="1:11" ht="15.75">
      <c r="A114" s="124"/>
      <c r="B114" s="101"/>
      <c r="C114" s="101"/>
      <c r="D114" s="101"/>
      <c r="E114" s="101"/>
      <c r="F114" s="101"/>
      <c r="G114" s="101"/>
      <c r="H114" s="101"/>
      <c r="I114" s="101"/>
      <c r="J114" s="3"/>
      <c r="K114" s="105"/>
    </row>
    <row r="115" spans="1:11" ht="15.75">
      <c r="A115" s="123" t="s">
        <v>136</v>
      </c>
      <c r="B115" s="82"/>
      <c r="C115" s="82"/>
      <c r="D115" s="83"/>
      <c r="E115" s="84"/>
      <c r="F115" s="84"/>
      <c r="G115" s="84"/>
      <c r="H115" s="84"/>
      <c r="I115" s="84"/>
      <c r="J115" s="85"/>
      <c r="K115" s="141">
        <f>rok_1!K115+rok_2!K115+rok_3!K115+rok_4!K115+rok_5!K115</f>
        <v>0</v>
      </c>
    </row>
    <row r="116" spans="1:11">
      <c r="A116" s="121"/>
      <c r="B116" s="48"/>
      <c r="C116" s="48"/>
      <c r="D116" s="48"/>
      <c r="E116" s="48"/>
      <c r="F116" s="48"/>
      <c r="G116" s="48"/>
      <c r="H116" s="48"/>
      <c r="I116" s="48"/>
      <c r="J116" s="14"/>
      <c r="K116" s="105"/>
    </row>
    <row r="117" spans="1:11" ht="18">
      <c r="A117" s="125" t="s">
        <v>90</v>
      </c>
      <c r="B117" s="3"/>
      <c r="C117" s="3"/>
      <c r="D117" s="3"/>
      <c r="E117" s="3"/>
      <c r="F117" s="3"/>
      <c r="G117" s="3"/>
      <c r="H117" s="3"/>
      <c r="I117" s="3"/>
      <c r="J117" s="3"/>
      <c r="K117" s="126">
        <f>SUM(K33:K115)</f>
        <v>0</v>
      </c>
    </row>
    <row r="118" spans="1:11">
      <c r="A118" s="42"/>
      <c r="B118" s="3"/>
      <c r="C118" s="3"/>
      <c r="D118" s="3"/>
      <c r="E118" s="3"/>
      <c r="F118" s="3"/>
      <c r="G118" s="3"/>
      <c r="H118" s="3"/>
      <c r="I118" s="3"/>
      <c r="J118" s="3"/>
      <c r="K118" s="105"/>
    </row>
    <row r="119" spans="1:11">
      <c r="A119" s="42"/>
      <c r="B119" s="3"/>
      <c r="C119" s="3"/>
      <c r="D119" s="3"/>
      <c r="E119" s="3"/>
      <c r="F119" s="3"/>
      <c r="G119" s="3"/>
      <c r="H119" s="3"/>
      <c r="I119" s="3"/>
      <c r="J119" s="3"/>
      <c r="K119" s="105"/>
    </row>
    <row r="120" spans="1:11" ht="18">
      <c r="A120" s="125" t="s">
        <v>91</v>
      </c>
      <c r="B120" s="3"/>
      <c r="C120" s="3"/>
      <c r="D120" s="3"/>
      <c r="E120" s="3"/>
      <c r="F120" s="3"/>
      <c r="G120" s="3"/>
      <c r="H120" s="3"/>
      <c r="I120" s="3"/>
      <c r="J120" s="3"/>
      <c r="K120" s="126">
        <f>K122+K124</f>
        <v>0</v>
      </c>
    </row>
    <row r="121" spans="1:11" ht="15">
      <c r="A121" s="112"/>
      <c r="B121" s="3"/>
      <c r="C121" s="3"/>
      <c r="D121" s="3"/>
      <c r="E121" s="3"/>
      <c r="F121" s="3"/>
      <c r="G121" s="3"/>
      <c r="H121" s="3"/>
      <c r="I121" s="3"/>
      <c r="J121" s="3"/>
      <c r="K121" s="105"/>
    </row>
    <row r="122" spans="1:11" ht="15">
      <c r="A122" s="73" t="s">
        <v>92</v>
      </c>
      <c r="B122" s="74"/>
      <c r="C122" s="74"/>
      <c r="D122" s="71">
        <v>0.09</v>
      </c>
      <c r="E122" s="7" t="s">
        <v>93</v>
      </c>
      <c r="F122" s="3"/>
      <c r="G122" s="3"/>
      <c r="H122" s="77">
        <f>K117</f>
        <v>0</v>
      </c>
      <c r="I122" s="7"/>
      <c r="J122" s="3"/>
      <c r="K122" s="127">
        <f>D122*H122</f>
        <v>0</v>
      </c>
    </row>
    <row r="123" spans="1:11" ht="15">
      <c r="A123" s="73"/>
      <c r="B123" s="74"/>
      <c r="C123" s="74"/>
      <c r="D123" s="7"/>
      <c r="E123" s="7"/>
      <c r="F123" s="3"/>
      <c r="G123" s="3"/>
      <c r="H123" s="7"/>
      <c r="I123" s="7"/>
      <c r="J123" s="3"/>
      <c r="K123" s="105"/>
    </row>
    <row r="124" spans="1:11" ht="15">
      <c r="A124" s="73" t="s">
        <v>94</v>
      </c>
      <c r="B124" s="74"/>
      <c r="C124" s="74"/>
      <c r="D124" s="71">
        <v>0.06</v>
      </c>
      <c r="E124" s="7" t="s">
        <v>126</v>
      </c>
      <c r="F124" s="3"/>
      <c r="G124" s="3"/>
      <c r="H124" s="78">
        <f>K117</f>
        <v>0</v>
      </c>
      <c r="I124" s="72"/>
      <c r="J124" s="3"/>
      <c r="K124" s="127">
        <f>D124*H124</f>
        <v>0</v>
      </c>
    </row>
    <row r="125" spans="1:11">
      <c r="A125" s="42"/>
      <c r="B125" s="3"/>
      <c r="C125" s="3"/>
      <c r="D125" s="3"/>
      <c r="E125" s="3"/>
      <c r="F125" s="3"/>
      <c r="G125" s="3"/>
      <c r="H125" s="3"/>
      <c r="I125" s="3"/>
      <c r="J125" s="3"/>
      <c r="K125" s="105"/>
    </row>
    <row r="126" spans="1:11" ht="20.25">
      <c r="A126" s="442" t="s">
        <v>137</v>
      </c>
      <c r="B126" s="443"/>
      <c r="C126" s="443"/>
      <c r="D126" s="443"/>
      <c r="E126" s="443"/>
      <c r="F126" s="443"/>
      <c r="G126" s="443"/>
      <c r="H126" s="443"/>
      <c r="I126" s="443"/>
      <c r="J126" s="3"/>
      <c r="K126" s="126">
        <f>K117+K120</f>
        <v>0</v>
      </c>
    </row>
    <row r="127" spans="1:11" ht="20.25">
      <c r="A127" s="102"/>
      <c r="B127" s="75"/>
      <c r="C127" s="75"/>
      <c r="D127" s="75"/>
      <c r="E127" s="75"/>
      <c r="F127" s="75"/>
      <c r="G127" s="75"/>
      <c r="H127" s="75"/>
      <c r="I127" s="75"/>
      <c r="J127" s="3"/>
      <c r="K127" s="182"/>
    </row>
    <row r="128" spans="1:11" ht="17.25">
      <c r="A128" s="427" t="s">
        <v>187</v>
      </c>
      <c r="B128" s="428"/>
      <c r="C128" s="428"/>
      <c r="D128" s="428"/>
      <c r="E128" s="428"/>
      <c r="F128" s="428"/>
      <c r="G128" s="428"/>
      <c r="H128" s="428"/>
      <c r="I128" s="428"/>
      <c r="J128" s="3"/>
      <c r="K128" s="126" t="e">
        <f>K126/B12</f>
        <v>#DIV/0!</v>
      </c>
    </row>
    <row r="129" spans="1:11">
      <c r="A129" s="42"/>
      <c r="B129" s="3"/>
      <c r="C129" s="3"/>
      <c r="D129" s="3"/>
      <c r="E129" s="3"/>
      <c r="F129" s="3"/>
      <c r="G129" s="3"/>
      <c r="H129" s="3"/>
      <c r="I129" s="3"/>
      <c r="J129" s="3"/>
      <c r="K129" s="105"/>
    </row>
    <row r="130" spans="1:11">
      <c r="A130" s="575" t="s">
        <v>33</v>
      </c>
      <c r="B130" s="576"/>
      <c r="C130" s="576"/>
      <c r="D130" s="576"/>
      <c r="E130" s="11"/>
      <c r="F130" s="11"/>
      <c r="G130" s="576" t="s">
        <v>7</v>
      </c>
      <c r="H130" s="576"/>
      <c r="I130" s="576"/>
      <c r="J130" s="576"/>
      <c r="K130" s="105"/>
    </row>
    <row r="131" spans="1:11">
      <c r="A131" s="128"/>
      <c r="B131" s="39"/>
      <c r="C131" s="39"/>
      <c r="D131" s="39"/>
      <c r="E131" s="11"/>
      <c r="F131" s="11"/>
      <c r="G131" s="39"/>
      <c r="H131" s="39"/>
      <c r="I131" s="39"/>
      <c r="J131" s="39"/>
      <c r="K131" s="105"/>
    </row>
    <row r="132" spans="1:11">
      <c r="A132" s="33"/>
      <c r="B132" s="39"/>
      <c r="C132" s="11"/>
      <c r="D132" s="11"/>
      <c r="E132" s="11"/>
      <c r="F132" s="11"/>
      <c r="G132" s="11"/>
      <c r="H132" s="11"/>
      <c r="I132" s="47"/>
      <c r="J132" s="7"/>
      <c r="K132" s="105"/>
    </row>
    <row r="133" spans="1:11">
      <c r="A133" s="33"/>
      <c r="B133" s="39"/>
      <c r="C133" s="11"/>
      <c r="D133" s="11"/>
      <c r="E133" s="11"/>
      <c r="F133" s="11"/>
      <c r="G133" s="11"/>
      <c r="H133" s="11"/>
      <c r="I133" s="47"/>
      <c r="J133" s="7"/>
      <c r="K133" s="105"/>
    </row>
    <row r="134" spans="1:11">
      <c r="A134" s="33"/>
      <c r="B134" s="39"/>
      <c r="C134" s="11"/>
      <c r="D134" s="11"/>
      <c r="E134" s="11"/>
      <c r="F134" s="11"/>
      <c r="G134" s="11"/>
      <c r="H134" s="11"/>
      <c r="I134" s="47"/>
      <c r="J134" s="3"/>
      <c r="K134" s="105"/>
    </row>
    <row r="135" spans="1:11">
      <c r="A135" s="33"/>
      <c r="B135" s="39"/>
      <c r="C135" s="11"/>
      <c r="D135" s="11"/>
      <c r="E135" s="11"/>
      <c r="F135" s="11"/>
      <c r="G135" s="11"/>
      <c r="H135" s="11"/>
      <c r="I135" s="47"/>
      <c r="J135" s="3"/>
      <c r="K135" s="105"/>
    </row>
    <row r="136" spans="1:11">
      <c r="A136" s="575" t="s">
        <v>34</v>
      </c>
      <c r="B136" s="576"/>
      <c r="C136" s="576"/>
      <c r="D136" s="576"/>
      <c r="E136" s="11"/>
      <c r="F136" s="11"/>
      <c r="G136" s="576" t="s">
        <v>34</v>
      </c>
      <c r="H136" s="576"/>
      <c r="I136" s="576"/>
      <c r="J136" s="576"/>
      <c r="K136" s="105"/>
    </row>
    <row r="137" spans="1:11">
      <c r="A137" s="33"/>
      <c r="B137" s="39"/>
      <c r="C137" s="11"/>
      <c r="D137" s="11"/>
      <c r="E137" s="11"/>
      <c r="F137" s="11"/>
      <c r="G137" s="11"/>
      <c r="H137" s="11"/>
      <c r="I137" s="47"/>
      <c r="J137" s="3"/>
      <c r="K137" s="105"/>
    </row>
    <row r="138" spans="1:11">
      <c r="A138" s="33"/>
      <c r="B138" s="39"/>
      <c r="C138" s="11"/>
      <c r="D138" s="11"/>
      <c r="E138" s="11"/>
      <c r="F138" s="11"/>
      <c r="G138" s="11"/>
      <c r="H138" s="11"/>
      <c r="I138" s="47"/>
      <c r="J138" s="3"/>
      <c r="K138" s="105"/>
    </row>
    <row r="139" spans="1:11">
      <c r="A139" s="33"/>
      <c r="B139" s="39"/>
      <c r="C139" s="11"/>
      <c r="D139" s="11"/>
      <c r="E139" s="11"/>
      <c r="F139" s="11"/>
      <c r="G139" s="11"/>
      <c r="H139" s="11"/>
      <c r="I139" s="47"/>
      <c r="J139" s="3"/>
      <c r="K139" s="105"/>
    </row>
    <row r="140" spans="1:11">
      <c r="A140" s="33"/>
      <c r="B140" s="39"/>
      <c r="C140" s="11"/>
      <c r="D140" s="11"/>
      <c r="E140" s="11"/>
      <c r="F140" s="11"/>
      <c r="G140" s="11"/>
      <c r="H140" s="11"/>
      <c r="I140" s="47"/>
      <c r="J140" s="3"/>
      <c r="K140" s="105"/>
    </row>
    <row r="141" spans="1:11">
      <c r="A141" s="33"/>
      <c r="B141" s="39"/>
      <c r="C141" s="11"/>
      <c r="D141" s="11"/>
      <c r="E141" s="11"/>
      <c r="F141" s="11"/>
      <c r="G141" s="11"/>
      <c r="H141" s="11"/>
      <c r="I141" s="47"/>
      <c r="J141" s="3"/>
      <c r="K141" s="105"/>
    </row>
    <row r="142" spans="1:11">
      <c r="A142" s="575" t="s">
        <v>35</v>
      </c>
      <c r="B142" s="576"/>
      <c r="C142" s="576"/>
      <c r="D142" s="576"/>
      <c r="E142" s="11"/>
      <c r="F142" s="11"/>
      <c r="G142" s="576" t="s">
        <v>36</v>
      </c>
      <c r="H142" s="576"/>
      <c r="I142" s="576"/>
      <c r="J142" s="576"/>
      <c r="K142" s="105"/>
    </row>
    <row r="143" spans="1:11">
      <c r="A143" s="33"/>
      <c r="B143" s="39"/>
      <c r="C143" s="11"/>
      <c r="D143" s="11"/>
      <c r="E143" s="11"/>
      <c r="F143" s="11"/>
      <c r="G143" s="11"/>
      <c r="H143" s="11"/>
      <c r="I143" s="47"/>
      <c r="J143" s="3"/>
      <c r="K143" s="105"/>
    </row>
    <row r="144" spans="1:11">
      <c r="A144" s="33"/>
      <c r="B144" s="39"/>
      <c r="C144" s="11"/>
      <c r="D144" s="11"/>
      <c r="E144" s="11"/>
      <c r="F144" s="11"/>
      <c r="G144" s="11"/>
      <c r="H144" s="11"/>
      <c r="I144" s="47"/>
      <c r="J144" s="3"/>
      <c r="K144" s="105"/>
    </row>
    <row r="145" spans="1:11">
      <c r="A145" s="33"/>
      <c r="B145" s="39"/>
      <c r="C145" s="11"/>
      <c r="D145" s="11"/>
      <c r="E145" s="11"/>
      <c r="F145" s="11"/>
      <c r="G145" s="11"/>
      <c r="H145" s="11"/>
      <c r="I145" s="47"/>
      <c r="J145" s="3"/>
      <c r="K145" s="105"/>
    </row>
    <row r="146" spans="1:11">
      <c r="A146" s="33"/>
      <c r="B146" s="39"/>
      <c r="C146" s="11"/>
      <c r="D146" s="11"/>
      <c r="E146" s="11"/>
      <c r="F146" s="11"/>
      <c r="G146" s="11"/>
      <c r="H146" s="11"/>
      <c r="I146" s="47"/>
      <c r="J146" s="3"/>
      <c r="K146" s="105"/>
    </row>
    <row r="147" spans="1:11">
      <c r="A147" s="33"/>
      <c r="B147" s="39"/>
      <c r="C147" s="11"/>
      <c r="D147" s="11"/>
      <c r="E147" s="11"/>
      <c r="F147" s="11"/>
      <c r="G147" s="11"/>
      <c r="H147" s="11"/>
      <c r="I147" s="47"/>
      <c r="J147" s="3"/>
      <c r="K147" s="105"/>
    </row>
    <row r="148" spans="1:11">
      <c r="A148" s="575" t="s">
        <v>34</v>
      </c>
      <c r="B148" s="576"/>
      <c r="C148" s="576"/>
      <c r="D148" s="576"/>
      <c r="E148" s="11"/>
      <c r="F148" s="11"/>
      <c r="G148" s="576" t="s">
        <v>34</v>
      </c>
      <c r="H148" s="576"/>
      <c r="I148" s="576"/>
      <c r="J148" s="576"/>
      <c r="K148" s="105"/>
    </row>
    <row r="149" spans="1:11">
      <c r="A149" s="42"/>
      <c r="B149" s="3"/>
      <c r="C149" s="3"/>
      <c r="D149" s="3"/>
      <c r="E149" s="3"/>
      <c r="F149" s="3"/>
      <c r="G149" s="3"/>
      <c r="H149" s="3"/>
      <c r="I149" s="3"/>
      <c r="J149" s="3"/>
      <c r="K149" s="105"/>
    </row>
    <row r="150" spans="1:11">
      <c r="A150" s="42"/>
      <c r="B150" s="3"/>
      <c r="C150" s="3"/>
      <c r="D150" s="3"/>
      <c r="E150" s="3"/>
      <c r="F150" s="3"/>
      <c r="G150" s="3"/>
      <c r="H150" s="3"/>
      <c r="I150" s="3"/>
      <c r="J150" s="3"/>
      <c r="K150" s="105"/>
    </row>
    <row r="151" spans="1:11">
      <c r="A151" s="42" t="s">
        <v>112</v>
      </c>
      <c r="B151" s="3"/>
      <c r="C151" s="3"/>
      <c r="D151" s="3"/>
      <c r="E151" s="3"/>
      <c r="F151" s="3"/>
      <c r="G151" s="3"/>
      <c r="H151" s="3"/>
      <c r="I151" s="3"/>
      <c r="J151" s="3"/>
      <c r="K151" s="105"/>
    </row>
    <row r="152" spans="1:11">
      <c r="A152" s="42"/>
      <c r="B152" s="3"/>
      <c r="C152" s="3"/>
      <c r="D152" s="3"/>
      <c r="E152" s="3"/>
      <c r="F152" s="3"/>
      <c r="G152" s="3"/>
      <c r="H152" s="3"/>
      <c r="I152" s="3"/>
      <c r="J152" s="3"/>
      <c r="K152" s="105"/>
    </row>
    <row r="153" spans="1:11">
      <c r="A153" s="129"/>
      <c r="B153" s="130"/>
      <c r="C153" s="130"/>
      <c r="D153" s="130"/>
      <c r="E153" s="130"/>
      <c r="F153" s="130"/>
      <c r="G153" s="130"/>
      <c r="H153" s="130"/>
      <c r="I153" s="130"/>
      <c r="J153" s="130"/>
      <c r="K153" s="131"/>
    </row>
    <row r="154" spans="1:11" ht="30.75" customHeight="1">
      <c r="A154" s="577" t="s">
        <v>139</v>
      </c>
      <c r="B154" s="577"/>
      <c r="C154" s="577"/>
      <c r="D154" s="577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578" t="s">
        <v>140</v>
      </c>
      <c r="B159" s="578"/>
      <c r="C159" s="578"/>
      <c r="D159" s="578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</sheetData>
  <sheetProtection sheet="1"/>
  <mergeCells count="49">
    <mergeCell ref="A9:A10"/>
    <mergeCell ref="D9:D10"/>
    <mergeCell ref="E9:G9"/>
    <mergeCell ref="E10:G10"/>
    <mergeCell ref="B7:F8"/>
    <mergeCell ref="H8:K8"/>
    <mergeCell ref="H5:K7"/>
    <mergeCell ref="B9:B10"/>
    <mergeCell ref="C9:C10"/>
    <mergeCell ref="H9:H10"/>
    <mergeCell ref="A154:D154"/>
    <mergeCell ref="A159:D159"/>
    <mergeCell ref="A136:D136"/>
    <mergeCell ref="G136:J136"/>
    <mergeCell ref="A142:D142"/>
    <mergeCell ref="G142:J142"/>
    <mergeCell ref="A148:D148"/>
    <mergeCell ref="G148:J148"/>
    <mergeCell ref="A82:I82"/>
    <mergeCell ref="A93:I93"/>
    <mergeCell ref="A99:I99"/>
    <mergeCell ref="A104:I104"/>
    <mergeCell ref="A126:I126"/>
    <mergeCell ref="A130:D130"/>
    <mergeCell ref="G130:J130"/>
    <mergeCell ref="A128:I128"/>
    <mergeCell ref="A36:A37"/>
    <mergeCell ref="B36:D36"/>
    <mergeCell ref="E36:G36"/>
    <mergeCell ref="A53:D53"/>
    <mergeCell ref="E53:H53"/>
    <mergeCell ref="A70:F70"/>
    <mergeCell ref="A12:A13"/>
    <mergeCell ref="B12:B13"/>
    <mergeCell ref="E12:E13"/>
    <mergeCell ref="F12:F13"/>
    <mergeCell ref="G12:G13"/>
    <mergeCell ref="A27:B27"/>
    <mergeCell ref="C12:D13"/>
    <mergeCell ref="I12:J12"/>
    <mergeCell ref="I13:J13"/>
    <mergeCell ref="H12:H13"/>
    <mergeCell ref="A2:K2"/>
    <mergeCell ref="A3:K3"/>
    <mergeCell ref="F4:G4"/>
    <mergeCell ref="A5:A6"/>
    <mergeCell ref="B5:F6"/>
    <mergeCell ref="G5:G8"/>
    <mergeCell ref="A7:A8"/>
  </mergeCells>
  <printOptions horizontalCentered="1"/>
  <pageMargins left="0" right="0" top="0.39370078740157483" bottom="0.78740157480314965" header="0" footer="0"/>
  <pageSetup paperSize="9" scale="59" fitToHeight="2" orientation="portrait" horizontalDpi="300" verticalDpi="300" r:id="rId1"/>
  <headerFooter differentOddEven="1" alignWithMargins="0">
    <oddHeader xml:space="preserve">&amp;R
Załącznik nr 9.1 
do Zarządzenia nr 103/2013
 Rektora UMCS
</oddHeader>
  </headerFooter>
  <rowBreaks count="1" manualBreakCount="1">
    <brk id="68" max="16383" man="1"/>
  </rowBreaks>
  <ignoredErrors>
    <ignoredError sqref="K128" evalError="1"/>
    <ignoredError sqref="B5 C38:H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zbiorczo</vt:lpstr>
      <vt:lpstr>rok_1</vt:lpstr>
      <vt:lpstr>rok_2</vt:lpstr>
      <vt:lpstr>rok_3</vt:lpstr>
      <vt:lpstr>rok_4</vt:lpstr>
      <vt:lpstr>rok_5</vt:lpstr>
      <vt:lpstr>suma_rok 1-5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ICom</cp:lastModifiedBy>
  <cp:lastPrinted>2015-12-11T07:53:02Z</cp:lastPrinted>
  <dcterms:created xsi:type="dcterms:W3CDTF">1997-02-26T13:46:56Z</dcterms:created>
  <dcterms:modified xsi:type="dcterms:W3CDTF">2015-12-21T09:36:49Z</dcterms:modified>
</cp:coreProperties>
</file>