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kierunki" sheetId="1" r:id="rId1"/>
    <sheet name="zbiorczo" sheetId="2" r:id="rId2"/>
  </sheets>
  <definedNames/>
  <calcPr fullCalcOnLoad="1"/>
</workbook>
</file>

<file path=xl/sharedStrings.xml><?xml version="1.0" encoding="utf-8"?>
<sst xmlns="http://schemas.openxmlformats.org/spreadsheetml/2006/main" count="246" uniqueCount="171">
  <si>
    <t>Stanowisko*</t>
  </si>
  <si>
    <t>w ramach pensum 
dydaktycznego</t>
  </si>
  <si>
    <t>Razem</t>
  </si>
  <si>
    <t>L. godz.</t>
  </si>
  <si>
    <t>Stawka</t>
  </si>
  <si>
    <t>Kwota</t>
  </si>
  <si>
    <t>Profesor zwyczajny, profesor nadzwyczajny posiadający tytuł naukowy, profesor wizytujacy</t>
  </si>
  <si>
    <t>Profesor nadzwyczajny lub wizytujący posiadaj.tytuł nauk. dr hab., docent, adiunkt- dr hab.</t>
  </si>
  <si>
    <t>Adiunkt posiadający stopień naukowy doktora, starszy wykładowca</t>
  </si>
  <si>
    <t>Asystent, wykładowca, lektor, 
instruktor</t>
  </si>
  <si>
    <t>RAZEM</t>
  </si>
  <si>
    <t>X</t>
  </si>
  <si>
    <t>Pracownicy spoza UMCS</t>
  </si>
  <si>
    <r>
      <t xml:space="preserve">  I specjalista </t>
    </r>
    <r>
      <rPr>
        <sz val="9"/>
        <rFont val="Arial CE"/>
        <family val="0"/>
      </rPr>
      <t>spoza UMCS</t>
    </r>
  </si>
  <si>
    <r>
      <t xml:space="preserve">  II specjalista </t>
    </r>
    <r>
      <rPr>
        <sz val="9"/>
        <rFont val="Arial CE"/>
        <family val="0"/>
      </rPr>
      <t>spoza UMCS</t>
    </r>
  </si>
  <si>
    <r>
      <t xml:space="preserve">  III specjalista </t>
    </r>
    <r>
      <rPr>
        <sz val="9"/>
        <rFont val="Arial CE"/>
        <family val="0"/>
      </rPr>
      <t>spoza UMCS</t>
    </r>
  </si>
  <si>
    <t xml:space="preserve">  IV specjalista spoza UMCS</t>
  </si>
  <si>
    <t>DZIEKAN WYDZIAŁU</t>
  </si>
  <si>
    <t>Czesne roczne</t>
  </si>
  <si>
    <t>czesne obniżone</t>
  </si>
  <si>
    <t>Opłata za powtarzanie roku</t>
  </si>
  <si>
    <t>Opłata za legitymacje i indeksy</t>
  </si>
  <si>
    <r>
      <t>w roku akademickim:</t>
    </r>
    <r>
      <rPr>
        <b/>
        <sz val="12"/>
        <color indexed="12"/>
        <rFont val="Arial CE"/>
        <family val="2"/>
      </rPr>
      <t xml:space="preserve"> </t>
    </r>
  </si>
  <si>
    <t>Kierunek:</t>
  </si>
  <si>
    <t>Forma studiów:</t>
  </si>
  <si>
    <t>Rok studiów:</t>
  </si>
  <si>
    <t>Liczba semestrów objętych kalkulacją:</t>
  </si>
  <si>
    <r>
      <t xml:space="preserve"> (wpisać </t>
    </r>
    <r>
      <rPr>
        <b/>
        <sz val="10"/>
        <color indexed="12"/>
        <rFont val="Arial CE"/>
        <family val="0"/>
      </rPr>
      <t>1</t>
    </r>
    <r>
      <rPr>
        <b/>
        <sz val="10"/>
        <rFont val="Arial CE"/>
        <family val="0"/>
      </rPr>
      <t xml:space="preserve"> lub </t>
    </r>
    <r>
      <rPr>
        <b/>
        <sz val="10"/>
        <color indexed="12"/>
        <rFont val="Arial CE"/>
        <family val="0"/>
      </rPr>
      <t>2)</t>
    </r>
  </si>
  <si>
    <t>w tym:</t>
  </si>
  <si>
    <t>Liczba  toków wykładowych:</t>
  </si>
  <si>
    <t xml:space="preserve">Liczba godzin </t>
  </si>
  <si>
    <t>ogółem:</t>
  </si>
  <si>
    <t>na roku dyplom.:</t>
  </si>
  <si>
    <t>zajęć dydaktycznych:</t>
  </si>
  <si>
    <t>I. OPŁATY ZA STUDIA</t>
  </si>
  <si>
    <t>Przewidywana odpłatność</t>
  </si>
  <si>
    <t>II. PRZYCHODY W DYSPOZYCJI WYDZIAŁU NA POKRYCIE KOSZTÓW KSZTAŁCENIA</t>
  </si>
  <si>
    <t>III. Koszty bezpośrednie</t>
  </si>
  <si>
    <t>1. Wynagrodzenia</t>
  </si>
  <si>
    <t>1.3. Umowy cywilno-prawne</t>
  </si>
  <si>
    <t xml:space="preserve">        1.3.1. za zajęcia dydaktyczne</t>
  </si>
  <si>
    <t>Stanowisko</t>
  </si>
  <si>
    <t>2. Materiały bezpośrednie :</t>
  </si>
  <si>
    <t xml:space="preserve">        a) techniczne środki nauczania, w tym zestawy komputerowe - w cenie jednostk.do 3500 PLN</t>
  </si>
  <si>
    <t xml:space="preserve">        c) materiały biurowe (papier kserogr., tonery i atramenty, dyskietki, segregatory, skoroszyty, spinacze, itp.).</t>
  </si>
  <si>
    <t>3. Usługi obce :</t>
  </si>
  <si>
    <t xml:space="preserve">4. Inne koszty bezpośrednie: </t>
  </si>
  <si>
    <t>Kalkulacja planowanych kosztów</t>
  </si>
  <si>
    <r>
      <t xml:space="preserve">studiów niestacjonarnych </t>
    </r>
  </si>
  <si>
    <t>Opracował(a)</t>
  </si>
  <si>
    <t>....................................................................................................</t>
  </si>
  <si>
    <t>KWESTOR</t>
  </si>
  <si>
    <t>REKTOR</t>
  </si>
  <si>
    <t>Zestawienie zbiorcze planowanych kosztów studiów niestacjonarnych</t>
  </si>
  <si>
    <t>w roku akademickim:</t>
  </si>
  <si>
    <t>............./...............</t>
  </si>
  <si>
    <t>WYDZIAŁ:</t>
  </si>
  <si>
    <t>.......................................</t>
  </si>
  <si>
    <r>
      <t xml:space="preserve">Uwaga: </t>
    </r>
    <r>
      <rPr>
        <b/>
        <sz val="9"/>
        <color indexed="10"/>
        <rFont val="Arial"/>
        <family val="2"/>
      </rPr>
      <t xml:space="preserve">Pola zacieniowane wypełnią się automatycznie po wpisaniu danych w polach edycyjnych </t>
    </r>
  </si>
  <si>
    <t>Rok studiów</t>
  </si>
  <si>
    <t>Liczba stud.</t>
  </si>
  <si>
    <t>Planowana do realizacji liczba godz.</t>
  </si>
  <si>
    <t>Koszty dydaktyczne</t>
  </si>
  <si>
    <t>Wydziałowa rezerwa środków              z tytułu ryzyka nieuzysk. zaplan. przych.</t>
  </si>
  <si>
    <t>Ogółem</t>
  </si>
  <si>
    <t>Na stud. wg. planu</t>
  </si>
  <si>
    <t>Z podziału         na grupy</t>
  </si>
  <si>
    <t>W ramach pensum dydakt.</t>
  </si>
  <si>
    <t xml:space="preserve"> Przez osoby spoza UMCS</t>
  </si>
  <si>
    <t>Wynagrodzenia (z pochodnymi)</t>
  </si>
  <si>
    <t>Pozostałe koszty</t>
  </si>
  <si>
    <t>Razem                            koszty bezpośred-nie</t>
  </si>
  <si>
    <t>Składki na ubezp społ. i zdrow.</t>
  </si>
  <si>
    <t xml:space="preserve">Materiały </t>
  </si>
  <si>
    <t>Usługi obce</t>
  </si>
  <si>
    <t>Inne koszty bezpośr.</t>
  </si>
  <si>
    <t>w ramach pensum dydakt.</t>
  </si>
  <si>
    <t>pwymiar pracown. UMCS</t>
  </si>
  <si>
    <t>KIERUNEK:</t>
  </si>
  <si>
    <t>...........................................</t>
  </si>
  <si>
    <t>Forma studiów</t>
  </si>
  <si>
    <t>.......................................................</t>
  </si>
  <si>
    <t>Typ studiów</t>
  </si>
  <si>
    <t>............................................</t>
  </si>
  <si>
    <t>Miejsce odbywania zajęć dydaktycznych</t>
  </si>
  <si>
    <t>..................................................................</t>
  </si>
  <si>
    <t>...............................................</t>
  </si>
  <si>
    <t>.............................................</t>
  </si>
  <si>
    <t>....................................</t>
  </si>
  <si>
    <t>...................................................</t>
  </si>
  <si>
    <t>...................................</t>
  </si>
  <si>
    <t>0GÓŁEM</t>
  </si>
  <si>
    <t>Sporządził(a):</t>
  </si>
  <si>
    <t>DZIEKAN:</t>
  </si>
  <si>
    <t>(Data, imię i nazwisko, tel.)</t>
  </si>
  <si>
    <t>Zajęcia dyd. Spoza UMCS</t>
  </si>
  <si>
    <t>Przychody Wydziału  za odpłatne usługi dydakt.  (80% wpływów)</t>
  </si>
  <si>
    <t>Wynagrodzenia osobowe</t>
  </si>
  <si>
    <t>Umowy cywilno-prawne</t>
  </si>
  <si>
    <t xml:space="preserve">1.4. Składki na ubezpiecz. społeczne i inne odpisy: </t>
  </si>
  <si>
    <r>
      <t>Liczba stud.</t>
    </r>
    <r>
      <rPr>
        <sz val="10"/>
        <rFont val="Arial CE"/>
        <family val="0"/>
      </rPr>
      <t>:</t>
    </r>
  </si>
  <si>
    <r>
      <t xml:space="preserve">        1.4.1. </t>
    </r>
    <r>
      <rPr>
        <b/>
        <sz val="10"/>
        <rFont val="Arial CE"/>
        <family val="0"/>
      </rPr>
      <t>17,64%</t>
    </r>
    <r>
      <rPr>
        <sz val="10"/>
        <rFont val="Arial CE"/>
        <family val="0"/>
      </rPr>
      <t xml:space="preserve"> od sumy wynagr. </t>
    </r>
    <r>
      <rPr>
        <b/>
        <sz val="10"/>
        <rFont val="Arial CE"/>
        <family val="0"/>
      </rPr>
      <t>osobowych</t>
    </r>
    <r>
      <rPr>
        <sz val="10"/>
        <rFont val="Arial CE"/>
        <family val="0"/>
      </rPr>
      <t xml:space="preserve"> - poz 1.1, poz.1.2</t>
    </r>
  </si>
  <si>
    <r>
      <t xml:space="preserve">        1.4.2. </t>
    </r>
    <r>
      <rPr>
        <b/>
        <sz val="10"/>
        <rFont val="Arial CE"/>
        <family val="0"/>
      </rPr>
      <t>17,64%</t>
    </r>
    <r>
      <rPr>
        <sz val="10"/>
        <rFont val="Arial CE"/>
        <family val="0"/>
      </rPr>
      <t xml:space="preserve"> od sumy wynagr.</t>
    </r>
    <r>
      <rPr>
        <b/>
        <sz val="10"/>
        <rFont val="Arial CE"/>
        <family val="0"/>
      </rPr>
      <t xml:space="preserve"> bezosobowych </t>
    </r>
    <r>
      <rPr>
        <sz val="10"/>
        <rFont val="Arial CE"/>
        <family val="0"/>
      </rPr>
      <t>- poz.1.3:</t>
    </r>
  </si>
  <si>
    <t>Razem koszty bezpośrednie</t>
  </si>
  <si>
    <t>od kosztów bezpośr, tj.od kwoty:</t>
  </si>
  <si>
    <t>Opłata za dyplom</t>
  </si>
  <si>
    <t>Przewidywane przychody</t>
  </si>
  <si>
    <t>Liczba studentów ogółem:</t>
  </si>
  <si>
    <t>na studenta wg planu:</t>
  </si>
  <si>
    <t>Opłata za dodatkową specjalność/specjalizację</t>
  </si>
  <si>
    <t>Opłata za dodatkowy przedmiot</t>
  </si>
  <si>
    <t>Opłata za powtarzanie przedmiotu</t>
  </si>
  <si>
    <t>Opłata za odpis dyplomu w języku obcym</t>
  </si>
  <si>
    <t>1.1 Osobowe</t>
  </si>
  <si>
    <t xml:space="preserve">w ramach godzin ponadwymiarowych </t>
  </si>
  <si>
    <t xml:space="preserve">       1.1.1 za zajęcia dydaktyczne</t>
  </si>
  <si>
    <r>
      <t xml:space="preserve">        1.4.3. </t>
    </r>
    <r>
      <rPr>
        <sz val="11"/>
        <rFont val="Arial CE"/>
        <family val="0"/>
      </rPr>
      <t xml:space="preserve">Odpis na SFN (2%), DWR (10,5 %) i ZFŚS (6,5%) od kwoty wynagrodzeń z poz.1.1,i poz.1,2,: </t>
    </r>
  </si>
  <si>
    <t xml:space="preserve">        a) usługi administracyjno-dydaktyczne</t>
  </si>
  <si>
    <t xml:space="preserve">        b) wynajem sal dydaktycznych </t>
  </si>
  <si>
    <t xml:space="preserve">        c) konserwacja środków trwałych i wyposażenia</t>
  </si>
  <si>
    <t xml:space="preserve">        d) inne usługi</t>
  </si>
  <si>
    <t xml:space="preserve">        a) zajęcia terenowe studentów</t>
  </si>
  <si>
    <t xml:space="preserve">        c) inne................</t>
  </si>
  <si>
    <t xml:space="preserve">        d) druki (legitymacje, indeksy, formularze dyplomów ukończenia studiów i inne)</t>
  </si>
  <si>
    <t xml:space="preserve">        e) pozostałe materiały </t>
  </si>
  <si>
    <r>
      <t xml:space="preserve">  </t>
    </r>
    <r>
      <rPr>
        <b/>
        <sz val="14"/>
        <rFont val="Arial CE"/>
        <family val="2"/>
      </rPr>
      <t>Razem uczelniany koszt kształcenia</t>
    </r>
    <r>
      <rPr>
        <sz val="14"/>
        <rFont val="Arial CE"/>
        <family val="2"/>
      </rPr>
      <t xml:space="preserve"> (w wysokości planowanych przychodów)</t>
    </r>
  </si>
  <si>
    <t>Załącznik nr 11.1.</t>
  </si>
  <si>
    <t>od  kosztu kształcenia poz III.1-IV.1:</t>
  </si>
  <si>
    <t>Narzut kosztów Wydziałowych</t>
  </si>
  <si>
    <t>Narzut kosztów Ogólnouczelnianych</t>
  </si>
  <si>
    <t>II stopnia sum</t>
  </si>
  <si>
    <t>III stopnia doktoranckie</t>
  </si>
  <si>
    <t>I stopnia licencjackie</t>
  </si>
  <si>
    <t>Jednolite mgr</t>
  </si>
  <si>
    <t>Opłata za dodatkowe seminarium (po wznowieniu)</t>
  </si>
  <si>
    <t>1.2. Wynagrodzenia osobowe (np. dodatki) za czynności administracyjne:</t>
  </si>
  <si>
    <t xml:space="preserve"> a) wynagrodzenia pracowników dziekanatu</t>
  </si>
  <si>
    <t xml:space="preserve"> b) wynagrodzenia pracowników biblioteki wydziałowej/instytutowej</t>
  </si>
  <si>
    <t>c) inne ...........................................................................................................</t>
  </si>
  <si>
    <t>d) inne ...........................................................................................................</t>
  </si>
  <si>
    <t xml:space="preserve">        1.3.2. ………………………………………………………</t>
  </si>
  <si>
    <t xml:space="preserve">        1.3.3. ……………………………………………..</t>
  </si>
  <si>
    <t xml:space="preserve">        b) materiały dydaktyczne(materiały metodyczne, książki, materiały poglądowe, itp..)</t>
  </si>
  <si>
    <t xml:space="preserve">        b) praktyki studenckie </t>
  </si>
  <si>
    <t>Pod względem merytorycznym:</t>
  </si>
  <si>
    <t>Akceptuję:</t>
  </si>
  <si>
    <t xml:space="preserve">1. Narzut kosztów wydziałowych*: </t>
  </si>
  <si>
    <t>IV. Koszty pośrednie</t>
  </si>
  <si>
    <t>2. Narzut  kosztów ogólnouczelnianych**:</t>
  </si>
  <si>
    <t>Pod względem rachunkowym                                                                   oraz za zgodność z uofp i art. 99 ust. 2 PSW:</t>
  </si>
  <si>
    <t>ZA INNE CZYNNOSCI (jakie?):</t>
  </si>
  <si>
    <t>INNE (wynienić jakie):</t>
  </si>
  <si>
    <t>(niestacjonarne: zaoczne lub wieczorowe)</t>
  </si>
  <si>
    <t>(Wydział)</t>
  </si>
  <si>
    <t>(I stopień, II stopień, jednolite magisterskie, doktoranckie)</t>
  </si>
  <si>
    <t>* w tym m.in. proporcjonalne koszty eksploatacji, amortyzacji i remontów</t>
  </si>
  <si>
    <t>** w tym m.in. proporcjonalne koszty ogólnego zarządu, jednostek centralnych i ogólnouczelnianych</t>
  </si>
  <si>
    <t>gdy "1", wpisz:</t>
  </si>
  <si>
    <t>(zimowy lub letni)</t>
  </si>
  <si>
    <t>Miejsce odbywania zajęć dydaktycznych oraz stopień studiów:</t>
  </si>
  <si>
    <t>praktyki stud.</t>
  </si>
  <si>
    <t>Czynności administracyjne i biblioteka</t>
  </si>
  <si>
    <t>Pod względem rachunkowym oraz zgodności z uofp i art. 99 ust. 2 PSW:</t>
  </si>
  <si>
    <t>inne (jakie?)</t>
  </si>
  <si>
    <r>
      <t>Uwaga:</t>
    </r>
    <r>
      <rPr>
        <sz val="9"/>
        <color indexed="10"/>
        <rFont val="Arial CE"/>
        <family val="0"/>
      </rPr>
      <t xml:space="preserve"> koszt odpowiedniej częsci wynagrodzeń osobowych nauczycieli akademickich (z poz. 1.1.1) uzupełniających pensum na studiach niestacjonarnych pokrywany jest z wpływów za studia niestacjonarne i pomniejsza koszty wynagrodzeń finansowane z dotacji.</t>
    </r>
  </si>
  <si>
    <r>
      <t>Uwaga:</t>
    </r>
    <r>
      <rPr>
        <sz val="9"/>
        <color indexed="10"/>
        <rFont val="Arial CE"/>
        <family val="0"/>
      </rPr>
      <t xml:space="preserve"> koszt odpowiedniej części wynagrodzeń osobowych nauczycieli akademickich uzupełniających pensum na studiach niestacjonarnych pokrywany jest z wpływów za studia niestacjonarne i pomniejsza koszty wynagrodzeń finansowane z dotacji.</t>
    </r>
  </si>
  <si>
    <t xml:space="preserve">        1.1.2. ……………….………………..……………..</t>
  </si>
  <si>
    <t xml:space="preserve">        1.1.3. …………..….……………...………………..</t>
  </si>
  <si>
    <t xml:space="preserve">        1.1.4. ……………………....………...…………….</t>
  </si>
  <si>
    <t xml:space="preserve">        1.1.5. ……………………..….…………………….</t>
  </si>
  <si>
    <t xml:space="preserve">        1.1.6. ……………………………...………………..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</si>
</sst>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\ _z_ł"/>
    <numFmt numFmtId="167" formatCode="#,##0\ &quot;zł&quot;"/>
    <numFmt numFmtId="168" formatCode="#,##0.0000\ &quot;zł&quot;"/>
    <numFmt numFmtId="169" formatCode="#,##0.00\ [$€-1]"/>
    <numFmt numFmtId="170" formatCode="#,##0_ ;\-#,##0\ "/>
    <numFmt numFmtId="171" formatCode="#,##0.00\ _z_ł"/>
    <numFmt numFmtId="172" formatCode="#,##0&quot; zł&quot;"/>
  </numFmts>
  <fonts count="9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1"/>
      <color indexed="10"/>
      <name val="Arial CE"/>
      <family val="0"/>
    </font>
    <font>
      <b/>
      <sz val="11"/>
      <color indexed="12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sz val="12"/>
      <color indexed="12"/>
      <name val="Arial CE"/>
      <family val="2"/>
    </font>
    <font>
      <b/>
      <sz val="16"/>
      <name val="Arial CE"/>
      <family val="2"/>
    </font>
    <font>
      <sz val="12"/>
      <color indexed="12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5"/>
      <name val="Arial"/>
      <family val="0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3"/>
      <name val="Arial"/>
      <family val="2"/>
    </font>
    <font>
      <sz val="14"/>
      <color indexed="12"/>
      <name val="Arial"/>
      <family val="0"/>
    </font>
    <font>
      <sz val="9"/>
      <color indexed="12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0"/>
    </font>
    <font>
      <b/>
      <sz val="9"/>
      <name val="Arial CE"/>
      <family val="0"/>
    </font>
    <font>
      <b/>
      <sz val="8"/>
      <color indexed="10"/>
      <name val="Arial CE"/>
      <family val="0"/>
    </font>
    <font>
      <b/>
      <sz val="14"/>
      <name val="Arial Unicode MS"/>
      <family val="2"/>
    </font>
    <font>
      <sz val="14"/>
      <name val="Arial CE"/>
      <family val="2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.5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165" fontId="2" fillId="0" borderId="0" xfId="0" applyNumberFormat="1" applyFont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 vertical="center"/>
      <protection/>
    </xf>
    <xf numFmtId="0" fontId="13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3" fontId="8" fillId="33" borderId="10" xfId="0" applyNumberFormat="1" applyFont="1" applyFill="1" applyBorder="1" applyAlignment="1" applyProtection="1">
      <alignment horizontal="left" vertical="center"/>
      <protection locked="0"/>
    </xf>
    <xf numFmtId="4" fontId="9" fillId="33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16" fillId="33" borderId="19" xfId="0" applyNumberFormat="1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5" fillId="0" borderId="15" xfId="0" applyFont="1" applyBorder="1" applyAlignment="1">
      <alignment horizontal="left"/>
    </xf>
    <xf numFmtId="166" fontId="15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4" fontId="9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left"/>
    </xf>
    <xf numFmtId="166" fontId="0" fillId="0" borderId="12" xfId="0" applyNumberFormat="1" applyFill="1" applyBorder="1" applyAlignment="1">
      <alignment/>
    </xf>
    <xf numFmtId="166" fontId="15" fillId="0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/>
    </xf>
    <xf numFmtId="1" fontId="15" fillId="0" borderId="12" xfId="0" applyNumberFormat="1" applyFont="1" applyFill="1" applyBorder="1" applyAlignment="1">
      <alignment horizontal="center"/>
    </xf>
    <xf numFmtId="171" fontId="0" fillId="0" borderId="21" xfId="0" applyNumberFormat="1" applyFill="1" applyBorder="1" applyAlignment="1">
      <alignment/>
    </xf>
    <xf numFmtId="166" fontId="6" fillId="0" borderId="12" xfId="0" applyNumberFormat="1" applyFont="1" applyFill="1" applyBorder="1" applyAlignment="1" quotePrefix="1">
      <alignment horizontal="center"/>
    </xf>
    <xf numFmtId="166" fontId="0" fillId="0" borderId="12" xfId="0" applyNumberFormat="1" applyFont="1" applyFill="1" applyBorder="1" applyAlignment="1" quotePrefix="1">
      <alignment horizontal="center"/>
    </xf>
    <xf numFmtId="166" fontId="0" fillId="0" borderId="12" xfId="0" applyNumberFormat="1" applyFill="1" applyBorder="1" applyAlignment="1">
      <alignment horizontal="center"/>
    </xf>
    <xf numFmtId="171" fontId="0" fillId="0" borderId="12" xfId="0" applyNumberFormat="1" applyFont="1" applyFill="1" applyBorder="1" applyAlignment="1" quotePrefix="1">
      <alignment horizontal="center"/>
    </xf>
    <xf numFmtId="166" fontId="7" fillId="0" borderId="12" xfId="0" applyNumberFormat="1" applyFont="1" applyFill="1" applyBorder="1" applyAlignment="1">
      <alignment/>
    </xf>
    <xf numFmtId="171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171" fontId="0" fillId="0" borderId="21" xfId="0" applyNumberFormat="1" applyFill="1" applyBorder="1" applyAlignment="1">
      <alignment horizontal="center"/>
    </xf>
    <xf numFmtId="166" fontId="0" fillId="0" borderId="15" xfId="0" applyNumberFormat="1" applyBorder="1" applyAlignment="1">
      <alignment/>
    </xf>
    <xf numFmtId="166" fontId="7" fillId="0" borderId="0" xfId="0" applyNumberFormat="1" applyFon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66" fontId="0" fillId="0" borderId="12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0" fillId="0" borderId="14" xfId="0" applyBorder="1" applyAlignment="1">
      <alignment/>
    </xf>
    <xf numFmtId="16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166" fontId="0" fillId="0" borderId="0" xfId="0" applyNumberFormat="1" applyBorder="1" applyAlignment="1" quotePrefix="1">
      <alignment/>
    </xf>
    <xf numFmtId="0" fontId="16" fillId="33" borderId="2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1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2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0" fontId="32" fillId="0" borderId="23" xfId="0" applyFont="1" applyFill="1" applyBorder="1" applyAlignment="1">
      <alignment horizontal="center"/>
    </xf>
    <xf numFmtId="3" fontId="32" fillId="33" borderId="23" xfId="0" applyNumberFormat="1" applyFont="1" applyFill="1" applyBorder="1" applyAlignment="1">
      <alignment horizontal="right"/>
    </xf>
    <xf numFmtId="0" fontId="34" fillId="0" borderId="23" xfId="0" applyFont="1" applyFill="1" applyBorder="1" applyAlignment="1">
      <alignment horizontal="center"/>
    </xf>
    <xf numFmtId="3" fontId="32" fillId="33" borderId="23" xfId="0" applyNumberFormat="1" applyFont="1" applyFill="1" applyBorder="1" applyAlignment="1">
      <alignment/>
    </xf>
    <xf numFmtId="49" fontId="34" fillId="0" borderId="23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/>
    </xf>
    <xf numFmtId="3" fontId="32" fillId="33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9" fillId="0" borderId="24" xfId="0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166" fontId="16" fillId="33" borderId="22" xfId="0" applyNumberFormat="1" applyFont="1" applyFill="1" applyBorder="1" applyAlignment="1" applyProtection="1">
      <alignment horizontal="center" vertical="center"/>
      <protection locked="0"/>
    </xf>
    <xf numFmtId="166" fontId="16" fillId="33" borderId="18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166" fontId="6" fillId="0" borderId="22" xfId="0" applyNumberFormat="1" applyFont="1" applyFill="1" applyBorder="1" applyAlignment="1">
      <alignment horizontal="left" vertical="center"/>
    </xf>
    <xf numFmtId="167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/>
    </xf>
    <xf numFmtId="0" fontId="12" fillId="0" borderId="0" xfId="0" applyFont="1" applyBorder="1" applyAlignment="1">
      <alignment/>
    </xf>
    <xf numFmtId="10" fontId="15" fillId="33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3" fillId="0" borderId="13" xfId="0" applyFont="1" applyFill="1" applyBorder="1" applyAlignment="1">
      <alignment wrapText="1"/>
    </xf>
    <xf numFmtId="4" fontId="13" fillId="0" borderId="0" xfId="0" applyNumberFormat="1" applyFont="1" applyBorder="1" applyAlignment="1">
      <alignment/>
    </xf>
    <xf numFmtId="3" fontId="46" fillId="33" borderId="11" xfId="0" applyNumberFormat="1" applyFont="1" applyFill="1" applyBorder="1" applyAlignment="1">
      <alignment horizontal="center"/>
    </xf>
    <xf numFmtId="4" fontId="47" fillId="33" borderId="11" xfId="0" applyNumberFormat="1" applyFont="1" applyFill="1" applyBorder="1" applyAlignment="1">
      <alignment/>
    </xf>
    <xf numFmtId="167" fontId="13" fillId="34" borderId="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left"/>
    </xf>
    <xf numFmtId="166" fontId="0" fillId="34" borderId="11" xfId="0" applyNumberFormat="1" applyFill="1" applyBorder="1" applyAlignment="1">
      <alignment/>
    </xf>
    <xf numFmtId="167" fontId="13" fillId="34" borderId="0" xfId="0" applyNumberFormat="1" applyFont="1" applyFill="1" applyBorder="1" applyAlignment="1">
      <alignment horizontal="right"/>
    </xf>
    <xf numFmtId="172" fontId="0" fillId="34" borderId="0" xfId="0" applyNumberFormat="1" applyFill="1" applyBorder="1" applyAlignment="1" applyProtection="1">
      <alignment horizontal="right"/>
      <protection/>
    </xf>
    <xf numFmtId="172" fontId="0" fillId="34" borderId="0" xfId="0" applyNumberFormat="1" applyFont="1" applyFill="1" applyBorder="1" applyAlignment="1" applyProtection="1">
      <alignment horizontal="right"/>
      <protection/>
    </xf>
    <xf numFmtId="172" fontId="6" fillId="34" borderId="0" xfId="0" applyNumberFormat="1" applyFont="1" applyFill="1" applyBorder="1" applyAlignment="1" applyProtection="1">
      <alignment horizontal="right"/>
      <protection/>
    </xf>
    <xf numFmtId="166" fontId="5" fillId="34" borderId="10" xfId="0" applyNumberFormat="1" applyFont="1" applyFill="1" applyBorder="1" applyAlignment="1" applyProtection="1">
      <alignment horizontal="center" vertical="center"/>
      <protection/>
    </xf>
    <xf numFmtId="166" fontId="0" fillId="33" borderId="11" xfId="0" applyNumberForma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38" fillId="0" borderId="26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/>
      <protection/>
    </xf>
    <xf numFmtId="166" fontId="6" fillId="0" borderId="15" xfId="0" applyNumberFormat="1" applyFont="1" applyFill="1" applyBorder="1" applyAlignment="1">
      <alignment/>
    </xf>
    <xf numFmtId="0" fontId="35" fillId="0" borderId="2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wrapText="1"/>
    </xf>
    <xf numFmtId="0" fontId="17" fillId="0" borderId="2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 applyProtection="1">
      <alignment horizontal="center" wrapText="1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16" fillId="33" borderId="27" xfId="0" applyFont="1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left" wrapText="1"/>
      <protection locked="0"/>
    </xf>
    <xf numFmtId="0" fontId="0" fillId="33" borderId="28" xfId="0" applyFill="1" applyBorder="1" applyAlignment="1" applyProtection="1">
      <alignment horizontal="left" wrapTex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 shrinkToFit="1"/>
    </xf>
    <xf numFmtId="0" fontId="42" fillId="0" borderId="28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166" fontId="16" fillId="33" borderId="27" xfId="0" applyNumberFormat="1" applyFont="1" applyFill="1" applyBorder="1" applyAlignment="1" applyProtection="1">
      <alignment horizontal="center" vertical="center" wrapText="1"/>
      <protection locked="0"/>
    </xf>
    <xf numFmtId="166" fontId="1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/>
      <protection locked="0"/>
    </xf>
    <xf numFmtId="0" fontId="16" fillId="33" borderId="21" xfId="0" applyFont="1" applyFill="1" applyBorder="1" applyAlignment="1" applyProtection="1">
      <alignment horizontal="center"/>
      <protection locked="0"/>
    </xf>
    <xf numFmtId="166" fontId="42" fillId="0" borderId="22" xfId="0" applyNumberFormat="1" applyFont="1" applyFill="1" applyBorder="1" applyAlignment="1">
      <alignment horizontal="left" vertical="center" wrapText="1"/>
    </xf>
    <xf numFmtId="166" fontId="42" fillId="0" borderId="16" xfId="0" applyNumberFormat="1" applyFont="1" applyFill="1" applyBorder="1" applyAlignment="1">
      <alignment horizontal="left" vertical="center" wrapText="1"/>
    </xf>
    <xf numFmtId="166" fontId="42" fillId="0" borderId="25" xfId="0" applyNumberFormat="1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top"/>
    </xf>
    <xf numFmtId="0" fontId="49" fillId="0" borderId="28" xfId="0" applyFont="1" applyFill="1" applyBorder="1" applyAlignment="1">
      <alignment/>
    </xf>
    <xf numFmtId="166" fontId="4" fillId="0" borderId="29" xfId="0" applyNumberFormat="1" applyFont="1" applyFill="1" applyBorder="1" applyAlignment="1">
      <alignment horizontal="left" vertical="center" wrapText="1"/>
    </xf>
    <xf numFmtId="166" fontId="4" fillId="0" borderId="30" xfId="0" applyNumberFormat="1" applyFont="1" applyFill="1" applyBorder="1" applyAlignment="1">
      <alignment horizontal="left" vertical="center" wrapText="1"/>
    </xf>
    <xf numFmtId="166" fontId="4" fillId="0" borderId="31" xfId="0" applyNumberFormat="1" applyFont="1" applyFill="1" applyBorder="1" applyAlignment="1">
      <alignment horizontal="left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166" fontId="42" fillId="0" borderId="27" xfId="0" applyNumberFormat="1" applyFont="1" applyFill="1" applyBorder="1" applyAlignment="1">
      <alignment horizontal="left" vertical="center" wrapText="1"/>
    </xf>
    <xf numFmtId="166" fontId="42" fillId="0" borderId="28" xfId="0" applyNumberFormat="1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6" fontId="9" fillId="33" borderId="25" xfId="0" applyNumberFormat="1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5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25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166" fontId="48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wrapText="1"/>
    </xf>
    <xf numFmtId="166" fontId="11" fillId="0" borderId="29" xfId="0" applyNumberFormat="1" applyFont="1" applyFill="1" applyBorder="1" applyAlignment="1" applyProtection="1">
      <alignment horizontal="left"/>
      <protection/>
    </xf>
    <xf numFmtId="166" fontId="11" fillId="0" borderId="30" xfId="0" applyNumberFormat="1" applyFont="1" applyFill="1" applyBorder="1" applyAlignment="1" applyProtection="1">
      <alignment horizontal="left"/>
      <protection/>
    </xf>
    <xf numFmtId="166" fontId="11" fillId="0" borderId="31" xfId="0" applyNumberFormat="1" applyFont="1" applyFill="1" applyBorder="1" applyAlignment="1" applyProtection="1">
      <alignment horizontal="left"/>
      <protection/>
    </xf>
    <xf numFmtId="166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/>
    </xf>
    <xf numFmtId="0" fontId="37" fillId="0" borderId="26" xfId="0" applyFont="1" applyFill="1" applyBorder="1" applyAlignment="1">
      <alignment vertical="center" shrinkToFit="1"/>
    </xf>
    <xf numFmtId="0" fontId="26" fillId="0" borderId="32" xfId="0" applyFont="1" applyFill="1" applyBorder="1" applyAlignment="1">
      <alignment vertical="center" shrinkToFit="1"/>
    </xf>
    <xf numFmtId="0" fontId="26" fillId="0" borderId="33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shrinkToFit="1"/>
    </xf>
    <xf numFmtId="0" fontId="26" fillId="0" borderId="33" xfId="0" applyFont="1" applyFill="1" applyBorder="1" applyAlignment="1">
      <alignment shrinkToFit="1"/>
    </xf>
    <xf numFmtId="0" fontId="35" fillId="0" borderId="1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32" fillId="0" borderId="23" xfId="0" applyFont="1" applyFill="1" applyBorder="1" applyAlignment="1">
      <alignment wrapText="1"/>
    </xf>
    <xf numFmtId="0" fontId="32" fillId="0" borderId="11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37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6" fillId="0" borderId="26" xfId="0" applyFont="1" applyFill="1" applyBorder="1" applyAlignment="1">
      <alignment horizontal="left" vertical="center"/>
    </xf>
    <xf numFmtId="0" fontId="36" fillId="0" borderId="33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0" fillId="0" borderId="0" xfId="0" applyFont="1" applyFill="1" applyAlignment="1">
      <alignment/>
    </xf>
    <xf numFmtId="0" fontId="22" fillId="0" borderId="32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06">
      <selection activeCell="B106" sqref="B106"/>
    </sheetView>
  </sheetViews>
  <sheetFormatPr defaultColWidth="9.00390625" defaultRowHeight="12.75"/>
  <cols>
    <col min="1" max="5" width="12.75390625" style="0" customWidth="1"/>
    <col min="6" max="6" width="17.00390625" style="0" customWidth="1"/>
    <col min="7" max="7" width="12.75390625" style="0" customWidth="1"/>
    <col min="8" max="8" width="12.375" style="0" customWidth="1"/>
    <col min="9" max="9" width="15.25390625" style="0" customWidth="1"/>
    <col min="10" max="10" width="12.75390625" style="0" customWidth="1"/>
    <col min="11" max="11" width="12.25390625" style="0" bestFit="1" customWidth="1"/>
  </cols>
  <sheetData>
    <row r="1" spans="10:11" ht="50.25" customHeight="1">
      <c r="J1" s="180" t="s">
        <v>126</v>
      </c>
      <c r="K1" s="180"/>
    </row>
    <row r="2" spans="1:11" ht="40.5" customHeight="1">
      <c r="A2" s="181" t="s">
        <v>47</v>
      </c>
      <c r="B2" s="182"/>
      <c r="C2" s="182"/>
      <c r="D2" s="182"/>
      <c r="E2" s="182"/>
      <c r="F2" s="182"/>
      <c r="G2" s="182"/>
      <c r="H2" s="182"/>
      <c r="I2" s="182"/>
      <c r="J2" s="183"/>
      <c r="K2" s="183"/>
    </row>
    <row r="3" spans="1:11" ht="21.75" customHeight="1">
      <c r="A3" s="184" t="s">
        <v>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3.25" customHeight="1">
      <c r="A4" s="39"/>
      <c r="B4" s="40"/>
      <c r="C4" s="41" t="s">
        <v>22</v>
      </c>
      <c r="D4" s="42"/>
      <c r="E4" s="43"/>
      <c r="F4" s="203"/>
      <c r="G4" s="204"/>
      <c r="H4" s="7"/>
      <c r="I4" s="7"/>
      <c r="J4" s="7"/>
      <c r="K4" s="155"/>
    </row>
    <row r="5" spans="1:11" ht="20.25" customHeight="1">
      <c r="A5" s="190" t="s">
        <v>23</v>
      </c>
      <c r="B5" s="192"/>
      <c r="C5" s="193"/>
      <c r="D5" s="193"/>
      <c r="E5" s="193"/>
      <c r="F5" s="193"/>
      <c r="G5" s="205" t="s">
        <v>159</v>
      </c>
      <c r="H5" s="138"/>
      <c r="I5" s="139"/>
      <c r="J5" s="63"/>
      <c r="K5" s="109"/>
    </row>
    <row r="6" spans="1:11" ht="13.5" customHeight="1">
      <c r="A6" s="191"/>
      <c r="B6" s="194"/>
      <c r="C6" s="194"/>
      <c r="D6" s="194"/>
      <c r="E6" s="194"/>
      <c r="F6" s="194"/>
      <c r="G6" s="206"/>
      <c r="H6" s="208" t="s">
        <v>153</v>
      </c>
      <c r="I6" s="209"/>
      <c r="J6" s="210"/>
      <c r="K6" s="142"/>
    </row>
    <row r="7" spans="1:11" ht="24.75" customHeight="1">
      <c r="A7" s="186" t="s">
        <v>24</v>
      </c>
      <c r="B7" s="188"/>
      <c r="C7" s="189"/>
      <c r="D7" s="189"/>
      <c r="E7" s="189"/>
      <c r="F7" s="189"/>
      <c r="G7" s="206"/>
      <c r="H7" s="140"/>
      <c r="I7" s="141"/>
      <c r="J7" s="64"/>
      <c r="K7" s="64"/>
    </row>
    <row r="8" spans="1:11" ht="12.75">
      <c r="A8" s="187"/>
      <c r="B8" s="211" t="s">
        <v>152</v>
      </c>
      <c r="C8" s="212"/>
      <c r="D8" s="212"/>
      <c r="E8" s="212"/>
      <c r="F8" s="212"/>
      <c r="G8" s="207"/>
      <c r="H8" s="255" t="s">
        <v>154</v>
      </c>
      <c r="I8" s="256"/>
      <c r="J8" s="256"/>
      <c r="K8" s="257"/>
    </row>
    <row r="9" spans="1:11" ht="15.75">
      <c r="A9" s="31"/>
      <c r="B9" s="199" t="s">
        <v>25</v>
      </c>
      <c r="C9" s="201">
        <v>0</v>
      </c>
      <c r="D9" s="146" t="s">
        <v>26</v>
      </c>
      <c r="E9" s="55"/>
      <c r="F9" s="55"/>
      <c r="G9" s="56"/>
      <c r="H9" s="216">
        <v>0</v>
      </c>
      <c r="I9" s="226" t="s">
        <v>157</v>
      </c>
      <c r="J9" s="227"/>
      <c r="K9" s="7"/>
    </row>
    <row r="10" spans="1:11" ht="15">
      <c r="A10" s="32"/>
      <c r="B10" s="200"/>
      <c r="C10" s="202"/>
      <c r="D10" s="195" t="s">
        <v>27</v>
      </c>
      <c r="E10" s="196"/>
      <c r="F10" s="196"/>
      <c r="G10" s="57"/>
      <c r="H10" s="217"/>
      <c r="I10" s="228"/>
      <c r="J10" s="229"/>
      <c r="K10" s="7"/>
    </row>
    <row r="11" spans="1:11" ht="12.75">
      <c r="A11" s="32"/>
      <c r="B11" s="33"/>
      <c r="C11" s="33"/>
      <c r="D11" s="33"/>
      <c r="E11" s="34"/>
      <c r="F11" s="33"/>
      <c r="G11" s="33"/>
      <c r="H11" s="33"/>
      <c r="I11" s="258" t="s">
        <v>158</v>
      </c>
      <c r="J11" s="259"/>
      <c r="K11" s="33"/>
    </row>
    <row r="12" spans="1:11" ht="15.75" customHeight="1">
      <c r="A12" s="222" t="s">
        <v>107</v>
      </c>
      <c r="B12" s="218">
        <v>0</v>
      </c>
      <c r="C12" s="35" t="s">
        <v>28</v>
      </c>
      <c r="D12" s="36"/>
      <c r="E12" s="224">
        <v>0</v>
      </c>
      <c r="F12" s="197" t="s">
        <v>29</v>
      </c>
      <c r="G12" s="220">
        <v>0</v>
      </c>
      <c r="H12" s="144" t="s">
        <v>30</v>
      </c>
      <c r="I12" s="59"/>
      <c r="J12" s="60" t="s">
        <v>31</v>
      </c>
      <c r="K12" s="37"/>
    </row>
    <row r="13" spans="1:11" ht="21" customHeight="1">
      <c r="A13" s="223"/>
      <c r="B13" s="219"/>
      <c r="C13" s="143" t="s">
        <v>32</v>
      </c>
      <c r="D13" s="58"/>
      <c r="E13" s="225"/>
      <c r="F13" s="198"/>
      <c r="G13" s="221"/>
      <c r="H13" s="145" t="s">
        <v>33</v>
      </c>
      <c r="I13" s="61"/>
      <c r="J13" s="62" t="s">
        <v>108</v>
      </c>
      <c r="K13" s="38">
        <v>0</v>
      </c>
    </row>
    <row r="14" spans="1:11" ht="15.7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44"/>
    </row>
    <row r="15" spans="1:11" ht="15.75">
      <c r="A15" s="46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.75">
      <c r="A16" s="49" t="s">
        <v>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.75">
      <c r="A17" s="47"/>
      <c r="B17" s="7"/>
      <c r="C17" s="158"/>
      <c r="D17" s="29" t="s">
        <v>18</v>
      </c>
      <c r="E17" s="29"/>
      <c r="F17" s="26"/>
      <c r="G17" s="28" t="s">
        <v>100</v>
      </c>
      <c r="H17" s="157"/>
      <c r="I17" s="26"/>
      <c r="J17" s="26"/>
      <c r="K17" s="26"/>
    </row>
    <row r="18" spans="1:11" ht="15.75">
      <c r="A18" s="47"/>
      <c r="B18" s="7"/>
      <c r="C18" s="158"/>
      <c r="D18" s="29" t="s">
        <v>19</v>
      </c>
      <c r="E18" s="29"/>
      <c r="F18" s="26"/>
      <c r="G18" s="28" t="s">
        <v>100</v>
      </c>
      <c r="H18" s="157"/>
      <c r="I18" s="26"/>
      <c r="J18" s="26"/>
      <c r="K18" s="26"/>
    </row>
    <row r="19" spans="1:11" ht="15.75">
      <c r="A19" s="47"/>
      <c r="B19" s="7"/>
      <c r="C19" s="158"/>
      <c r="D19" s="29" t="s">
        <v>134</v>
      </c>
      <c r="E19" s="29"/>
      <c r="F19" s="26"/>
      <c r="G19" s="28" t="s">
        <v>100</v>
      </c>
      <c r="H19" s="157"/>
      <c r="I19" s="26"/>
      <c r="J19" s="26"/>
      <c r="K19" s="26"/>
    </row>
    <row r="20" spans="1:11" ht="15.75">
      <c r="A20" s="47"/>
      <c r="B20" s="7"/>
      <c r="C20" s="158"/>
      <c r="D20" s="29" t="s">
        <v>20</v>
      </c>
      <c r="E20" s="29"/>
      <c r="F20" s="26"/>
      <c r="G20" s="28" t="s">
        <v>100</v>
      </c>
      <c r="H20" s="157"/>
      <c r="I20" s="26"/>
      <c r="J20" s="26"/>
      <c r="K20" s="26"/>
    </row>
    <row r="21" spans="1:11" ht="15.75">
      <c r="A21" s="47"/>
      <c r="B21" s="7"/>
      <c r="C21" s="158"/>
      <c r="D21" s="29" t="s">
        <v>109</v>
      </c>
      <c r="E21" s="29"/>
      <c r="F21" s="26"/>
      <c r="G21" s="28" t="s">
        <v>100</v>
      </c>
      <c r="H21" s="157"/>
      <c r="I21" s="26"/>
      <c r="J21" s="26"/>
      <c r="K21" s="26"/>
    </row>
    <row r="22" spans="1:11" ht="15.75">
      <c r="A22" s="47"/>
      <c r="B22" s="7"/>
      <c r="C22" s="158"/>
      <c r="D22" s="29" t="s">
        <v>110</v>
      </c>
      <c r="E22" s="29"/>
      <c r="F22" s="26"/>
      <c r="G22" s="28" t="s">
        <v>100</v>
      </c>
      <c r="H22" s="157"/>
      <c r="I22" s="26"/>
      <c r="J22" s="26"/>
      <c r="K22" s="26"/>
    </row>
    <row r="23" spans="1:11" ht="15.75">
      <c r="A23" s="47"/>
      <c r="B23" s="7"/>
      <c r="C23" s="158"/>
      <c r="D23" s="29" t="s">
        <v>111</v>
      </c>
      <c r="E23" s="29"/>
      <c r="F23" s="26"/>
      <c r="G23" s="28" t="s">
        <v>100</v>
      </c>
      <c r="H23" s="157"/>
      <c r="I23" s="26"/>
      <c r="J23" s="26"/>
      <c r="K23" s="26"/>
    </row>
    <row r="24" spans="1:11" ht="15.75">
      <c r="A24" s="47"/>
      <c r="B24" s="7"/>
      <c r="C24" s="157"/>
      <c r="D24" s="29" t="s">
        <v>21</v>
      </c>
      <c r="E24" s="29"/>
      <c r="F24" s="26"/>
      <c r="G24" s="28" t="s">
        <v>100</v>
      </c>
      <c r="H24" s="157"/>
      <c r="I24" s="26"/>
      <c r="J24" s="26"/>
      <c r="K24" s="26"/>
    </row>
    <row r="25" spans="1:11" ht="15.75">
      <c r="A25" s="47"/>
      <c r="B25" s="7"/>
      <c r="C25" s="157"/>
      <c r="D25" s="29" t="s">
        <v>105</v>
      </c>
      <c r="E25" s="29"/>
      <c r="F25" s="26"/>
      <c r="G25" s="28" t="s">
        <v>100</v>
      </c>
      <c r="H25" s="157"/>
      <c r="I25" s="26"/>
      <c r="J25" s="26"/>
      <c r="K25" s="26"/>
    </row>
    <row r="26" spans="1:11" ht="15.75">
      <c r="A26" s="47"/>
      <c r="B26" s="7"/>
      <c r="C26" s="157"/>
      <c r="D26" s="29" t="s">
        <v>112</v>
      </c>
      <c r="E26" s="29"/>
      <c r="F26" s="26"/>
      <c r="G26" s="28" t="s">
        <v>100</v>
      </c>
      <c r="H26" s="157"/>
      <c r="I26" s="26"/>
      <c r="J26" s="26"/>
      <c r="K26" s="26"/>
    </row>
    <row r="27" spans="1:11" ht="18.75" customHeight="1">
      <c r="A27" s="49" t="s">
        <v>106</v>
      </c>
      <c r="B27" s="7"/>
      <c r="C27" s="156">
        <f>(C17*H17)+(C18*H18)+(C19*H19)+(C20*H20)+(C21*H21)+(C22*H22)+(C23*H23)+(C24*H24)+(C26*H26)</f>
        <v>0</v>
      </c>
      <c r="D27" s="29"/>
      <c r="E27" s="29"/>
      <c r="F27" s="26"/>
      <c r="G27" s="26"/>
      <c r="H27" s="26"/>
      <c r="I27" s="26"/>
      <c r="J27" s="26"/>
      <c r="K27" s="26"/>
    </row>
    <row r="28" spans="1:11" ht="18" customHeight="1">
      <c r="A28" s="48"/>
      <c r="B28" s="7"/>
      <c r="C28" s="7"/>
      <c r="D28" s="29"/>
      <c r="E28" s="30"/>
      <c r="F28" s="26"/>
      <c r="G28" s="26"/>
      <c r="H28" s="26"/>
      <c r="I28" s="26"/>
      <c r="J28" s="26"/>
      <c r="K28" s="26"/>
    </row>
    <row r="29" spans="1:11" ht="15.75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.75">
      <c r="A30" s="46" t="s">
        <v>36</v>
      </c>
      <c r="B30" s="26"/>
      <c r="C30" s="26"/>
      <c r="D30" s="26"/>
      <c r="E30" s="26"/>
      <c r="F30" s="26"/>
      <c r="G30" s="26"/>
      <c r="H30" s="26"/>
      <c r="I30" s="26"/>
      <c r="J30" s="26"/>
      <c r="K30" s="159">
        <f>(C27+C28)*0.8</f>
        <v>0</v>
      </c>
    </row>
    <row r="31" spans="1:11" s="1" customFormat="1" ht="15" customHeight="1">
      <c r="A31" s="13"/>
      <c r="B31" s="14"/>
      <c r="C31" s="14"/>
      <c r="D31" s="15"/>
      <c r="E31" s="45"/>
      <c r="F31" s="45"/>
      <c r="G31" s="45"/>
      <c r="H31" s="45"/>
      <c r="I31" s="45"/>
      <c r="J31" s="45"/>
      <c r="K31" s="45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46" t="s">
        <v>37</v>
      </c>
      <c r="B33" s="7"/>
      <c r="C33" s="7"/>
      <c r="D33" s="7"/>
      <c r="E33" s="7"/>
      <c r="F33" s="7"/>
      <c r="G33" s="7"/>
      <c r="H33" s="7"/>
      <c r="I33" s="33"/>
      <c r="J33" s="7"/>
      <c r="K33" s="7"/>
    </row>
    <row r="34" spans="1:11" ht="15">
      <c r="A34" s="110" t="s">
        <v>38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.75">
      <c r="A35" s="111" t="s">
        <v>113</v>
      </c>
      <c r="B35" s="7"/>
      <c r="C35" s="7"/>
      <c r="D35" s="7"/>
      <c r="E35" s="7"/>
      <c r="F35" s="7"/>
      <c r="G35" s="7"/>
      <c r="H35" s="50"/>
      <c r="I35" s="10"/>
      <c r="J35" s="7"/>
      <c r="K35" s="159">
        <f>J43+J47+J48+J49+J50+J51</f>
        <v>0</v>
      </c>
    </row>
    <row r="36" spans="1:11" ht="12.75">
      <c r="A36" s="111" t="s">
        <v>115</v>
      </c>
      <c r="B36" s="7"/>
      <c r="C36" s="7"/>
      <c r="D36" s="7"/>
      <c r="E36" s="7"/>
      <c r="F36" s="7"/>
      <c r="G36" s="7"/>
      <c r="H36" s="7"/>
      <c r="I36" s="10"/>
      <c r="J36" s="7"/>
      <c r="K36" s="7"/>
    </row>
    <row r="37" spans="1:11" ht="30.75" customHeight="1">
      <c r="A37" s="266" t="s">
        <v>0</v>
      </c>
      <c r="B37" s="267"/>
      <c r="C37" s="268"/>
      <c r="D37" s="237" t="s">
        <v>1</v>
      </c>
      <c r="E37" s="238"/>
      <c r="F37" s="239"/>
      <c r="G37" s="237" t="s">
        <v>114</v>
      </c>
      <c r="H37" s="238"/>
      <c r="I37" s="239"/>
      <c r="J37" s="3" t="s">
        <v>2</v>
      </c>
      <c r="K37" s="7"/>
    </row>
    <row r="38" spans="1:11" ht="15" customHeight="1">
      <c r="A38" s="266"/>
      <c r="B38" s="267"/>
      <c r="C38" s="268"/>
      <c r="D38" s="4" t="s">
        <v>3</v>
      </c>
      <c r="E38" s="4" t="s">
        <v>4</v>
      </c>
      <c r="F38" s="5" t="s">
        <v>5</v>
      </c>
      <c r="G38" s="4" t="s">
        <v>3</v>
      </c>
      <c r="H38" s="4" t="s">
        <v>4</v>
      </c>
      <c r="I38" s="4" t="s">
        <v>5</v>
      </c>
      <c r="J38" s="6"/>
      <c r="K38" s="7"/>
    </row>
    <row r="39" spans="1:11" s="51" customFormat="1" ht="30" customHeight="1">
      <c r="A39" s="213" t="s">
        <v>6</v>
      </c>
      <c r="B39" s="214"/>
      <c r="C39" s="215"/>
      <c r="D39" s="52"/>
      <c r="E39" s="53"/>
      <c r="F39" s="160">
        <f>PRODUCT(D39,E39)</f>
        <v>0</v>
      </c>
      <c r="G39" s="52"/>
      <c r="H39" s="53"/>
      <c r="I39" s="160">
        <f>PRODUCT(G39,H39)</f>
        <v>0</v>
      </c>
      <c r="J39" s="160">
        <f>SUM(F39,I39)</f>
        <v>0</v>
      </c>
      <c r="K39" s="30"/>
    </row>
    <row r="40" spans="1:11" s="51" customFormat="1" ht="30" customHeight="1">
      <c r="A40" s="213" t="s">
        <v>7</v>
      </c>
      <c r="B40" s="214"/>
      <c r="C40" s="215"/>
      <c r="D40" s="52"/>
      <c r="E40" s="53"/>
      <c r="F40" s="160">
        <f>PRODUCT(D40,E40)</f>
        <v>0</v>
      </c>
      <c r="G40" s="52"/>
      <c r="H40" s="53"/>
      <c r="I40" s="160">
        <f>PRODUCT(G40,H40)</f>
        <v>0</v>
      </c>
      <c r="J40" s="160">
        <f>SUM(F40,I40)</f>
        <v>0</v>
      </c>
      <c r="K40" s="30"/>
    </row>
    <row r="41" spans="1:11" s="51" customFormat="1" ht="30" customHeight="1">
      <c r="A41" s="213" t="s">
        <v>8</v>
      </c>
      <c r="B41" s="214"/>
      <c r="C41" s="215"/>
      <c r="D41" s="52"/>
      <c r="E41" s="53"/>
      <c r="F41" s="160">
        <f>PRODUCT(D41,E41)</f>
        <v>0</v>
      </c>
      <c r="G41" s="52"/>
      <c r="H41" s="53"/>
      <c r="I41" s="160">
        <f>PRODUCT(G41,H41)</f>
        <v>0</v>
      </c>
      <c r="J41" s="160">
        <f>SUM(F41,I41)</f>
        <v>0</v>
      </c>
      <c r="K41" s="30"/>
    </row>
    <row r="42" spans="1:11" s="51" customFormat="1" ht="30" customHeight="1">
      <c r="A42" s="213" t="s">
        <v>9</v>
      </c>
      <c r="B42" s="214"/>
      <c r="C42" s="215"/>
      <c r="D42" s="52"/>
      <c r="E42" s="53"/>
      <c r="F42" s="160">
        <f>PRODUCT(D42,E42)</f>
        <v>0</v>
      </c>
      <c r="G42" s="52"/>
      <c r="H42" s="53"/>
      <c r="I42" s="160">
        <f>PRODUCT(G42,H42)</f>
        <v>0</v>
      </c>
      <c r="J42" s="160">
        <f>SUM(F42,I42)</f>
        <v>0</v>
      </c>
      <c r="K42" s="30"/>
    </row>
    <row r="43" spans="1:11" s="51" customFormat="1" ht="30" customHeight="1">
      <c r="A43" s="263" t="s">
        <v>10</v>
      </c>
      <c r="B43" s="264"/>
      <c r="C43" s="265"/>
      <c r="D43" s="162">
        <f>SUM(D39:D42)</f>
        <v>0</v>
      </c>
      <c r="E43" s="54" t="s">
        <v>11</v>
      </c>
      <c r="F43" s="162">
        <f>SUM(F39:F42)</f>
        <v>0</v>
      </c>
      <c r="G43" s="162">
        <f>SUM(G39:G42)</f>
        <v>0</v>
      </c>
      <c r="H43" s="54" t="s">
        <v>11</v>
      </c>
      <c r="I43" s="162">
        <f>SUM(I39:I42)</f>
        <v>0</v>
      </c>
      <c r="J43" s="160">
        <f>SUM(F43,I43)</f>
        <v>0</v>
      </c>
      <c r="K43" s="30"/>
    </row>
    <row r="44" spans="1:11" ht="27.75" customHeight="1">
      <c r="A44" s="260" t="s">
        <v>164</v>
      </c>
      <c r="B44" s="261"/>
      <c r="C44" s="261"/>
      <c r="D44" s="261"/>
      <c r="E44" s="261"/>
      <c r="F44" s="261"/>
      <c r="G44" s="7"/>
      <c r="H44" s="7"/>
      <c r="I44" s="10"/>
      <c r="J44" s="7"/>
      <c r="K44" s="7"/>
    </row>
    <row r="45" spans="1:11" ht="12.75">
      <c r="A45" s="262"/>
      <c r="B45" s="261"/>
      <c r="C45" s="261"/>
      <c r="D45" s="261"/>
      <c r="E45" s="261"/>
      <c r="F45" s="261"/>
      <c r="G45" s="7"/>
      <c r="H45" s="7"/>
      <c r="I45" s="10"/>
      <c r="J45" s="7"/>
      <c r="K45" s="7"/>
    </row>
    <row r="46" spans="1:11" ht="12.75">
      <c r="A46" s="111" t="s">
        <v>151</v>
      </c>
      <c r="B46" s="7"/>
      <c r="C46" s="7"/>
      <c r="D46" s="7"/>
      <c r="E46" s="7"/>
      <c r="F46" s="7"/>
      <c r="G46" s="7"/>
      <c r="H46" s="7"/>
      <c r="I46" s="10"/>
      <c r="J46" s="7"/>
      <c r="K46" s="7"/>
    </row>
    <row r="47" spans="1:11" ht="15">
      <c r="A47" s="75" t="s">
        <v>166</v>
      </c>
      <c r="B47" s="76"/>
      <c r="C47" s="76"/>
      <c r="D47" s="77"/>
      <c r="E47" s="78"/>
      <c r="F47" s="76"/>
      <c r="G47" s="76"/>
      <c r="H47" s="79"/>
      <c r="I47" s="80"/>
      <c r="J47" s="169"/>
      <c r="K47" s="7"/>
    </row>
    <row r="48" spans="1:11" ht="15">
      <c r="A48" s="75" t="s">
        <v>167</v>
      </c>
      <c r="B48" s="76"/>
      <c r="C48" s="76"/>
      <c r="D48" s="77"/>
      <c r="E48" s="78"/>
      <c r="F48" s="76"/>
      <c r="G48" s="76"/>
      <c r="H48" s="79"/>
      <c r="I48" s="80"/>
      <c r="J48" s="169"/>
      <c r="K48" s="7"/>
    </row>
    <row r="49" spans="1:11" ht="15">
      <c r="A49" s="75" t="s">
        <v>168</v>
      </c>
      <c r="B49" s="76"/>
      <c r="C49" s="76"/>
      <c r="D49" s="77"/>
      <c r="E49" s="78"/>
      <c r="F49" s="76"/>
      <c r="G49" s="76"/>
      <c r="H49" s="79"/>
      <c r="I49" s="80"/>
      <c r="J49" s="169"/>
      <c r="K49" s="7"/>
    </row>
    <row r="50" spans="1:11" ht="15">
      <c r="A50" s="75" t="s">
        <v>169</v>
      </c>
      <c r="B50" s="76"/>
      <c r="C50" s="76"/>
      <c r="D50" s="77"/>
      <c r="E50" s="78"/>
      <c r="F50" s="76"/>
      <c r="G50" s="76"/>
      <c r="H50" s="79"/>
      <c r="I50" s="80"/>
      <c r="J50" s="169"/>
      <c r="K50" s="7"/>
    </row>
    <row r="51" spans="1:11" ht="15">
      <c r="A51" s="75" t="s">
        <v>170</v>
      </c>
      <c r="B51" s="76"/>
      <c r="C51" s="76"/>
      <c r="D51" s="81"/>
      <c r="E51" s="82"/>
      <c r="F51" s="82"/>
      <c r="G51" s="76"/>
      <c r="H51" s="79"/>
      <c r="I51" s="80"/>
      <c r="J51" s="169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10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10"/>
      <c r="J53" s="7"/>
      <c r="K53" s="7"/>
    </row>
    <row r="54" spans="1:11" ht="15.75">
      <c r="A54" s="111" t="s">
        <v>135</v>
      </c>
      <c r="B54" s="7"/>
      <c r="C54" s="7"/>
      <c r="D54" s="7"/>
      <c r="E54" s="7"/>
      <c r="F54" s="7"/>
      <c r="G54" s="7"/>
      <c r="H54" s="7"/>
      <c r="I54" s="10"/>
      <c r="J54" s="7"/>
      <c r="K54" s="159">
        <f>SUM(J56+J57+J58+J59)</f>
        <v>0</v>
      </c>
    </row>
    <row r="55" spans="1:11" ht="12.75">
      <c r="A55" s="7"/>
      <c r="B55" s="7"/>
      <c r="C55" s="7"/>
      <c r="D55" s="7"/>
      <c r="E55" s="7"/>
      <c r="F55" s="7"/>
      <c r="G55" s="7"/>
      <c r="H55" s="23"/>
      <c r="I55" s="10"/>
      <c r="J55" s="7"/>
      <c r="K55" s="7"/>
    </row>
    <row r="56" spans="1:11" ht="15" customHeight="1">
      <c r="A56" s="234" t="s">
        <v>136</v>
      </c>
      <c r="B56" s="235"/>
      <c r="C56" s="235"/>
      <c r="D56" s="235"/>
      <c r="E56" s="235"/>
      <c r="F56" s="235"/>
      <c r="G56" s="235"/>
      <c r="H56" s="236"/>
      <c r="I56" s="16"/>
      <c r="J56" s="17"/>
      <c r="K56" s="7"/>
    </row>
    <row r="57" spans="1:10" s="7" customFormat="1" ht="15" customHeight="1">
      <c r="A57" s="18" t="s">
        <v>137</v>
      </c>
      <c r="B57" s="24"/>
      <c r="C57" s="25"/>
      <c r="D57" s="25"/>
      <c r="E57" s="25"/>
      <c r="F57" s="25"/>
      <c r="G57" s="22"/>
      <c r="H57" s="65"/>
      <c r="I57" s="18"/>
      <c r="J57" s="19"/>
    </row>
    <row r="58" spans="1:11" ht="15" customHeight="1">
      <c r="A58" s="234" t="s">
        <v>138</v>
      </c>
      <c r="B58" s="235"/>
      <c r="C58" s="235"/>
      <c r="D58" s="235"/>
      <c r="E58" s="235"/>
      <c r="F58" s="235"/>
      <c r="G58" s="235"/>
      <c r="H58" s="236"/>
      <c r="I58" s="20"/>
      <c r="J58" s="21"/>
      <c r="K58" s="7"/>
    </row>
    <row r="59" spans="1:11" ht="15" customHeight="1">
      <c r="A59" s="234" t="s">
        <v>139</v>
      </c>
      <c r="B59" s="235"/>
      <c r="C59" s="235"/>
      <c r="D59" s="235"/>
      <c r="E59" s="235"/>
      <c r="F59" s="235"/>
      <c r="G59" s="235"/>
      <c r="H59" s="236"/>
      <c r="I59" s="20"/>
      <c r="J59" s="21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10"/>
      <c r="J60" s="7"/>
      <c r="K60" s="7"/>
    </row>
    <row r="61" spans="1:11" ht="12.75">
      <c r="A61" s="111" t="s">
        <v>39</v>
      </c>
      <c r="B61" s="7"/>
      <c r="C61" s="7"/>
      <c r="D61" s="7"/>
      <c r="E61" s="7"/>
      <c r="F61" s="7"/>
      <c r="G61" s="7"/>
      <c r="H61" s="7"/>
      <c r="I61" s="10"/>
      <c r="J61" s="7"/>
      <c r="K61" s="7"/>
    </row>
    <row r="62" spans="1:11" ht="12.75">
      <c r="A62" s="111"/>
      <c r="B62" s="7"/>
      <c r="C62" s="7"/>
      <c r="D62" s="7"/>
      <c r="E62" s="7"/>
      <c r="F62" s="7"/>
      <c r="G62" s="7"/>
      <c r="H62" s="7"/>
      <c r="I62" s="10"/>
      <c r="J62" s="7"/>
      <c r="K62" s="7"/>
    </row>
    <row r="63" spans="1:11" ht="15.75">
      <c r="A63" s="66" t="s">
        <v>40</v>
      </c>
      <c r="B63" s="33"/>
      <c r="C63" s="33"/>
      <c r="D63" s="67"/>
      <c r="E63" s="68"/>
      <c r="F63" s="33"/>
      <c r="G63" s="33"/>
      <c r="H63" s="69"/>
      <c r="I63" s="70"/>
      <c r="J63" s="33"/>
      <c r="K63" s="159">
        <f>F71+J74+J75</f>
        <v>0</v>
      </c>
    </row>
    <row r="64" spans="1:11" ht="12.75">
      <c r="A64" s="72"/>
      <c r="B64" s="33"/>
      <c r="C64" s="33"/>
      <c r="D64" s="67"/>
      <c r="E64" s="68"/>
      <c r="F64" s="33"/>
      <c r="G64" s="33"/>
      <c r="H64" s="69"/>
      <c r="I64" s="70"/>
      <c r="J64" s="33"/>
      <c r="K64" s="33"/>
    </row>
    <row r="65" spans="1:11" ht="14.25" customHeight="1">
      <c r="A65" s="240" t="s">
        <v>41</v>
      </c>
      <c r="B65" s="240"/>
      <c r="C65" s="240"/>
      <c r="D65" s="241" t="s">
        <v>12</v>
      </c>
      <c r="E65" s="241"/>
      <c r="F65" s="241"/>
      <c r="G65" s="10"/>
      <c r="H65" s="10"/>
      <c r="I65" s="70"/>
      <c r="J65" s="33"/>
      <c r="K65" s="33"/>
    </row>
    <row r="66" spans="1:11" ht="15" customHeight="1">
      <c r="A66" s="240"/>
      <c r="B66" s="240"/>
      <c r="C66" s="240"/>
      <c r="D66" s="4" t="s">
        <v>3</v>
      </c>
      <c r="E66" s="4" t="s">
        <v>4</v>
      </c>
      <c r="F66" s="5" t="s">
        <v>5</v>
      </c>
      <c r="G66" s="10"/>
      <c r="H66" s="10"/>
      <c r="I66" s="70"/>
      <c r="J66" s="33"/>
      <c r="K66" s="33"/>
    </row>
    <row r="67" spans="1:11" ht="19.5" customHeight="1">
      <c r="A67" s="230" t="s">
        <v>13</v>
      </c>
      <c r="B67" s="230"/>
      <c r="C67" s="230"/>
      <c r="D67" s="2"/>
      <c r="E67" s="73"/>
      <c r="F67" s="161">
        <f>PRODUCT(D67,E67)</f>
        <v>0</v>
      </c>
      <c r="G67" s="10"/>
      <c r="H67" s="10"/>
      <c r="I67" s="70"/>
      <c r="J67" s="33"/>
      <c r="K67" s="33"/>
    </row>
    <row r="68" spans="1:11" ht="19.5" customHeight="1">
      <c r="A68" s="230" t="s">
        <v>14</v>
      </c>
      <c r="B68" s="230"/>
      <c r="C68" s="230"/>
      <c r="D68" s="2"/>
      <c r="E68" s="73"/>
      <c r="F68" s="161">
        <f>PRODUCT(D68,E68)</f>
        <v>0</v>
      </c>
      <c r="G68" s="10"/>
      <c r="H68" s="10"/>
      <c r="I68" s="70"/>
      <c r="J68" s="33"/>
      <c r="K68" s="33"/>
    </row>
    <row r="69" spans="1:11" ht="19.5" customHeight="1">
      <c r="A69" s="230" t="s">
        <v>15</v>
      </c>
      <c r="B69" s="230"/>
      <c r="C69" s="230"/>
      <c r="D69" s="2"/>
      <c r="E69" s="73"/>
      <c r="F69" s="161">
        <f>PRODUCT(D69,E69)</f>
        <v>0</v>
      </c>
      <c r="G69" s="10"/>
      <c r="H69" s="10"/>
      <c r="I69" s="70"/>
      <c r="J69" s="33"/>
      <c r="K69" s="33"/>
    </row>
    <row r="70" spans="1:11" ht="19.5" customHeight="1">
      <c r="A70" s="230" t="s">
        <v>16</v>
      </c>
      <c r="B70" s="230"/>
      <c r="C70" s="230"/>
      <c r="D70" s="2"/>
      <c r="E70" s="73"/>
      <c r="F70" s="161">
        <f>PRODUCT(D70,E70)</f>
        <v>0</v>
      </c>
      <c r="G70" s="10"/>
      <c r="H70" s="10"/>
      <c r="I70" s="70"/>
      <c r="J70" s="33"/>
      <c r="K70" s="33"/>
    </row>
    <row r="71" spans="1:11" ht="19.5" customHeight="1">
      <c r="A71" s="243" t="s">
        <v>10</v>
      </c>
      <c r="B71" s="243"/>
      <c r="C71" s="243"/>
      <c r="D71" s="168">
        <f>SUM(D67:D70)</f>
        <v>0</v>
      </c>
      <c r="E71" s="74" t="s">
        <v>11</v>
      </c>
      <c r="F71" s="168">
        <f>SUM(F67:F70)</f>
        <v>0</v>
      </c>
      <c r="G71" s="10"/>
      <c r="H71" s="10"/>
      <c r="I71" s="70"/>
      <c r="J71" s="33"/>
      <c r="K71" s="33"/>
    </row>
    <row r="72" spans="1:11" ht="12.75">
      <c r="A72" s="72"/>
      <c r="B72" s="33"/>
      <c r="C72" s="33"/>
      <c r="D72" s="67"/>
      <c r="E72" s="68"/>
      <c r="F72" s="33"/>
      <c r="G72" s="33"/>
      <c r="H72" s="69"/>
      <c r="I72" s="70"/>
      <c r="J72" s="33"/>
      <c r="K72" s="33"/>
    </row>
    <row r="73" spans="1:11" ht="23.25" customHeight="1">
      <c r="A73" s="175" t="s">
        <v>150</v>
      </c>
      <c r="B73" s="33"/>
      <c r="C73" s="33"/>
      <c r="D73" s="67"/>
      <c r="E73" s="68"/>
      <c r="F73" s="33"/>
      <c r="G73" s="33"/>
      <c r="H73" s="69"/>
      <c r="I73" s="70"/>
      <c r="J73" s="33"/>
      <c r="K73" s="33"/>
    </row>
    <row r="74" spans="1:11" ht="15">
      <c r="A74" s="75" t="s">
        <v>140</v>
      </c>
      <c r="B74" s="76"/>
      <c r="C74" s="83"/>
      <c r="D74" s="81"/>
      <c r="E74" s="84"/>
      <c r="F74" s="82"/>
      <c r="G74" s="76"/>
      <c r="H74" s="79"/>
      <c r="I74" s="80"/>
      <c r="J74" s="170"/>
      <c r="K74" s="33"/>
    </row>
    <row r="75" spans="1:11" ht="15">
      <c r="A75" s="75" t="s">
        <v>141</v>
      </c>
      <c r="B75" s="76"/>
      <c r="C75" s="76"/>
      <c r="D75" s="85"/>
      <c r="E75" s="86"/>
      <c r="F75" s="87"/>
      <c r="G75" s="76"/>
      <c r="H75" s="88"/>
      <c r="I75" s="89"/>
      <c r="J75" s="169"/>
      <c r="K75" s="33"/>
    </row>
    <row r="76" spans="1:11" ht="12.75">
      <c r="A76" s="90"/>
      <c r="B76" s="28"/>
      <c r="C76" s="28"/>
      <c r="D76" s="91"/>
      <c r="E76" s="92"/>
      <c r="F76" s="93"/>
      <c r="G76" s="28"/>
      <c r="H76" s="94"/>
      <c r="I76" s="92"/>
      <c r="J76" s="28"/>
      <c r="K76" s="33"/>
    </row>
    <row r="77" spans="1:11" ht="15.75">
      <c r="A77" s="66" t="s">
        <v>99</v>
      </c>
      <c r="B77" s="95"/>
      <c r="C77" s="95"/>
      <c r="D77" s="96"/>
      <c r="E77" s="28"/>
      <c r="F77" s="28"/>
      <c r="G77" s="28"/>
      <c r="H77" s="28"/>
      <c r="I77" s="28"/>
      <c r="J77" s="28"/>
      <c r="K77" s="159">
        <f>SUM(J78:J80)</f>
        <v>0</v>
      </c>
    </row>
    <row r="78" spans="1:11" ht="15">
      <c r="A78" s="75" t="s">
        <v>101</v>
      </c>
      <c r="B78" s="97"/>
      <c r="C78" s="97"/>
      <c r="D78" s="97"/>
      <c r="E78" s="97"/>
      <c r="F78" s="147">
        <f>K35+K54</f>
        <v>0</v>
      </c>
      <c r="G78" s="98"/>
      <c r="H78" s="99"/>
      <c r="I78" s="100"/>
      <c r="J78" s="163">
        <f>F78*17.64%</f>
        <v>0</v>
      </c>
      <c r="K78" s="7"/>
    </row>
    <row r="79" spans="1:11" ht="15">
      <c r="A79" s="75" t="s">
        <v>102</v>
      </c>
      <c r="B79" s="97"/>
      <c r="C79" s="97"/>
      <c r="D79" s="97"/>
      <c r="E79" s="97"/>
      <c r="F79" s="148">
        <f>K63</f>
        <v>0</v>
      </c>
      <c r="G79" s="101"/>
      <c r="H79" s="101"/>
      <c r="I79" s="100"/>
      <c r="J79" s="163">
        <f>F79*17.64%</f>
        <v>0</v>
      </c>
      <c r="K79" s="7"/>
    </row>
    <row r="80" spans="1:11" ht="30.75" customHeight="1">
      <c r="A80" s="231" t="s">
        <v>116</v>
      </c>
      <c r="B80" s="232"/>
      <c r="C80" s="232"/>
      <c r="D80" s="232"/>
      <c r="E80" s="233"/>
      <c r="F80" s="147">
        <f>K35+K54</f>
        <v>0</v>
      </c>
      <c r="G80" s="98"/>
      <c r="H80" s="98"/>
      <c r="I80" s="100"/>
      <c r="J80" s="163">
        <f>F80*10.5%</f>
        <v>0</v>
      </c>
      <c r="K80" s="7"/>
    </row>
    <row r="81" spans="1:11" ht="12.75">
      <c r="A81" s="102"/>
      <c r="B81" s="28"/>
      <c r="C81" s="28"/>
      <c r="D81" s="96"/>
      <c r="E81" s="28"/>
      <c r="F81" s="28"/>
      <c r="G81" s="28"/>
      <c r="H81" s="28"/>
      <c r="I81" s="28"/>
      <c r="J81" s="28"/>
      <c r="K81" s="7"/>
    </row>
    <row r="82" spans="1:11" ht="12.75">
      <c r="A82" s="90"/>
      <c r="B82" s="28"/>
      <c r="C82" s="28"/>
      <c r="D82" s="96"/>
      <c r="E82" s="28"/>
      <c r="F82" s="28"/>
      <c r="G82" s="28"/>
      <c r="H82" s="28"/>
      <c r="I82" s="28"/>
      <c r="J82" s="28"/>
      <c r="K82" s="7"/>
    </row>
    <row r="83" spans="1:11" ht="15.75">
      <c r="A83" s="103" t="s">
        <v>42</v>
      </c>
      <c r="B83" s="28"/>
      <c r="C83" s="28"/>
      <c r="D83" s="96"/>
      <c r="E83" s="28"/>
      <c r="F83" s="28"/>
      <c r="G83" s="28"/>
      <c r="H83" s="28"/>
      <c r="I83" s="28"/>
      <c r="J83" s="28"/>
      <c r="K83" s="159">
        <f>J84+J85+J86+J87</f>
        <v>0</v>
      </c>
    </row>
    <row r="84" spans="1:11" ht="12.75">
      <c r="A84" s="104" t="s">
        <v>43</v>
      </c>
      <c r="B84" s="99"/>
      <c r="C84" s="99"/>
      <c r="D84" s="105"/>
      <c r="E84" s="99"/>
      <c r="F84" s="99"/>
      <c r="G84" s="99"/>
      <c r="H84" s="99"/>
      <c r="I84" s="100"/>
      <c r="J84" s="71"/>
      <c r="K84" s="7"/>
    </row>
    <row r="85" spans="1:11" ht="12.75">
      <c r="A85" s="104" t="s">
        <v>142</v>
      </c>
      <c r="B85" s="99"/>
      <c r="C85" s="99"/>
      <c r="D85" s="105"/>
      <c r="E85" s="99"/>
      <c r="F85" s="99"/>
      <c r="G85" s="99"/>
      <c r="H85" s="99"/>
      <c r="I85" s="100"/>
      <c r="J85" s="71"/>
      <c r="K85" s="7"/>
    </row>
    <row r="86" spans="1:11" ht="12.75">
      <c r="A86" s="244" t="s">
        <v>44</v>
      </c>
      <c r="B86" s="245"/>
      <c r="C86" s="245"/>
      <c r="D86" s="245"/>
      <c r="E86" s="245"/>
      <c r="F86" s="245"/>
      <c r="G86" s="245"/>
      <c r="H86" s="245"/>
      <c r="I86" s="246"/>
      <c r="J86" s="71"/>
      <c r="K86" s="7"/>
    </row>
    <row r="87" spans="1:11" ht="12.75">
      <c r="A87" s="106" t="s">
        <v>123</v>
      </c>
      <c r="B87" s="107"/>
      <c r="C87" s="107"/>
      <c r="D87" s="105"/>
      <c r="E87" s="99"/>
      <c r="F87" s="99"/>
      <c r="G87" s="99"/>
      <c r="H87" s="99"/>
      <c r="I87" s="100"/>
      <c r="J87" s="71"/>
      <c r="K87" s="7"/>
    </row>
    <row r="88" spans="1:11" ht="12.75">
      <c r="A88" s="106" t="s">
        <v>124</v>
      </c>
      <c r="B88" s="107"/>
      <c r="C88" s="107"/>
      <c r="D88" s="105"/>
      <c r="E88" s="99"/>
      <c r="F88" s="99"/>
      <c r="G88" s="99"/>
      <c r="H88" s="99"/>
      <c r="I88" s="100"/>
      <c r="J88" s="71"/>
      <c r="K88" s="7"/>
    </row>
    <row r="89" spans="1:11" ht="12.75">
      <c r="A89" s="102"/>
      <c r="B89" s="28"/>
      <c r="C89" s="28"/>
      <c r="D89" s="96"/>
      <c r="E89" s="28"/>
      <c r="F89" s="28"/>
      <c r="G89" s="28"/>
      <c r="H89" s="28"/>
      <c r="I89" s="28"/>
      <c r="J89" s="28"/>
      <c r="K89" s="7"/>
    </row>
    <row r="90" spans="1:11" ht="15.75">
      <c r="A90" s="103" t="s">
        <v>45</v>
      </c>
      <c r="B90" s="28"/>
      <c r="C90" s="28"/>
      <c r="D90" s="96"/>
      <c r="E90" s="28"/>
      <c r="F90" s="28"/>
      <c r="G90" s="28"/>
      <c r="H90" s="28"/>
      <c r="I90" s="28"/>
      <c r="J90" s="28"/>
      <c r="K90" s="164">
        <f>J91+J92+J93</f>
        <v>0</v>
      </c>
    </row>
    <row r="91" spans="1:11" ht="12.75">
      <c r="A91" s="104" t="s">
        <v>117</v>
      </c>
      <c r="B91" s="99"/>
      <c r="C91" s="99"/>
      <c r="D91" s="105"/>
      <c r="E91" s="99"/>
      <c r="F91" s="99"/>
      <c r="G91" s="99"/>
      <c r="H91" s="99"/>
      <c r="I91" s="100"/>
      <c r="J91" s="71"/>
      <c r="K91" s="112"/>
    </row>
    <row r="92" spans="1:11" ht="12.75">
      <c r="A92" s="104" t="s">
        <v>118</v>
      </c>
      <c r="B92" s="99"/>
      <c r="C92" s="99"/>
      <c r="D92" s="105"/>
      <c r="E92" s="99"/>
      <c r="F92" s="99"/>
      <c r="G92" s="99"/>
      <c r="H92" s="99"/>
      <c r="I92" s="100"/>
      <c r="J92" s="71"/>
      <c r="K92" s="112"/>
    </row>
    <row r="93" spans="1:11" ht="12.75">
      <c r="A93" s="244" t="s">
        <v>119</v>
      </c>
      <c r="B93" s="245"/>
      <c r="C93" s="245"/>
      <c r="D93" s="245"/>
      <c r="E93" s="245"/>
      <c r="F93" s="245"/>
      <c r="G93" s="245"/>
      <c r="H93" s="245"/>
      <c r="I93" s="246"/>
      <c r="J93" s="71"/>
      <c r="K93" s="7"/>
    </row>
    <row r="94" spans="1:11" ht="12.75">
      <c r="A94" s="244" t="s">
        <v>120</v>
      </c>
      <c r="B94" s="245"/>
      <c r="C94" s="245"/>
      <c r="D94" s="245"/>
      <c r="E94" s="245"/>
      <c r="F94" s="245"/>
      <c r="G94" s="245"/>
      <c r="H94" s="245"/>
      <c r="I94" s="246"/>
      <c r="J94" s="71"/>
      <c r="K94" s="7"/>
    </row>
    <row r="95" spans="1:11" ht="12.75">
      <c r="A95" s="102"/>
      <c r="B95" s="108"/>
      <c r="C95" s="28"/>
      <c r="D95" s="96"/>
      <c r="E95" s="28"/>
      <c r="F95" s="28"/>
      <c r="G95" s="28"/>
      <c r="H95" s="28"/>
      <c r="I95" s="28"/>
      <c r="J95" s="33"/>
      <c r="K95" s="7"/>
    </row>
    <row r="96" spans="1:11" ht="15.75">
      <c r="A96" s="103" t="s">
        <v>46</v>
      </c>
      <c r="B96" s="28"/>
      <c r="C96" s="28"/>
      <c r="D96" s="29"/>
      <c r="E96" s="28"/>
      <c r="F96" s="28"/>
      <c r="G96" s="28"/>
      <c r="H96" s="28"/>
      <c r="I96" s="28"/>
      <c r="J96" s="28"/>
      <c r="K96" s="164">
        <f>J97+J98</f>
        <v>0</v>
      </c>
    </row>
    <row r="97" spans="1:11" ht="12.75">
      <c r="A97" s="104" t="s">
        <v>121</v>
      </c>
      <c r="B97" s="99"/>
      <c r="C97" s="99"/>
      <c r="D97" s="105"/>
      <c r="E97" s="99"/>
      <c r="F97" s="99"/>
      <c r="G97" s="99"/>
      <c r="H97" s="99"/>
      <c r="I97" s="100"/>
      <c r="J97" s="71"/>
      <c r="K97" s="113"/>
    </row>
    <row r="98" spans="1:11" ht="12.75">
      <c r="A98" s="104" t="s">
        <v>143</v>
      </c>
      <c r="B98" s="99"/>
      <c r="C98" s="99"/>
      <c r="D98" s="105"/>
      <c r="E98" s="99"/>
      <c r="F98" s="99"/>
      <c r="G98" s="99"/>
      <c r="H98" s="99"/>
      <c r="I98" s="100"/>
      <c r="J98" s="71"/>
      <c r="K98" s="114"/>
    </row>
    <row r="99" spans="1:11" ht="12.75">
      <c r="A99" s="244" t="s">
        <v>122</v>
      </c>
      <c r="B99" s="245"/>
      <c r="C99" s="245"/>
      <c r="D99" s="245"/>
      <c r="E99" s="245"/>
      <c r="F99" s="245"/>
      <c r="G99" s="245"/>
      <c r="H99" s="245"/>
      <c r="I99" s="246"/>
      <c r="J99" s="71"/>
      <c r="K99" s="7"/>
    </row>
    <row r="100" spans="1:11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33"/>
      <c r="K100" s="7"/>
    </row>
    <row r="101" spans="1:11" ht="18">
      <c r="A101" s="149" t="s">
        <v>103</v>
      </c>
      <c r="B101" s="7"/>
      <c r="C101" s="7"/>
      <c r="D101" s="7"/>
      <c r="E101" s="7"/>
      <c r="F101" s="7"/>
      <c r="G101" s="7"/>
      <c r="H101" s="7"/>
      <c r="I101" s="7"/>
      <c r="J101" s="7"/>
      <c r="K101" s="164">
        <f>SUM(K35:K96)</f>
        <v>0</v>
      </c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.75">
      <c r="A104" s="110" t="s">
        <v>147</v>
      </c>
      <c r="B104" s="7"/>
      <c r="C104" s="7"/>
      <c r="D104" s="7"/>
      <c r="E104" s="7"/>
      <c r="F104" s="7"/>
      <c r="G104" s="7"/>
      <c r="H104" s="7"/>
      <c r="I104" s="7"/>
      <c r="J104" s="7"/>
      <c r="K104" s="164">
        <f>K106+K108</f>
        <v>0</v>
      </c>
    </row>
    <row r="105" spans="1:11" ht="15">
      <c r="A105" s="110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152" t="s">
        <v>146</v>
      </c>
      <c r="B106" s="153"/>
      <c r="C106" s="153"/>
      <c r="D106" s="150"/>
      <c r="E106" s="11" t="s">
        <v>104</v>
      </c>
      <c r="H106" s="165">
        <f>K101</f>
        <v>0</v>
      </c>
      <c r="I106" s="11"/>
      <c r="K106" s="167">
        <f>PRODUCT(H106,D106)</f>
        <v>0</v>
      </c>
    </row>
    <row r="107" spans="1:9" ht="15">
      <c r="A107" s="152"/>
      <c r="B107" s="153"/>
      <c r="C107" s="153"/>
      <c r="D107" s="11"/>
      <c r="E107" s="11"/>
      <c r="H107" s="11"/>
      <c r="I107" s="11"/>
    </row>
    <row r="108" spans="1:11" ht="15">
      <c r="A108" s="174" t="s">
        <v>148</v>
      </c>
      <c r="B108" s="153"/>
      <c r="C108" s="153"/>
      <c r="D108" s="150">
        <v>0.11</v>
      </c>
      <c r="E108" s="11" t="s">
        <v>127</v>
      </c>
      <c r="H108" s="166">
        <f>SUM(K101,K106)</f>
        <v>0</v>
      </c>
      <c r="I108" s="151"/>
      <c r="K108" s="167">
        <f>(H108*D108)</f>
        <v>0</v>
      </c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20.25">
      <c r="A110" s="250" t="s">
        <v>125</v>
      </c>
      <c r="B110" s="251"/>
      <c r="C110" s="251"/>
      <c r="D110" s="251"/>
      <c r="E110" s="251"/>
      <c r="F110" s="251"/>
      <c r="G110" s="251"/>
      <c r="H110" s="252"/>
      <c r="I110" s="252"/>
      <c r="J110" s="7"/>
      <c r="K110" s="164">
        <f>K101+K104</f>
        <v>0</v>
      </c>
    </row>
    <row r="111" spans="1:11" ht="11.25" customHeight="1">
      <c r="A111" s="154"/>
      <c r="B111" s="154"/>
      <c r="C111" s="154"/>
      <c r="D111" s="154"/>
      <c r="E111" s="154"/>
      <c r="F111" s="154"/>
      <c r="G111" s="154"/>
      <c r="H111" s="7"/>
      <c r="I111" s="7"/>
      <c r="J111" s="7"/>
      <c r="K111" s="113"/>
    </row>
    <row r="112" spans="1:11" ht="15" customHeight="1">
      <c r="A112" s="179" t="s">
        <v>155</v>
      </c>
      <c r="B112" s="154"/>
      <c r="C112" s="154"/>
      <c r="D112" s="154"/>
      <c r="E112" s="154"/>
      <c r="F112" s="154"/>
      <c r="G112" s="154"/>
      <c r="H112" s="7"/>
      <c r="I112" s="7"/>
      <c r="J112" s="7"/>
      <c r="K112" s="113"/>
    </row>
    <row r="113" spans="1:11" ht="13.5" customHeight="1">
      <c r="A113" s="179" t="s">
        <v>156</v>
      </c>
      <c r="B113" s="154"/>
      <c r="C113" s="154"/>
      <c r="D113" s="154"/>
      <c r="E113" s="154"/>
      <c r="F113" s="154"/>
      <c r="G113" s="154"/>
      <c r="H113" s="7"/>
      <c r="I113" s="7"/>
      <c r="J113" s="7"/>
      <c r="K113" s="113"/>
    </row>
    <row r="114" spans="1:11" ht="20.25">
      <c r="A114" s="154"/>
      <c r="B114" s="154"/>
      <c r="C114" s="154"/>
      <c r="D114" s="154"/>
      <c r="E114" s="154"/>
      <c r="F114" s="154"/>
      <c r="G114" s="154"/>
      <c r="H114" s="7"/>
      <c r="I114" s="7"/>
      <c r="J114" s="7"/>
      <c r="K114" s="113"/>
    </row>
    <row r="115" spans="1:11" ht="20.25">
      <c r="A115" s="154"/>
      <c r="B115" s="154"/>
      <c r="C115" s="154"/>
      <c r="D115" s="154"/>
      <c r="E115" s="154"/>
      <c r="F115" s="154"/>
      <c r="G115" s="154"/>
      <c r="H115" s="7"/>
      <c r="I115" s="7"/>
      <c r="J115" s="7"/>
      <c r="K115" s="113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253" t="s">
        <v>144</v>
      </c>
      <c r="H117" s="254"/>
      <c r="I117" s="254"/>
      <c r="J117" s="7"/>
      <c r="K117" s="7"/>
    </row>
    <row r="118" spans="1:11" ht="12.75">
      <c r="A118" s="247" t="s">
        <v>49</v>
      </c>
      <c r="B118" s="247"/>
      <c r="C118" s="247"/>
      <c r="D118" s="247"/>
      <c r="E118" s="115"/>
      <c r="F118" s="28"/>
      <c r="G118" s="242" t="s">
        <v>17</v>
      </c>
      <c r="H118" s="242"/>
      <c r="I118" s="242"/>
      <c r="J118" s="12"/>
      <c r="K118" s="7"/>
    </row>
    <row r="119" spans="1:11" ht="12.75">
      <c r="A119" s="28"/>
      <c r="B119" s="96"/>
      <c r="C119" s="28"/>
      <c r="D119" s="28"/>
      <c r="E119" s="115"/>
      <c r="F119" s="28"/>
      <c r="G119" s="28"/>
      <c r="H119" s="28"/>
      <c r="I119" s="113"/>
      <c r="J119" s="11"/>
      <c r="K119" s="7"/>
    </row>
    <row r="120" spans="1:11" ht="12.75">
      <c r="A120" s="28"/>
      <c r="B120" s="96"/>
      <c r="C120" s="28"/>
      <c r="D120" s="28"/>
      <c r="E120" s="115"/>
      <c r="F120" s="28"/>
      <c r="G120" s="28"/>
      <c r="H120" s="28"/>
      <c r="I120" s="113"/>
      <c r="J120" s="11"/>
      <c r="K120" s="7"/>
    </row>
    <row r="121" spans="1:11" ht="12.75">
      <c r="A121" s="28"/>
      <c r="B121" s="96"/>
      <c r="C121" s="28"/>
      <c r="D121" s="28"/>
      <c r="E121" s="115"/>
      <c r="F121" s="28"/>
      <c r="G121" s="28"/>
      <c r="H121" s="28"/>
      <c r="I121" s="113"/>
      <c r="J121" s="7"/>
      <c r="K121" s="7"/>
    </row>
    <row r="122" spans="1:11" ht="12.75">
      <c r="A122" s="28"/>
      <c r="B122" s="96"/>
      <c r="C122" s="28"/>
      <c r="D122" s="28"/>
      <c r="E122" s="115"/>
      <c r="F122" s="28"/>
      <c r="G122" s="28"/>
      <c r="H122" s="28"/>
      <c r="I122" s="113"/>
      <c r="J122" s="7"/>
      <c r="K122" s="7"/>
    </row>
    <row r="123" spans="1:11" ht="12.75">
      <c r="A123" s="116" t="s">
        <v>50</v>
      </c>
      <c r="B123" s="117"/>
      <c r="C123" s="117"/>
      <c r="D123" s="117"/>
      <c r="E123" s="115"/>
      <c r="F123" s="28"/>
      <c r="G123" s="116" t="s">
        <v>50</v>
      </c>
      <c r="H123" s="117"/>
      <c r="I123" s="117"/>
      <c r="J123" s="7"/>
      <c r="K123" s="7"/>
    </row>
    <row r="124" spans="1:11" ht="12.75">
      <c r="A124" s="28"/>
      <c r="B124" s="96"/>
      <c r="C124" s="28"/>
      <c r="D124" s="28"/>
      <c r="E124" s="115"/>
      <c r="F124" s="28"/>
      <c r="G124" s="28"/>
      <c r="H124" s="28"/>
      <c r="I124" s="113"/>
      <c r="J124" s="7"/>
      <c r="K124" s="7"/>
    </row>
    <row r="125" spans="1:11" ht="12.75">
      <c r="A125" s="28"/>
      <c r="B125" s="96"/>
      <c r="C125" s="28"/>
      <c r="D125" s="28"/>
      <c r="E125" s="115"/>
      <c r="F125" s="28"/>
      <c r="G125" s="28"/>
      <c r="H125" s="28"/>
      <c r="I125" s="113"/>
      <c r="J125" s="7"/>
      <c r="K125" s="7"/>
    </row>
    <row r="126" spans="1:11" ht="12.75">
      <c r="A126" s="28"/>
      <c r="B126" s="96"/>
      <c r="C126" s="28"/>
      <c r="D126" s="28"/>
      <c r="E126" s="115"/>
      <c r="F126" s="28"/>
      <c r="G126" s="28"/>
      <c r="H126" s="28"/>
      <c r="I126" s="113"/>
      <c r="J126" s="7"/>
      <c r="K126" s="7"/>
    </row>
    <row r="127" spans="1:11" ht="12.75">
      <c r="A127" s="248" t="s">
        <v>149</v>
      </c>
      <c r="B127" s="249"/>
      <c r="C127" s="249"/>
      <c r="D127" s="249"/>
      <c r="E127" s="115"/>
      <c r="F127" s="28"/>
      <c r="G127" s="28"/>
      <c r="H127" s="96" t="s">
        <v>145</v>
      </c>
      <c r="I127" s="113"/>
      <c r="J127" s="7"/>
      <c r="K127" s="7"/>
    </row>
    <row r="128" spans="1:11" ht="12.75">
      <c r="A128" s="249"/>
      <c r="B128" s="249"/>
      <c r="C128" s="249"/>
      <c r="D128" s="249"/>
      <c r="E128" s="115"/>
      <c r="F128" s="28"/>
      <c r="G128" s="28"/>
      <c r="H128" s="28"/>
      <c r="I128" s="113"/>
      <c r="J128" s="7"/>
      <c r="K128" s="7"/>
    </row>
    <row r="129" spans="1:11" ht="12.75">
      <c r="A129" s="242" t="s">
        <v>51</v>
      </c>
      <c r="B129" s="242"/>
      <c r="C129" s="242"/>
      <c r="D129" s="242"/>
      <c r="E129" s="115"/>
      <c r="F129" s="28"/>
      <c r="G129" s="242" t="s">
        <v>52</v>
      </c>
      <c r="H129" s="242"/>
      <c r="I129" s="242"/>
      <c r="J129" s="7"/>
      <c r="K129" s="7"/>
    </row>
    <row r="130" spans="1:11" ht="12.75">
      <c r="A130" s="28"/>
      <c r="B130" s="96"/>
      <c r="C130" s="28"/>
      <c r="D130" s="28"/>
      <c r="E130" s="115"/>
      <c r="F130" s="28"/>
      <c r="G130" s="28"/>
      <c r="H130" s="28"/>
      <c r="I130" s="113"/>
      <c r="J130" s="7"/>
      <c r="K130" s="7"/>
    </row>
    <row r="131" spans="1:11" ht="12.75">
      <c r="A131" s="28"/>
      <c r="B131" s="96"/>
      <c r="C131" s="28"/>
      <c r="D131" s="28"/>
      <c r="E131" s="115"/>
      <c r="F131" s="28"/>
      <c r="G131" s="28"/>
      <c r="H131" s="28"/>
      <c r="I131" s="113"/>
      <c r="J131" s="7"/>
      <c r="K131" s="7"/>
    </row>
    <row r="132" spans="1:11" ht="12.75">
      <c r="A132" s="28"/>
      <c r="B132" s="96"/>
      <c r="C132" s="28"/>
      <c r="D132" s="28"/>
      <c r="E132" s="115"/>
      <c r="F132" s="28"/>
      <c r="G132" s="28"/>
      <c r="H132" s="28"/>
      <c r="I132" s="113"/>
      <c r="J132" s="7"/>
      <c r="K132" s="7"/>
    </row>
    <row r="133" spans="1:11" ht="12.75">
      <c r="A133" s="28"/>
      <c r="B133" s="96"/>
      <c r="C133" s="28"/>
      <c r="D133" s="28"/>
      <c r="E133" s="115"/>
      <c r="F133" s="28"/>
      <c r="G133" s="28"/>
      <c r="H133" s="28"/>
      <c r="I133" s="113"/>
      <c r="J133" s="7"/>
      <c r="K133" s="7"/>
    </row>
    <row r="134" spans="1:11" ht="12.75">
      <c r="A134" s="28"/>
      <c r="B134" s="96"/>
      <c r="C134" s="28"/>
      <c r="D134" s="28"/>
      <c r="E134" s="115"/>
      <c r="F134" s="28"/>
      <c r="G134" s="28"/>
      <c r="H134" s="28"/>
      <c r="I134" s="113"/>
      <c r="J134" s="7"/>
      <c r="K134" s="7"/>
    </row>
    <row r="135" spans="1:11" ht="12.75">
      <c r="A135" s="116" t="s">
        <v>50</v>
      </c>
      <c r="B135" s="117"/>
      <c r="C135" s="117"/>
      <c r="D135" s="117"/>
      <c r="E135" s="115"/>
      <c r="F135" s="28"/>
      <c r="G135" s="116" t="s">
        <v>50</v>
      </c>
      <c r="H135" s="117"/>
      <c r="I135" s="11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</sheetData>
  <sheetProtection formatCells="0" formatColumns="0" formatRows="0" insertColumns="0" insertRows="0" insertHyperlinks="0" deleteColumns="0" deleteRows="0" sort="0" autoFilter="0" pivotTables="0"/>
  <mergeCells count="55">
    <mergeCell ref="A94:I94"/>
    <mergeCell ref="A127:D128"/>
    <mergeCell ref="A99:I99"/>
    <mergeCell ref="A110:I110"/>
    <mergeCell ref="G117:I117"/>
    <mergeCell ref="H8:K8"/>
    <mergeCell ref="I11:J11"/>
    <mergeCell ref="A44:F45"/>
    <mergeCell ref="A42:C42"/>
    <mergeCell ref="A43:C43"/>
    <mergeCell ref="A65:C66"/>
    <mergeCell ref="D65:F65"/>
    <mergeCell ref="A67:C67"/>
    <mergeCell ref="A129:D129"/>
    <mergeCell ref="G129:I129"/>
    <mergeCell ref="A71:C71"/>
    <mergeCell ref="A86:I86"/>
    <mergeCell ref="A118:D118"/>
    <mergeCell ref="G118:I118"/>
    <mergeCell ref="A93:I93"/>
    <mergeCell ref="I9:J9"/>
    <mergeCell ref="I10:J10"/>
    <mergeCell ref="A69:C69"/>
    <mergeCell ref="A70:C70"/>
    <mergeCell ref="A80:E80"/>
    <mergeCell ref="A68:C68"/>
    <mergeCell ref="A56:H56"/>
    <mergeCell ref="A58:H58"/>
    <mergeCell ref="A59:H59"/>
    <mergeCell ref="A41:C41"/>
    <mergeCell ref="A40:C40"/>
    <mergeCell ref="H9:H10"/>
    <mergeCell ref="B12:B13"/>
    <mergeCell ref="G12:G13"/>
    <mergeCell ref="A12:A13"/>
    <mergeCell ref="E12:E13"/>
    <mergeCell ref="G37:I37"/>
    <mergeCell ref="D37:F37"/>
    <mergeCell ref="A37:C38"/>
    <mergeCell ref="A39:C39"/>
    <mergeCell ref="D10:F10"/>
    <mergeCell ref="F12:F13"/>
    <mergeCell ref="B9:B10"/>
    <mergeCell ref="C9:C10"/>
    <mergeCell ref="F4:G4"/>
    <mergeCell ref="G5:G8"/>
    <mergeCell ref="B8:F8"/>
    <mergeCell ref="J1:K1"/>
    <mergeCell ref="A2:K2"/>
    <mergeCell ref="A3:K3"/>
    <mergeCell ref="A7:A8"/>
    <mergeCell ref="B7:F7"/>
    <mergeCell ref="A5:A6"/>
    <mergeCell ref="B5:F6"/>
    <mergeCell ref="H6:J6"/>
  </mergeCells>
  <printOptions horizontalCentered="1"/>
  <pageMargins left="0" right="0" top="0" bottom="0.7874015748031497" header="0" footer="0"/>
  <pageSetup fitToHeight="2" horizontalDpi="600" verticalDpi="600" orientation="portrait" paperSize="9" scale="58" r:id="rId1"/>
  <headerFooter alignWithMargins="0">
    <oddHeader>&amp;R
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7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20.875" style="0" customWidth="1"/>
    <col min="2" max="2" width="6.875" style="0" customWidth="1"/>
    <col min="3" max="3" width="7.00390625" style="0" customWidth="1"/>
    <col min="4" max="4" width="7.25390625" style="0" customWidth="1"/>
    <col min="5" max="5" width="7.375" style="0" customWidth="1"/>
    <col min="6" max="6" width="7.25390625" style="0" customWidth="1"/>
    <col min="7" max="7" width="7.125" style="0" customWidth="1"/>
    <col min="8" max="8" width="9.875" style="0" customWidth="1"/>
    <col min="9" max="9" width="9.00390625" style="0" customWidth="1"/>
    <col min="10" max="10" width="8.25390625" style="0" customWidth="1"/>
    <col min="11" max="12" width="8.875" style="0" customWidth="1"/>
    <col min="13" max="13" width="8.125" style="0" customWidth="1"/>
    <col min="14" max="14" width="8.625" style="0" customWidth="1"/>
    <col min="15" max="15" width="8.375" style="0" customWidth="1"/>
    <col min="16" max="16" width="8.125" style="0" customWidth="1"/>
    <col min="17" max="17" width="8.25390625" style="0" customWidth="1"/>
    <col min="18" max="18" width="8.125" style="0" customWidth="1"/>
    <col min="19" max="19" width="7.375" style="0" customWidth="1"/>
    <col min="20" max="22" width="10.875" style="0" customWidth="1"/>
    <col min="23" max="24" width="8.75390625" style="0" customWidth="1"/>
  </cols>
  <sheetData>
    <row r="1" spans="1:25" ht="20.25">
      <c r="A1" s="277" t="s">
        <v>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118"/>
    </row>
    <row r="2" spans="1:24" ht="18">
      <c r="A2" s="9"/>
      <c r="B2" s="9"/>
      <c r="C2" s="9"/>
      <c r="D2" s="9"/>
      <c r="E2" s="9"/>
      <c r="F2" s="9"/>
      <c r="G2" s="9"/>
      <c r="H2" s="9"/>
      <c r="I2" s="9"/>
      <c r="J2" s="278" t="s">
        <v>54</v>
      </c>
      <c r="K2" s="278"/>
      <c r="L2" s="279"/>
      <c r="M2" s="279"/>
      <c r="N2" s="279"/>
      <c r="O2" s="280" t="s">
        <v>55</v>
      </c>
      <c r="P2" s="281"/>
      <c r="Q2" s="281"/>
      <c r="R2" s="9"/>
      <c r="S2" s="9"/>
      <c r="T2" s="9"/>
      <c r="U2" s="9"/>
      <c r="V2" s="9"/>
      <c r="W2" s="9"/>
      <c r="X2" s="9"/>
    </row>
    <row r="3" spans="1:25" ht="20.25">
      <c r="A3" s="282" t="s">
        <v>56</v>
      </c>
      <c r="B3" s="283"/>
      <c r="C3" s="284" t="s">
        <v>57</v>
      </c>
      <c r="D3" s="285"/>
      <c r="E3" s="285"/>
      <c r="F3" s="285"/>
      <c r="G3" s="285"/>
      <c r="H3" s="285"/>
      <c r="I3" s="285"/>
      <c r="J3" s="119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7"/>
    </row>
    <row r="4" spans="1:40" s="8" customFormat="1" ht="18">
      <c r="A4" s="10"/>
      <c r="B4" s="10"/>
      <c r="C4" s="121"/>
      <c r="D4" s="121"/>
      <c r="E4" s="121"/>
      <c r="F4" s="121"/>
      <c r="G4" s="121"/>
      <c r="H4" s="42"/>
      <c r="I4" s="42"/>
      <c r="J4" s="42"/>
      <c r="K4" s="9"/>
      <c r="L4" s="42"/>
      <c r="M4" s="42"/>
      <c r="N4" s="42"/>
      <c r="O4" s="42"/>
      <c r="P4" s="304" t="s">
        <v>58</v>
      </c>
      <c r="Q4" s="305"/>
      <c r="R4" s="305"/>
      <c r="S4" s="305"/>
      <c r="T4" s="305"/>
      <c r="U4" s="305"/>
      <c r="V4" s="305"/>
      <c r="W4" s="305"/>
      <c r="X4" s="305"/>
      <c r="Y4" s="23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29" ht="24.75" customHeight="1">
      <c r="A5" s="302" t="s">
        <v>59</v>
      </c>
      <c r="B5" s="302" t="s">
        <v>60</v>
      </c>
      <c r="C5" s="310" t="s">
        <v>61</v>
      </c>
      <c r="D5" s="311"/>
      <c r="E5" s="311"/>
      <c r="F5" s="311"/>
      <c r="G5" s="311"/>
      <c r="H5" s="312" t="s">
        <v>62</v>
      </c>
      <c r="I5" s="313"/>
      <c r="J5" s="313"/>
      <c r="K5" s="313"/>
      <c r="L5" s="313"/>
      <c r="M5" s="313"/>
      <c r="N5" s="313"/>
      <c r="O5" s="314"/>
      <c r="P5" s="314"/>
      <c r="Q5" s="314"/>
      <c r="R5" s="314"/>
      <c r="S5" s="314"/>
      <c r="T5" s="315"/>
      <c r="U5" s="316" t="s">
        <v>128</v>
      </c>
      <c r="V5" s="316" t="s">
        <v>129</v>
      </c>
      <c r="W5" s="316" t="s">
        <v>96</v>
      </c>
      <c r="X5" s="269" t="s">
        <v>63</v>
      </c>
      <c r="AB5" s="180"/>
      <c r="AC5" s="180"/>
    </row>
    <row r="6" spans="1:24" ht="16.5" customHeight="1">
      <c r="A6" s="306"/>
      <c r="B6" s="302"/>
      <c r="C6" s="287" t="s">
        <v>64</v>
      </c>
      <c r="D6" s="274" t="s">
        <v>65</v>
      </c>
      <c r="E6" s="274" t="s">
        <v>66</v>
      </c>
      <c r="F6" s="274" t="s">
        <v>67</v>
      </c>
      <c r="G6" s="274" t="s">
        <v>68</v>
      </c>
      <c r="H6" s="272" t="s">
        <v>69</v>
      </c>
      <c r="I6" s="272"/>
      <c r="J6" s="272"/>
      <c r="K6" s="272"/>
      <c r="L6" s="272"/>
      <c r="M6" s="272"/>
      <c r="N6" s="273"/>
      <c r="O6" s="273"/>
      <c r="P6" s="273"/>
      <c r="Q6" s="272" t="s">
        <v>70</v>
      </c>
      <c r="R6" s="286"/>
      <c r="S6" s="286"/>
      <c r="T6" s="274" t="s">
        <v>71</v>
      </c>
      <c r="U6" s="317"/>
      <c r="V6" s="317"/>
      <c r="W6" s="316"/>
      <c r="X6" s="270"/>
    </row>
    <row r="7" spans="1:24" s="123" customFormat="1" ht="34.5" customHeight="1">
      <c r="A7" s="306"/>
      <c r="B7" s="308"/>
      <c r="C7" s="287"/>
      <c r="D7" s="275"/>
      <c r="E7" s="275"/>
      <c r="F7" s="275"/>
      <c r="G7" s="275"/>
      <c r="H7" s="302" t="s">
        <v>64</v>
      </c>
      <c r="I7" s="299" t="s">
        <v>97</v>
      </c>
      <c r="J7" s="300"/>
      <c r="K7" s="301"/>
      <c r="L7" s="324" t="s">
        <v>98</v>
      </c>
      <c r="M7" s="325"/>
      <c r="N7" s="325"/>
      <c r="O7" s="326"/>
      <c r="P7" s="302" t="s">
        <v>72</v>
      </c>
      <c r="Q7" s="274" t="s">
        <v>73</v>
      </c>
      <c r="R7" s="274" t="s">
        <v>74</v>
      </c>
      <c r="S7" s="274" t="s">
        <v>75</v>
      </c>
      <c r="T7" s="275"/>
      <c r="U7" s="317"/>
      <c r="V7" s="317"/>
      <c r="W7" s="317"/>
      <c r="X7" s="270"/>
    </row>
    <row r="8" spans="1:24" s="123" customFormat="1" ht="42" customHeight="1" thickBot="1">
      <c r="A8" s="307"/>
      <c r="B8" s="309"/>
      <c r="C8" s="288"/>
      <c r="D8" s="276"/>
      <c r="E8" s="276"/>
      <c r="F8" s="276"/>
      <c r="G8" s="276"/>
      <c r="H8" s="303"/>
      <c r="I8" s="122" t="s">
        <v>76</v>
      </c>
      <c r="J8" s="124" t="s">
        <v>77</v>
      </c>
      <c r="K8" s="173" t="s">
        <v>161</v>
      </c>
      <c r="L8" s="177" t="s">
        <v>95</v>
      </c>
      <c r="M8" s="176" t="s">
        <v>163</v>
      </c>
      <c r="N8" s="122" t="s">
        <v>160</v>
      </c>
      <c r="O8" s="178" t="s">
        <v>163</v>
      </c>
      <c r="P8" s="303"/>
      <c r="Q8" s="289"/>
      <c r="R8" s="289"/>
      <c r="S8" s="289"/>
      <c r="T8" s="276"/>
      <c r="U8" s="318"/>
      <c r="V8" s="318"/>
      <c r="W8" s="318"/>
      <c r="X8" s="271"/>
    </row>
    <row r="9" spans="1:24" s="123" customFormat="1" ht="18" customHeight="1" thickTop="1">
      <c r="A9" s="290" t="s">
        <v>78</v>
      </c>
      <c r="B9" s="291"/>
      <c r="C9" s="292" t="s">
        <v>79</v>
      </c>
      <c r="D9" s="293"/>
      <c r="E9" s="293"/>
      <c r="F9" s="293"/>
      <c r="G9" s="294"/>
      <c r="H9" s="295" t="s">
        <v>80</v>
      </c>
      <c r="I9" s="296"/>
      <c r="J9" s="297" t="s">
        <v>81</v>
      </c>
      <c r="K9" s="297"/>
      <c r="L9" s="298"/>
      <c r="M9" s="295" t="s">
        <v>82</v>
      </c>
      <c r="N9" s="319"/>
      <c r="O9" s="320" t="s">
        <v>83</v>
      </c>
      <c r="P9" s="321"/>
      <c r="Q9" s="322"/>
      <c r="R9" s="295" t="s">
        <v>84</v>
      </c>
      <c r="S9" s="323"/>
      <c r="T9" s="323"/>
      <c r="U9" s="323"/>
      <c r="V9" s="323"/>
      <c r="W9" s="323"/>
      <c r="X9" s="172" t="s">
        <v>85</v>
      </c>
    </row>
    <row r="10" spans="1:24" ht="15" customHeight="1">
      <c r="A10" s="125" t="s">
        <v>132</v>
      </c>
      <c r="B10" s="126"/>
      <c r="C10" s="126"/>
      <c r="D10" s="126"/>
      <c r="E10" s="126"/>
      <c r="F10" s="126"/>
      <c r="G10" s="126"/>
      <c r="H10" s="127">
        <f>SUM(I10,J10,K10,L10,M10,N10,O10,P10)</f>
        <v>0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>
        <f>SUM(H10,Q10,R10,S10)</f>
        <v>0</v>
      </c>
      <c r="U10" s="127"/>
      <c r="V10" s="127">
        <f>SUM(T10:U10)*11%</f>
        <v>0</v>
      </c>
      <c r="W10" s="126"/>
      <c r="X10" s="126"/>
    </row>
    <row r="11" spans="1:24" ht="15" customHeight="1">
      <c r="A11" s="125" t="s">
        <v>130</v>
      </c>
      <c r="B11" s="126"/>
      <c r="C11" s="126"/>
      <c r="D11" s="126"/>
      <c r="E11" s="126"/>
      <c r="F11" s="126"/>
      <c r="G11" s="126"/>
      <c r="H11" s="127">
        <f>SUM(I11,J11,K11,L11,M11,N11,O11,P11)</f>
        <v>0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>
        <f>SUM(H11,Q11,R11,S11)</f>
        <v>0</v>
      </c>
      <c r="U11" s="127"/>
      <c r="V11" s="127">
        <f>SUM(T11:U11)*11%</f>
        <v>0</v>
      </c>
      <c r="W11" s="126"/>
      <c r="X11" s="126"/>
    </row>
    <row r="12" spans="1:24" ht="15" customHeight="1">
      <c r="A12" s="125" t="s">
        <v>131</v>
      </c>
      <c r="B12" s="126"/>
      <c r="C12" s="126"/>
      <c r="D12" s="126"/>
      <c r="E12" s="126"/>
      <c r="F12" s="126"/>
      <c r="G12" s="126"/>
      <c r="H12" s="127">
        <f>SUM(I12,J12,K12,L12,M12,N12,O12,P12)</f>
        <v>0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>
        <f>SUM(H12,Q12,R12,S12)</f>
        <v>0</v>
      </c>
      <c r="U12" s="127"/>
      <c r="V12" s="127">
        <f>SUM(T12:U12)*11%</f>
        <v>0</v>
      </c>
      <c r="W12" s="126"/>
      <c r="X12" s="126"/>
    </row>
    <row r="13" spans="1:24" ht="15" customHeight="1">
      <c r="A13" s="125" t="s">
        <v>133</v>
      </c>
      <c r="B13" s="126"/>
      <c r="C13" s="126"/>
      <c r="D13" s="126"/>
      <c r="E13" s="126"/>
      <c r="F13" s="126"/>
      <c r="G13" s="126"/>
      <c r="H13" s="127">
        <f>SUM(I13,J13,K13,L13,M13,N13,O13,P13)</f>
        <v>0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>
        <f>SUM(H13,Q13,R13,S13)</f>
        <v>0</v>
      </c>
      <c r="U13" s="127"/>
      <c r="V13" s="127">
        <f>SUM(T13:U13)*11%</f>
        <v>0</v>
      </c>
      <c r="W13" s="126"/>
      <c r="X13" s="126"/>
    </row>
    <row r="14" spans="1:24" ht="15" customHeight="1" thickBot="1">
      <c r="A14" s="128" t="s">
        <v>10</v>
      </c>
      <c r="B14" s="129">
        <f aca="true" t="shared" si="0" ref="B14:X14">SUM(B10:B13)</f>
        <v>0</v>
      </c>
      <c r="C14" s="129">
        <f t="shared" si="0"/>
        <v>0</v>
      </c>
      <c r="D14" s="129">
        <f t="shared" si="0"/>
        <v>0</v>
      </c>
      <c r="E14" s="129">
        <f t="shared" si="0"/>
        <v>0</v>
      </c>
      <c r="F14" s="129">
        <f t="shared" si="0"/>
        <v>0</v>
      </c>
      <c r="G14" s="129">
        <f t="shared" si="0"/>
        <v>0</v>
      </c>
      <c r="H14" s="129">
        <f t="shared" si="0"/>
        <v>0</v>
      </c>
      <c r="I14" s="129">
        <f t="shared" si="0"/>
        <v>0</v>
      </c>
      <c r="J14" s="129">
        <f t="shared" si="0"/>
        <v>0</v>
      </c>
      <c r="K14" s="129">
        <f t="shared" si="0"/>
        <v>0</v>
      </c>
      <c r="L14" s="129">
        <f t="shared" si="0"/>
        <v>0</v>
      </c>
      <c r="M14" s="129">
        <f t="shared" si="0"/>
        <v>0</v>
      </c>
      <c r="N14" s="129">
        <f t="shared" si="0"/>
        <v>0</v>
      </c>
      <c r="O14" s="129">
        <f t="shared" si="0"/>
        <v>0</v>
      </c>
      <c r="P14" s="129">
        <f t="shared" si="0"/>
        <v>0</v>
      </c>
      <c r="Q14" s="129">
        <f t="shared" si="0"/>
        <v>0</v>
      </c>
      <c r="R14" s="129">
        <f t="shared" si="0"/>
        <v>0</v>
      </c>
      <c r="S14" s="129">
        <f t="shared" si="0"/>
        <v>0</v>
      </c>
      <c r="T14" s="129">
        <f t="shared" si="0"/>
        <v>0</v>
      </c>
      <c r="U14" s="129">
        <f t="shared" si="0"/>
        <v>0</v>
      </c>
      <c r="V14" s="129">
        <f t="shared" si="0"/>
        <v>0</v>
      </c>
      <c r="W14" s="129">
        <f t="shared" si="0"/>
        <v>0</v>
      </c>
      <c r="X14" s="129">
        <f t="shared" si="0"/>
        <v>0</v>
      </c>
    </row>
    <row r="15" spans="1:25" ht="18" customHeight="1" thickTop="1">
      <c r="A15" s="290" t="s">
        <v>78</v>
      </c>
      <c r="B15" s="291"/>
      <c r="C15" s="292" t="s">
        <v>86</v>
      </c>
      <c r="D15" s="293"/>
      <c r="E15" s="293"/>
      <c r="F15" s="293"/>
      <c r="G15" s="294"/>
      <c r="H15" s="295" t="s">
        <v>80</v>
      </c>
      <c r="I15" s="296"/>
      <c r="J15" s="327" t="s">
        <v>57</v>
      </c>
      <c r="K15" s="328"/>
      <c r="L15" s="329"/>
      <c r="M15" s="295" t="s">
        <v>82</v>
      </c>
      <c r="N15" s="319"/>
      <c r="O15" s="320" t="s">
        <v>79</v>
      </c>
      <c r="P15" s="321"/>
      <c r="Q15" s="322"/>
      <c r="R15" s="295" t="s">
        <v>84</v>
      </c>
      <c r="S15" s="323"/>
      <c r="T15" s="323"/>
      <c r="U15" s="323"/>
      <c r="V15" s="323"/>
      <c r="W15" s="323"/>
      <c r="X15" s="172" t="s">
        <v>85</v>
      </c>
      <c r="Y15" s="123"/>
    </row>
    <row r="16" spans="1:24" ht="15" customHeight="1">
      <c r="A16" s="125" t="s">
        <v>132</v>
      </c>
      <c r="B16" s="126"/>
      <c r="C16" s="126"/>
      <c r="D16" s="126"/>
      <c r="E16" s="126"/>
      <c r="F16" s="126"/>
      <c r="G16" s="126"/>
      <c r="H16" s="127">
        <f>SUM(I16,J16,K16,L16,M16,N16,O16,P16)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>
        <f>SUM(H16,Q16,R16,S16)</f>
        <v>0</v>
      </c>
      <c r="U16" s="127"/>
      <c r="V16" s="127">
        <f>SUM(T16:U16)*11%</f>
        <v>0</v>
      </c>
      <c r="W16" s="126"/>
      <c r="X16" s="126"/>
    </row>
    <row r="17" spans="1:24" ht="15" customHeight="1">
      <c r="A17" s="125" t="s">
        <v>130</v>
      </c>
      <c r="B17" s="126"/>
      <c r="C17" s="126"/>
      <c r="D17" s="126"/>
      <c r="E17" s="126"/>
      <c r="F17" s="126"/>
      <c r="G17" s="126"/>
      <c r="H17" s="127">
        <f>SUM(I17,J17,K17,L17,M17,N17,O17,P17)</f>
        <v>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>
        <f>SUM(H17,Q17,R17,S17)</f>
        <v>0</v>
      </c>
      <c r="U17" s="127"/>
      <c r="V17" s="127">
        <f>SUM(T17:U17)*11%</f>
        <v>0</v>
      </c>
      <c r="W17" s="126"/>
      <c r="X17" s="126"/>
    </row>
    <row r="18" spans="1:24" ht="15" customHeight="1">
      <c r="A18" s="125" t="s">
        <v>131</v>
      </c>
      <c r="B18" s="126"/>
      <c r="C18" s="126"/>
      <c r="D18" s="126"/>
      <c r="E18" s="126"/>
      <c r="F18" s="126"/>
      <c r="G18" s="126"/>
      <c r="H18" s="127">
        <f>SUM(I18,J18,K18,L18,M18,N18,O18,P18)</f>
        <v>0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>
        <f>SUM(H18,Q18,R18,S18)</f>
        <v>0</v>
      </c>
      <c r="U18" s="127"/>
      <c r="V18" s="127">
        <f>SUM(T18:U18)*11%</f>
        <v>0</v>
      </c>
      <c r="W18" s="126"/>
      <c r="X18" s="126"/>
    </row>
    <row r="19" spans="1:24" ht="15" customHeight="1">
      <c r="A19" s="125" t="s">
        <v>133</v>
      </c>
      <c r="B19" s="126"/>
      <c r="C19" s="126"/>
      <c r="D19" s="126"/>
      <c r="E19" s="126"/>
      <c r="F19" s="126"/>
      <c r="G19" s="126"/>
      <c r="H19" s="127">
        <f>SUM(I19,J19,K19,L19,M19,N19,O19,P19)</f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>
        <f>SUM(H19,Q19,R19,S19)</f>
        <v>0</v>
      </c>
      <c r="U19" s="127"/>
      <c r="V19" s="127">
        <f>SUM(T19:U19)*11%</f>
        <v>0</v>
      </c>
      <c r="W19" s="126"/>
      <c r="X19" s="126"/>
    </row>
    <row r="20" spans="1:24" ht="15" customHeight="1" thickBot="1">
      <c r="A20" s="130" t="s">
        <v>10</v>
      </c>
      <c r="B20" s="131">
        <f aca="true" t="shared" si="1" ref="B20:X20">SUM(B16:B19)</f>
        <v>0</v>
      </c>
      <c r="C20" s="131">
        <f t="shared" si="1"/>
        <v>0</v>
      </c>
      <c r="D20" s="131">
        <f t="shared" si="1"/>
        <v>0</v>
      </c>
      <c r="E20" s="131">
        <f t="shared" si="1"/>
        <v>0</v>
      </c>
      <c r="F20" s="131">
        <f t="shared" si="1"/>
        <v>0</v>
      </c>
      <c r="G20" s="131">
        <f t="shared" si="1"/>
        <v>0</v>
      </c>
      <c r="H20" s="131">
        <f t="shared" si="1"/>
        <v>0</v>
      </c>
      <c r="I20" s="131">
        <f t="shared" si="1"/>
        <v>0</v>
      </c>
      <c r="J20" s="131">
        <f t="shared" si="1"/>
        <v>0</v>
      </c>
      <c r="K20" s="131">
        <f t="shared" si="1"/>
        <v>0</v>
      </c>
      <c r="L20" s="131">
        <f t="shared" si="1"/>
        <v>0</v>
      </c>
      <c r="M20" s="131">
        <f t="shared" si="1"/>
        <v>0</v>
      </c>
      <c r="N20" s="131">
        <f t="shared" si="1"/>
        <v>0</v>
      </c>
      <c r="O20" s="131">
        <f t="shared" si="1"/>
        <v>0</v>
      </c>
      <c r="P20" s="131">
        <f t="shared" si="1"/>
        <v>0</v>
      </c>
      <c r="Q20" s="129">
        <f t="shared" si="1"/>
        <v>0</v>
      </c>
      <c r="R20" s="129">
        <f t="shared" si="1"/>
        <v>0</v>
      </c>
      <c r="S20" s="129">
        <f t="shared" si="1"/>
        <v>0</v>
      </c>
      <c r="T20" s="129">
        <f t="shared" si="1"/>
        <v>0</v>
      </c>
      <c r="U20" s="129">
        <f t="shared" si="1"/>
        <v>0</v>
      </c>
      <c r="V20" s="129">
        <f t="shared" si="1"/>
        <v>0</v>
      </c>
      <c r="W20" s="129">
        <f t="shared" si="1"/>
        <v>0</v>
      </c>
      <c r="X20" s="131">
        <f t="shared" si="1"/>
        <v>0</v>
      </c>
    </row>
    <row r="21" spans="1:25" ht="18" customHeight="1" thickTop="1">
      <c r="A21" s="290" t="s">
        <v>78</v>
      </c>
      <c r="B21" s="291"/>
      <c r="C21" s="330" t="s">
        <v>87</v>
      </c>
      <c r="D21" s="331"/>
      <c r="E21" s="331"/>
      <c r="F21" s="331"/>
      <c r="G21" s="331"/>
      <c r="H21" s="295" t="s">
        <v>80</v>
      </c>
      <c r="I21" s="296"/>
      <c r="J21" s="327" t="s">
        <v>88</v>
      </c>
      <c r="K21" s="328"/>
      <c r="L21" s="329"/>
      <c r="M21" s="295" t="s">
        <v>82</v>
      </c>
      <c r="N21" s="319"/>
      <c r="O21" s="320" t="s">
        <v>89</v>
      </c>
      <c r="P21" s="321"/>
      <c r="Q21" s="322"/>
      <c r="R21" s="295" t="s">
        <v>84</v>
      </c>
      <c r="S21" s="323"/>
      <c r="T21" s="323"/>
      <c r="U21" s="323"/>
      <c r="V21" s="323"/>
      <c r="W21" s="323"/>
      <c r="X21" s="172" t="s">
        <v>85</v>
      </c>
      <c r="Y21" s="123"/>
    </row>
    <row r="22" spans="1:24" ht="15" customHeight="1">
      <c r="A22" s="125" t="s">
        <v>132</v>
      </c>
      <c r="B22" s="126"/>
      <c r="C22" s="126"/>
      <c r="D22" s="126"/>
      <c r="E22" s="126"/>
      <c r="F22" s="126"/>
      <c r="G22" s="126"/>
      <c r="H22" s="127">
        <f>SUM(I22,J22,K22,L22,M22,N22,O22,P22)</f>
        <v>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>
        <f>SUM(H22,Q22,R22,S22)</f>
        <v>0</v>
      </c>
      <c r="U22" s="127"/>
      <c r="V22" s="127">
        <f>SUM(T22:U22)*11%</f>
        <v>0</v>
      </c>
      <c r="W22" s="126"/>
      <c r="X22" s="126"/>
    </row>
    <row r="23" spans="1:24" ht="15" customHeight="1">
      <c r="A23" s="125" t="s">
        <v>130</v>
      </c>
      <c r="B23" s="126"/>
      <c r="C23" s="126"/>
      <c r="D23" s="126"/>
      <c r="E23" s="126"/>
      <c r="F23" s="126"/>
      <c r="G23" s="126"/>
      <c r="H23" s="127">
        <f>SUM(I23,J23,K23,L23,M23,N23,O23,P23)</f>
        <v>0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>
        <f>SUM(H23,Q23,R23,S23)</f>
        <v>0</v>
      </c>
      <c r="U23" s="127"/>
      <c r="V23" s="127">
        <f>SUM(T23:U23)*11%</f>
        <v>0</v>
      </c>
      <c r="W23" s="126"/>
      <c r="X23" s="126"/>
    </row>
    <row r="24" spans="1:24" ht="15" customHeight="1">
      <c r="A24" s="125" t="s">
        <v>131</v>
      </c>
      <c r="B24" s="126"/>
      <c r="C24" s="126"/>
      <c r="D24" s="126"/>
      <c r="E24" s="126"/>
      <c r="F24" s="126"/>
      <c r="G24" s="126"/>
      <c r="H24" s="127">
        <f>SUM(I24,J24,K24,L24,M24,N24,O24,P24)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>SUM(H24,Q24,R24,S24)</f>
        <v>0</v>
      </c>
      <c r="U24" s="127"/>
      <c r="V24" s="127">
        <f>SUM(T24:U24)*11%</f>
        <v>0</v>
      </c>
      <c r="W24" s="126"/>
      <c r="X24" s="126"/>
    </row>
    <row r="25" spans="1:24" ht="15" customHeight="1">
      <c r="A25" s="125" t="s">
        <v>133</v>
      </c>
      <c r="B25" s="126"/>
      <c r="C25" s="126"/>
      <c r="D25" s="126"/>
      <c r="E25" s="126"/>
      <c r="F25" s="126"/>
      <c r="G25" s="126"/>
      <c r="H25" s="127">
        <f>SUM(I25,J25,K25,L25,M25,N25,O25,P25)</f>
        <v>0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>
        <f>SUM(H25,Q25,R25,S25)</f>
        <v>0</v>
      </c>
      <c r="U25" s="127"/>
      <c r="V25" s="127">
        <f>SUM(T25:U25)*11%</f>
        <v>0</v>
      </c>
      <c r="W25" s="126"/>
      <c r="X25" s="126"/>
    </row>
    <row r="26" spans="1:24" ht="15" customHeight="1" thickBot="1">
      <c r="A26" s="132" t="s">
        <v>10</v>
      </c>
      <c r="B26" s="129">
        <f aca="true" t="shared" si="2" ref="B26:X26">SUM(B22:B25)</f>
        <v>0</v>
      </c>
      <c r="C26" s="129">
        <f t="shared" si="2"/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129">
        <f t="shared" si="2"/>
        <v>0</v>
      </c>
      <c r="J26" s="129">
        <f t="shared" si="2"/>
        <v>0</v>
      </c>
      <c r="K26" s="129">
        <f t="shared" si="2"/>
        <v>0</v>
      </c>
      <c r="L26" s="129">
        <f t="shared" si="2"/>
        <v>0</v>
      </c>
      <c r="M26" s="129">
        <f t="shared" si="2"/>
        <v>0</v>
      </c>
      <c r="N26" s="129">
        <f t="shared" si="2"/>
        <v>0</v>
      </c>
      <c r="O26" s="129">
        <f t="shared" si="2"/>
        <v>0</v>
      </c>
      <c r="P26" s="129">
        <f t="shared" si="2"/>
        <v>0</v>
      </c>
      <c r="Q26" s="129">
        <f t="shared" si="2"/>
        <v>0</v>
      </c>
      <c r="R26" s="129">
        <f t="shared" si="2"/>
        <v>0</v>
      </c>
      <c r="S26" s="129">
        <f t="shared" si="2"/>
        <v>0</v>
      </c>
      <c r="T26" s="129">
        <f t="shared" si="2"/>
        <v>0</v>
      </c>
      <c r="U26" s="129">
        <f t="shared" si="2"/>
        <v>0</v>
      </c>
      <c r="V26" s="129">
        <f t="shared" si="2"/>
        <v>0</v>
      </c>
      <c r="W26" s="129">
        <f t="shared" si="2"/>
        <v>0</v>
      </c>
      <c r="X26" s="129">
        <f t="shared" si="2"/>
        <v>0</v>
      </c>
    </row>
    <row r="27" spans="1:24" ht="18" customHeight="1" thickTop="1">
      <c r="A27" s="290" t="s">
        <v>78</v>
      </c>
      <c r="B27" s="291"/>
      <c r="C27" s="330" t="s">
        <v>87</v>
      </c>
      <c r="D27" s="331"/>
      <c r="E27" s="331"/>
      <c r="F27" s="331"/>
      <c r="G27" s="331"/>
      <c r="H27" s="295" t="s">
        <v>80</v>
      </c>
      <c r="I27" s="296"/>
      <c r="J27" s="327" t="s">
        <v>90</v>
      </c>
      <c r="K27" s="328"/>
      <c r="L27" s="329"/>
      <c r="M27" s="295" t="s">
        <v>82</v>
      </c>
      <c r="N27" s="319"/>
      <c r="O27" s="320" t="s">
        <v>89</v>
      </c>
      <c r="P27" s="321"/>
      <c r="Q27" s="322"/>
      <c r="R27" s="295" t="s">
        <v>84</v>
      </c>
      <c r="S27" s="323"/>
      <c r="T27" s="323"/>
      <c r="U27" s="323"/>
      <c r="V27" s="323"/>
      <c r="W27" s="323"/>
      <c r="X27" s="172" t="s">
        <v>85</v>
      </c>
    </row>
    <row r="28" spans="1:24" ht="15" customHeight="1">
      <c r="A28" s="125" t="s">
        <v>132</v>
      </c>
      <c r="B28" s="133"/>
      <c r="C28" s="133"/>
      <c r="D28" s="133"/>
      <c r="E28" s="133"/>
      <c r="F28" s="133"/>
      <c r="G28" s="133"/>
      <c r="H28" s="134">
        <f>SUM(I28,J28,K28,L28,M28,N28,O28,P28)</f>
        <v>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>
        <f>SUM(H28,Q28,R28,S28)</f>
        <v>0</v>
      </c>
      <c r="U28" s="134"/>
      <c r="V28" s="127">
        <f>SUM(T28:U28)*11%</f>
        <v>0</v>
      </c>
      <c r="W28" s="133"/>
      <c r="X28" s="133"/>
    </row>
    <row r="29" spans="1:24" ht="15" customHeight="1">
      <c r="A29" s="125" t="s">
        <v>130</v>
      </c>
      <c r="B29" s="133"/>
      <c r="C29" s="133"/>
      <c r="D29" s="133"/>
      <c r="E29" s="133"/>
      <c r="F29" s="133"/>
      <c r="G29" s="133"/>
      <c r="H29" s="134">
        <f>SUM(I29,J29,K29,L29,M29,N29,O29,P29)</f>
        <v>0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4">
        <f>SUM(H29,Q29,R29,S29)</f>
        <v>0</v>
      </c>
      <c r="U29" s="134"/>
      <c r="V29" s="127">
        <f>SUM(T29:U29)*11%</f>
        <v>0</v>
      </c>
      <c r="W29" s="133"/>
      <c r="X29" s="133"/>
    </row>
    <row r="30" spans="1:24" ht="15" customHeight="1">
      <c r="A30" s="125" t="s">
        <v>131</v>
      </c>
      <c r="B30" s="133"/>
      <c r="C30" s="133"/>
      <c r="D30" s="133"/>
      <c r="E30" s="133"/>
      <c r="F30" s="133"/>
      <c r="G30" s="133"/>
      <c r="H30" s="134">
        <f>SUM(I30,J30,K30,L30,M30,N30,O30,P30)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>
        <f>SUM(H30,Q30,R30,S30)</f>
        <v>0</v>
      </c>
      <c r="U30" s="134"/>
      <c r="V30" s="127">
        <f>SUM(T30:U30)*11%</f>
        <v>0</v>
      </c>
      <c r="W30" s="133"/>
      <c r="X30" s="133"/>
    </row>
    <row r="31" spans="1:24" ht="15" customHeight="1">
      <c r="A31" s="125" t="s">
        <v>133</v>
      </c>
      <c r="B31" s="133"/>
      <c r="C31" s="133"/>
      <c r="D31" s="133"/>
      <c r="E31" s="133"/>
      <c r="F31" s="133"/>
      <c r="G31" s="133"/>
      <c r="H31" s="134">
        <f>SUM(I31,J31,K31,L31,M31,N31,O31,P31)</f>
        <v>0</v>
      </c>
      <c r="I31" s="133"/>
      <c r="J31" s="133"/>
      <c r="K31" s="133"/>
      <c r="L31" s="133"/>
      <c r="M31" s="133"/>
      <c r="N31" s="135"/>
      <c r="O31" s="133"/>
      <c r="P31" s="133"/>
      <c r="Q31" s="133"/>
      <c r="R31" s="133"/>
      <c r="S31" s="133"/>
      <c r="T31" s="134">
        <f>SUM(H31,Q31,R31,S31)</f>
        <v>0</v>
      </c>
      <c r="U31" s="134"/>
      <c r="V31" s="127">
        <f>SUM(T31:U31)*11%</f>
        <v>0</v>
      </c>
      <c r="W31" s="133"/>
      <c r="X31" s="133"/>
    </row>
    <row r="32" spans="1:24" ht="15" customHeight="1" thickBot="1">
      <c r="A32" s="130" t="s">
        <v>10</v>
      </c>
      <c r="B32" s="131">
        <f aca="true" t="shared" si="3" ref="B32:X32">SUM(B28:B31)</f>
        <v>0</v>
      </c>
      <c r="C32" s="131">
        <f t="shared" si="3"/>
        <v>0</v>
      </c>
      <c r="D32" s="131">
        <f t="shared" si="3"/>
        <v>0</v>
      </c>
      <c r="E32" s="131">
        <f t="shared" si="3"/>
        <v>0</v>
      </c>
      <c r="F32" s="131">
        <f t="shared" si="3"/>
        <v>0</v>
      </c>
      <c r="G32" s="131">
        <f t="shared" si="3"/>
        <v>0</v>
      </c>
      <c r="H32" s="131">
        <f t="shared" si="3"/>
        <v>0</v>
      </c>
      <c r="I32" s="131">
        <f t="shared" si="3"/>
        <v>0</v>
      </c>
      <c r="J32" s="131">
        <f t="shared" si="3"/>
        <v>0</v>
      </c>
      <c r="K32" s="131">
        <f t="shared" si="3"/>
        <v>0</v>
      </c>
      <c r="L32" s="131">
        <f t="shared" si="3"/>
        <v>0</v>
      </c>
      <c r="M32" s="131">
        <f t="shared" si="3"/>
        <v>0</v>
      </c>
      <c r="N32" s="131">
        <f t="shared" si="3"/>
        <v>0</v>
      </c>
      <c r="O32" s="131">
        <f t="shared" si="3"/>
        <v>0</v>
      </c>
      <c r="P32" s="131">
        <f t="shared" si="3"/>
        <v>0</v>
      </c>
      <c r="Q32" s="131">
        <f t="shared" si="3"/>
        <v>0</v>
      </c>
      <c r="R32" s="131">
        <f t="shared" si="3"/>
        <v>0</v>
      </c>
      <c r="S32" s="131">
        <f t="shared" si="3"/>
        <v>0</v>
      </c>
      <c r="T32" s="131">
        <f t="shared" si="3"/>
        <v>0</v>
      </c>
      <c r="U32" s="131">
        <f t="shared" si="3"/>
        <v>0</v>
      </c>
      <c r="V32" s="131">
        <f t="shared" si="3"/>
        <v>0</v>
      </c>
      <c r="W32" s="131">
        <f t="shared" si="3"/>
        <v>0</v>
      </c>
      <c r="X32" s="131">
        <f t="shared" si="3"/>
        <v>0</v>
      </c>
    </row>
    <row r="33" spans="1:24" ht="18" customHeight="1" thickTop="1">
      <c r="A33" s="332" t="s">
        <v>78</v>
      </c>
      <c r="B33" s="333"/>
      <c r="C33" s="334" t="s">
        <v>87</v>
      </c>
      <c r="D33" s="335"/>
      <c r="E33" s="335"/>
      <c r="F33" s="335"/>
      <c r="G33" s="336"/>
      <c r="H33" s="337" t="s">
        <v>80</v>
      </c>
      <c r="I33" s="338"/>
      <c r="J33" s="327" t="s">
        <v>90</v>
      </c>
      <c r="K33" s="328"/>
      <c r="L33" s="339"/>
      <c r="M33" s="337" t="s">
        <v>82</v>
      </c>
      <c r="N33" s="338"/>
      <c r="O33" s="345" t="s">
        <v>89</v>
      </c>
      <c r="P33" s="346"/>
      <c r="Q33" s="347"/>
      <c r="R33" s="337" t="s">
        <v>84</v>
      </c>
      <c r="S33" s="344"/>
      <c r="T33" s="344"/>
      <c r="U33" s="344"/>
      <c r="V33" s="344"/>
      <c r="W33" s="344"/>
      <c r="X33" s="172" t="s">
        <v>85</v>
      </c>
    </row>
    <row r="34" spans="1:24" ht="15" customHeight="1">
      <c r="A34" s="125" t="s">
        <v>132</v>
      </c>
      <c r="B34" s="126"/>
      <c r="C34" s="126"/>
      <c r="D34" s="126"/>
      <c r="E34" s="126"/>
      <c r="F34" s="126"/>
      <c r="G34" s="126"/>
      <c r="H34" s="127">
        <f>SUM(I34,J34,K34,L34,M34,N34,O34,P34)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>SUM(H34,Q34,R34,S34)</f>
        <v>0</v>
      </c>
      <c r="U34" s="127"/>
      <c r="V34" s="127">
        <f>SUM(T34:U34)*11%</f>
        <v>0</v>
      </c>
      <c r="W34" s="126"/>
      <c r="X34" s="126"/>
    </row>
    <row r="35" spans="1:24" ht="15" customHeight="1">
      <c r="A35" s="125" t="s">
        <v>130</v>
      </c>
      <c r="B35" s="126"/>
      <c r="C35" s="126"/>
      <c r="D35" s="126"/>
      <c r="E35" s="126"/>
      <c r="F35" s="126"/>
      <c r="G35" s="126"/>
      <c r="H35" s="127">
        <f>SUM(I35,J35,K35,L35,M35,N35,O35,P35)</f>
        <v>0</v>
      </c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>
        <f>SUM(H35,Q35,R35,S35)</f>
        <v>0</v>
      </c>
      <c r="U35" s="127"/>
      <c r="V35" s="127">
        <f>SUM(T35:U35)*11%</f>
        <v>0</v>
      </c>
      <c r="W35" s="126"/>
      <c r="X35" s="126"/>
    </row>
    <row r="36" spans="1:24" ht="15" customHeight="1">
      <c r="A36" s="125" t="s">
        <v>131</v>
      </c>
      <c r="B36" s="126"/>
      <c r="C36" s="126"/>
      <c r="D36" s="126"/>
      <c r="E36" s="126"/>
      <c r="F36" s="126"/>
      <c r="G36" s="126"/>
      <c r="H36" s="127">
        <f>SUM(I36,J36,K36,L36,M36,N36,O36,P36)</f>
        <v>0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>SUM(H36,Q36,R36,S36)</f>
        <v>0</v>
      </c>
      <c r="U36" s="127"/>
      <c r="V36" s="127">
        <f>SUM(T36:U36)*11%</f>
        <v>0</v>
      </c>
      <c r="W36" s="126"/>
      <c r="X36" s="126"/>
    </row>
    <row r="37" spans="1:24" ht="15" customHeight="1">
      <c r="A37" s="125" t="s">
        <v>133</v>
      </c>
      <c r="B37" s="126"/>
      <c r="C37" s="126"/>
      <c r="D37" s="126"/>
      <c r="E37" s="126"/>
      <c r="F37" s="126"/>
      <c r="G37" s="126"/>
      <c r="H37" s="127">
        <f>SUM(I37,J37,K37,L37,M37,N37,O37,P37)</f>
        <v>0</v>
      </c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>
        <f>SUM(H37,Q37,R37,S37)</f>
        <v>0</v>
      </c>
      <c r="U37" s="127"/>
      <c r="V37" s="127">
        <f>SUM(T37:U37)*11%</f>
        <v>0</v>
      </c>
      <c r="W37" s="126"/>
      <c r="X37" s="126"/>
    </row>
    <row r="38" spans="1:24" ht="15" customHeight="1" thickBot="1">
      <c r="A38" s="130" t="s">
        <v>10</v>
      </c>
      <c r="B38" s="129">
        <f aca="true" t="shared" si="4" ref="B38:X38">SUM(B34:B37)</f>
        <v>0</v>
      </c>
      <c r="C38" s="129">
        <f t="shared" si="4"/>
        <v>0</v>
      </c>
      <c r="D38" s="129">
        <f t="shared" si="4"/>
        <v>0</v>
      </c>
      <c r="E38" s="129">
        <f t="shared" si="4"/>
        <v>0</v>
      </c>
      <c r="F38" s="129">
        <f t="shared" si="4"/>
        <v>0</v>
      </c>
      <c r="G38" s="129">
        <f t="shared" si="4"/>
        <v>0</v>
      </c>
      <c r="H38" s="129">
        <f t="shared" si="4"/>
        <v>0</v>
      </c>
      <c r="I38" s="129">
        <f t="shared" si="4"/>
        <v>0</v>
      </c>
      <c r="J38" s="129">
        <f t="shared" si="4"/>
        <v>0</v>
      </c>
      <c r="K38" s="129">
        <f t="shared" si="4"/>
        <v>0</v>
      </c>
      <c r="L38" s="129">
        <f t="shared" si="4"/>
        <v>0</v>
      </c>
      <c r="M38" s="129">
        <f t="shared" si="4"/>
        <v>0</v>
      </c>
      <c r="N38" s="129">
        <f t="shared" si="4"/>
        <v>0</v>
      </c>
      <c r="O38" s="129">
        <f t="shared" si="4"/>
        <v>0</v>
      </c>
      <c r="P38" s="129">
        <f t="shared" si="4"/>
        <v>0</v>
      </c>
      <c r="Q38" s="129">
        <f t="shared" si="4"/>
        <v>0</v>
      </c>
      <c r="R38" s="129">
        <f t="shared" si="4"/>
        <v>0</v>
      </c>
      <c r="S38" s="129">
        <f t="shared" si="4"/>
        <v>0</v>
      </c>
      <c r="T38" s="129">
        <f t="shared" si="4"/>
        <v>0</v>
      </c>
      <c r="U38" s="129">
        <f t="shared" si="4"/>
        <v>0</v>
      </c>
      <c r="V38" s="129">
        <f t="shared" si="4"/>
        <v>0</v>
      </c>
      <c r="W38" s="129">
        <f t="shared" si="4"/>
        <v>0</v>
      </c>
      <c r="X38" s="129">
        <f t="shared" si="4"/>
        <v>0</v>
      </c>
    </row>
    <row r="39" spans="1:24" ht="18" customHeight="1" thickBot="1" thickTop="1">
      <c r="A39" s="136" t="s">
        <v>91</v>
      </c>
      <c r="B39" s="137">
        <f aca="true" t="shared" si="5" ref="B39:J39">SUM(B14,B20,B26,B32,B38)</f>
        <v>0</v>
      </c>
      <c r="C39" s="137">
        <f t="shared" si="5"/>
        <v>0</v>
      </c>
      <c r="D39" s="137">
        <f t="shared" si="5"/>
        <v>0</v>
      </c>
      <c r="E39" s="137">
        <f t="shared" si="5"/>
        <v>0</v>
      </c>
      <c r="F39" s="137">
        <f t="shared" si="5"/>
        <v>0</v>
      </c>
      <c r="G39" s="137">
        <f t="shared" si="5"/>
        <v>0</v>
      </c>
      <c r="H39" s="137">
        <f t="shared" si="5"/>
        <v>0</v>
      </c>
      <c r="I39" s="137">
        <f t="shared" si="5"/>
        <v>0</v>
      </c>
      <c r="J39" s="137">
        <f t="shared" si="5"/>
        <v>0</v>
      </c>
      <c r="K39" s="137"/>
      <c r="L39" s="137">
        <f aca="true" t="shared" si="6" ref="L39:X39">SUM(L14,L20,L26,L32,L38)</f>
        <v>0</v>
      </c>
      <c r="M39" s="137">
        <f t="shared" si="6"/>
        <v>0</v>
      </c>
      <c r="N39" s="137">
        <f t="shared" si="6"/>
        <v>0</v>
      </c>
      <c r="O39" s="137">
        <f t="shared" si="6"/>
        <v>0</v>
      </c>
      <c r="P39" s="137">
        <f t="shared" si="6"/>
        <v>0</v>
      </c>
      <c r="Q39" s="137">
        <f t="shared" si="6"/>
        <v>0</v>
      </c>
      <c r="R39" s="137">
        <f t="shared" si="6"/>
        <v>0</v>
      </c>
      <c r="S39" s="137">
        <f t="shared" si="6"/>
        <v>0</v>
      </c>
      <c r="T39" s="137">
        <f t="shared" si="6"/>
        <v>0</v>
      </c>
      <c r="U39" s="137">
        <f t="shared" si="6"/>
        <v>0</v>
      </c>
      <c r="V39" s="137">
        <f t="shared" si="6"/>
        <v>0</v>
      </c>
      <c r="W39" s="137">
        <f t="shared" si="6"/>
        <v>0</v>
      </c>
      <c r="X39" s="137">
        <f t="shared" si="6"/>
        <v>0</v>
      </c>
    </row>
    <row r="40" spans="1:24" ht="28.5" customHeight="1" thickTop="1">
      <c r="A40" s="9"/>
      <c r="B40" s="9"/>
      <c r="C40" s="9"/>
      <c r="D40" s="9"/>
      <c r="E40" s="9"/>
      <c r="F40" s="9"/>
      <c r="G40" s="9"/>
      <c r="H40" s="9"/>
      <c r="I40" s="349" t="s">
        <v>144</v>
      </c>
      <c r="J40" s="350"/>
      <c r="K40" s="350"/>
      <c r="L40" s="350"/>
      <c r="M40" s="9"/>
      <c r="N40" s="9"/>
      <c r="O40" s="348" t="s">
        <v>162</v>
      </c>
      <c r="P40" s="348"/>
      <c r="Q40" s="348"/>
      <c r="R40" s="348"/>
      <c r="S40" s="348"/>
      <c r="T40" s="9"/>
      <c r="U40" s="9"/>
      <c r="V40" s="349" t="s">
        <v>145</v>
      </c>
      <c r="W40" s="349"/>
      <c r="X40" s="349"/>
    </row>
    <row r="41" spans="1:24" ht="36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2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279" t="s">
        <v>92</v>
      </c>
      <c r="B43" s="279"/>
      <c r="C43" s="340" t="s">
        <v>85</v>
      </c>
      <c r="D43" s="341"/>
      <c r="E43" s="341"/>
      <c r="F43" s="341"/>
      <c r="G43" s="341"/>
      <c r="H43" s="279" t="s">
        <v>93</v>
      </c>
      <c r="I43" s="342"/>
      <c r="J43" s="343" t="s">
        <v>79</v>
      </c>
      <c r="K43" s="343"/>
      <c r="L43" s="343"/>
      <c r="M43" s="343"/>
      <c r="N43" s="9"/>
      <c r="O43" s="279"/>
      <c r="P43" s="342"/>
      <c r="Q43" s="343"/>
      <c r="R43" s="343"/>
      <c r="S43" s="343"/>
      <c r="T43" s="279"/>
      <c r="U43" s="279"/>
      <c r="V43" s="279"/>
      <c r="W43" s="279"/>
      <c r="X43" s="171"/>
    </row>
    <row r="44" spans="1:24" ht="14.25">
      <c r="A44" s="9"/>
      <c r="B44" s="9"/>
      <c r="C44" s="351" t="s">
        <v>94</v>
      </c>
      <c r="D44" s="281"/>
      <c r="E44" s="281"/>
      <c r="F44" s="281"/>
      <c r="G44" s="281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48" ht="12.75">
      <c r="A45" s="260" t="s">
        <v>165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:48" ht="12.75">
      <c r="A46" s="262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4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48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:48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8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1:48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1:48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48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</row>
    <row r="62" spans="1:48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</row>
    <row r="63" spans="1:48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</row>
    <row r="64" spans="1:48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:48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</row>
    <row r="66" spans="1:48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</row>
    <row r="67" spans="1:48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</row>
    <row r="68" spans="1:48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</row>
    <row r="69" spans="1:48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1:48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:48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</row>
    <row r="72" spans="1:48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</row>
    <row r="73" spans="1:48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</row>
    <row r="74" spans="1:4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48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48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48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1:48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1:48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48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</row>
    <row r="82" spans="1:48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:48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:48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</row>
    <row r="85" spans="1:48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:48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:48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  <row r="92" spans="1:48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</row>
    <row r="93" spans="1:48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</row>
    <row r="94" spans="1:48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:48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48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</row>
    <row r="97" spans="1:48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</row>
    <row r="98" spans="1:48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spans="1:48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:48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:48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</row>
    <row r="102" spans="1:48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:48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:48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</row>
    <row r="105" spans="1:48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8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:48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</row>
    <row r="108" spans="1:48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</row>
    <row r="109" spans="1:48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</row>
    <row r="110" spans="1:48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</row>
    <row r="111" spans="1:48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</row>
    <row r="112" spans="1:48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</row>
    <row r="113" spans="1:48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8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:48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17" spans="1:48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</row>
    <row r="118" spans="1:48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</row>
    <row r="119" spans="1:48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</row>
    <row r="120" spans="1:48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  <row r="121" spans="1:48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</row>
    <row r="122" spans="1:48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</row>
    <row r="123" spans="1:48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</row>
    <row r="124" spans="1:48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</row>
    <row r="125" spans="1:48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</row>
    <row r="126" spans="1:48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:48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</row>
    <row r="128" spans="1:48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</row>
    <row r="129" spans="1:48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</row>
    <row r="130" spans="1:48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</row>
    <row r="131" spans="1:48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</row>
    <row r="132" spans="1:48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</row>
    <row r="133" spans="1:48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</row>
    <row r="134" spans="1:48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</row>
    <row r="135" spans="1:48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</row>
    <row r="136" spans="1:48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</row>
    <row r="137" spans="1:48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</row>
    <row r="138" spans="1:48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</row>
    <row r="139" spans="1:48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</row>
    <row r="140" spans="1:48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</row>
    <row r="141" spans="1:48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</row>
    <row r="142" spans="1:48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</row>
    <row r="143" spans="1:48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  <row r="144" spans="1:48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</row>
    <row r="145" spans="1:48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</row>
    <row r="146" spans="1:48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</row>
    <row r="147" spans="1:48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48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</row>
    <row r="149" spans="1:48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48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48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</row>
    <row r="152" spans="1:48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</row>
    <row r="153" spans="1:48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</row>
    <row r="154" spans="1:48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</row>
    <row r="155" spans="1:48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</row>
    <row r="156" spans="1:48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</row>
    <row r="157" spans="1:48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</row>
    <row r="158" spans="1:48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</row>
    <row r="159" spans="1:48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</row>
    <row r="160" spans="1:48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</row>
    <row r="161" spans="1:48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</row>
    <row r="162" spans="1:48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</row>
    <row r="163" spans="1:48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</row>
    <row r="164" spans="1:48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</row>
    <row r="165" spans="1:48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</row>
    <row r="166" spans="1:48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</row>
    <row r="167" spans="1:48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</row>
    <row r="168" spans="1:48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</row>
    <row r="169" spans="1:48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</row>
    <row r="170" spans="1:48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</row>
    <row r="171" spans="1:48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</row>
    <row r="172" spans="1:48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</row>
    <row r="175" spans="1:48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</row>
    <row r="176" spans="1:48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</row>
    <row r="177" spans="1:48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</row>
    <row r="178" spans="1:48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</row>
    <row r="179" spans="1:48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</row>
    <row r="180" spans="1:48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</row>
    <row r="181" spans="1:48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</row>
    <row r="182" spans="1:48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</row>
    <row r="183" spans="1:48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</row>
    <row r="184" spans="1:48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</row>
    <row r="185" spans="1:48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</row>
    <row r="186" spans="1:48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</row>
    <row r="187" spans="1:48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</row>
    <row r="188" spans="1:48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</row>
    <row r="189" spans="1:48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</row>
    <row r="190" spans="1:48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</row>
    <row r="191" spans="1:48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</row>
    <row r="192" spans="1:48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</row>
    <row r="193" spans="1:48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</row>
    <row r="194" spans="1:48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</row>
    <row r="195" spans="1:48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</row>
    <row r="196" spans="1:48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</row>
    <row r="197" spans="1:48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</row>
    <row r="198" spans="1:48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</row>
    <row r="199" spans="1:48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</row>
    <row r="200" spans="1:48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</row>
    <row r="201" spans="1:48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</row>
    <row r="202" spans="1:48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</row>
    <row r="203" spans="1:48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</row>
    <row r="204" spans="1:48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</row>
    <row r="205" spans="1:48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</row>
    <row r="206" spans="1:48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</row>
    <row r="207" spans="1:48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</row>
    <row r="208" spans="1:48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</row>
    <row r="209" spans="1:48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</row>
    <row r="210" spans="1:48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</row>
    <row r="211" spans="1:48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</row>
    <row r="212" spans="1:48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48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</row>
    <row r="214" spans="1:48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</row>
    <row r="215" spans="1:48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</row>
    <row r="216" spans="1:48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</row>
    <row r="217" spans="1:48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</row>
    <row r="218" spans="1:48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48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</row>
    <row r="220" spans="1:48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</row>
    <row r="221" spans="1:48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22" spans="1:48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</row>
    <row r="223" spans="1:48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</row>
    <row r="224" spans="1:48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</row>
    <row r="225" spans="1:48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</row>
    <row r="226" spans="1:48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</row>
    <row r="227" spans="1:48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</row>
    <row r="228" spans="1:48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</row>
    <row r="229" spans="1:48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</row>
    <row r="230" spans="1:48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</row>
    <row r="231" spans="1:48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</row>
    <row r="232" spans="1:48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</row>
    <row r="233" spans="1:48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</row>
    <row r="234" spans="1:48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</row>
    <row r="235" spans="1:48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</row>
    <row r="236" spans="1:48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</row>
    <row r="237" spans="1:48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</row>
    <row r="238" spans="1:48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</row>
    <row r="239" spans="1:48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</row>
    <row r="240" spans="1:48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</row>
    <row r="242" spans="1:48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</row>
    <row r="243" spans="1:48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</row>
    <row r="244" spans="1:48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</row>
    <row r="245" spans="1:48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</row>
    <row r="246" spans="1:48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</row>
    <row r="247" spans="1:48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</row>
    <row r="248" spans="1:48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</row>
    <row r="249" spans="1:48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</row>
    <row r="250" spans="1:48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</row>
    <row r="251" spans="1:48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</row>
    <row r="252" spans="1:48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</row>
    <row r="253" spans="1:48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</row>
    <row r="254" spans="1:48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</row>
    <row r="255" spans="1:48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</row>
    <row r="256" spans="1:48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</row>
    <row r="257" spans="1:48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</row>
    <row r="258" spans="1:48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</row>
    <row r="259" spans="1:48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</row>
    <row r="260" spans="1:48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</row>
    <row r="261" spans="1:48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</row>
    <row r="262" spans="1:48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</row>
    <row r="263" spans="1:48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</row>
    <row r="264" spans="1:48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</row>
    <row r="265" spans="1:48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</row>
    <row r="266" spans="1:48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</row>
    <row r="268" spans="1:48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</row>
    <row r="269" spans="1:48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</row>
    <row r="270" spans="1:48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</row>
    <row r="271" spans="1:48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</row>
    <row r="272" spans="1:48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</row>
    <row r="273" spans="1:48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</row>
    <row r="274" spans="1:48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</row>
    <row r="275" spans="1:48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</row>
    <row r="276" spans="1:48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</row>
    <row r="277" spans="1:48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</row>
  </sheetData>
  <sheetProtection/>
  <mergeCells count="77">
    <mergeCell ref="A45:X46"/>
    <mergeCell ref="AB5:AC5"/>
    <mergeCell ref="V5:V8"/>
    <mergeCell ref="U5:U8"/>
    <mergeCell ref="C44:G44"/>
    <mergeCell ref="O43:P43"/>
    <mergeCell ref="Q43:S43"/>
    <mergeCell ref="T43:W43"/>
    <mergeCell ref="R33:W33"/>
    <mergeCell ref="M27:N27"/>
    <mergeCell ref="O27:Q27"/>
    <mergeCell ref="M33:N33"/>
    <mergeCell ref="O33:Q33"/>
    <mergeCell ref="O40:S40"/>
    <mergeCell ref="V40:X40"/>
    <mergeCell ref="A33:B33"/>
    <mergeCell ref="C33:G33"/>
    <mergeCell ref="H33:I33"/>
    <mergeCell ref="J33:L33"/>
    <mergeCell ref="A43:B43"/>
    <mergeCell ref="C43:G43"/>
    <mergeCell ref="H43:I43"/>
    <mergeCell ref="J43:M43"/>
    <mergeCell ref="I40:L40"/>
    <mergeCell ref="R21:W21"/>
    <mergeCell ref="A21:B21"/>
    <mergeCell ref="C21:G21"/>
    <mergeCell ref="R27:W27"/>
    <mergeCell ref="A27:B27"/>
    <mergeCell ref="C27:G27"/>
    <mergeCell ref="H27:I27"/>
    <mergeCell ref="J27:L27"/>
    <mergeCell ref="L7:O7"/>
    <mergeCell ref="H21:I21"/>
    <mergeCell ref="J21:L21"/>
    <mergeCell ref="A15:B15"/>
    <mergeCell ref="C15:G15"/>
    <mergeCell ref="H15:I15"/>
    <mergeCell ref="J15:L15"/>
    <mergeCell ref="M21:N21"/>
    <mergeCell ref="O21:Q21"/>
    <mergeCell ref="M15:N15"/>
    <mergeCell ref="O15:Q15"/>
    <mergeCell ref="R15:W15"/>
    <mergeCell ref="M9:N9"/>
    <mergeCell ref="O9:Q9"/>
    <mergeCell ref="R9:W9"/>
    <mergeCell ref="P4:X4"/>
    <mergeCell ref="A5:A8"/>
    <mergeCell ref="B5:B8"/>
    <mergeCell ref="C5:G5"/>
    <mergeCell ref="H5:T5"/>
    <mergeCell ref="W5:W8"/>
    <mergeCell ref="D6:D8"/>
    <mergeCell ref="E6:E8"/>
    <mergeCell ref="T6:T8"/>
    <mergeCell ref="H7:H8"/>
    <mergeCell ref="F6:F8"/>
    <mergeCell ref="S7:S8"/>
    <mergeCell ref="A9:B9"/>
    <mergeCell ref="C9:G9"/>
    <mergeCell ref="H9:I9"/>
    <mergeCell ref="J9:L9"/>
    <mergeCell ref="I7:K7"/>
    <mergeCell ref="P7:P8"/>
    <mergeCell ref="Q7:Q8"/>
    <mergeCell ref="R7:R8"/>
    <mergeCell ref="X5:X8"/>
    <mergeCell ref="H6:P6"/>
    <mergeCell ref="G6:G8"/>
    <mergeCell ref="A1:X1"/>
    <mergeCell ref="J2:N2"/>
    <mergeCell ref="O2:Q2"/>
    <mergeCell ref="A3:B3"/>
    <mergeCell ref="C3:I3"/>
    <mergeCell ref="Q6:S6"/>
    <mergeCell ref="C6:C8"/>
  </mergeCells>
  <printOptions horizontalCentered="1"/>
  <pageMargins left="0" right="0" top="0" bottom="0" header="0" footer="0"/>
  <pageSetup fitToHeight="1" fitToWidth="1" horizontalDpi="600" verticalDpi="600" orientation="landscape" paperSize="9" scale="56" r:id="rId1"/>
  <headerFooter alignWithMargins="0">
    <oddHeader>&amp;RZałącznik nr 11.2.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2011-11-06T14:51:39Z</cp:lastPrinted>
  <dcterms:created xsi:type="dcterms:W3CDTF">1997-02-26T13:46:56Z</dcterms:created>
  <dcterms:modified xsi:type="dcterms:W3CDTF">2011-11-07T15:58:07Z</dcterms:modified>
  <cp:category/>
  <cp:version/>
  <cp:contentType/>
  <cp:contentStatus/>
</cp:coreProperties>
</file>