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176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B13" i="1"/>
  <c r="D9" s="1"/>
  <c r="E9" l="1"/>
  <c r="E10" s="1"/>
  <c r="F9" l="1"/>
  <c r="G9" s="1"/>
  <c r="G10" s="1"/>
</calcChain>
</file>

<file path=xl/sharedStrings.xml><?xml version="1.0" encoding="utf-8"?>
<sst xmlns="http://schemas.openxmlformats.org/spreadsheetml/2006/main" count="25" uniqueCount="24">
  <si>
    <t xml:space="preserve">ZAMÓWIENIE NR </t>
  </si>
  <si>
    <t>DOSTAWCA</t>
  </si>
  <si>
    <t>KUPUJĄCY</t>
  </si>
  <si>
    <t>ADRES DOSTAWY</t>
  </si>
  <si>
    <t>ADRES DO FAKTURY</t>
  </si>
  <si>
    <t>Zamawiam:</t>
  </si>
  <si>
    <t>Wartość netto PLN</t>
  </si>
  <si>
    <t>Uniwersytet Marii Curie-Skłodowskiej w Lublinie
pl. Marii Curie-Skłodowskiej 5
20-031 Lublin
NIP: 712-010-36-92
REGON: 000001353</t>
  </si>
  <si>
    <t>Lp.</t>
  </si>
  <si>
    <t>Cena netto</t>
  </si>
  <si>
    <t>Cena brutto</t>
  </si>
  <si>
    <t>Wartość brutto PLN</t>
  </si>
  <si>
    <t>Miesiąc umowy</t>
  </si>
  <si>
    <t>Data podpisania umowy</t>
  </si>
  <si>
    <t>IKARIA Sp. z o. o. Sp. k.,
ul. Omłotowa 12/14, 94-251 Łódź , NIP:
727 27 46 817, Regon:
100703365</t>
  </si>
  <si>
    <t>*DATA:</t>
  </si>
  <si>
    <t>*Szt.</t>
  </si>
  <si>
    <t>Nazwa produktu zgodnie z załącznikiem nr 1 do umowy</t>
  </si>
  <si>
    <t>Data końca umowy</t>
  </si>
  <si>
    <t>*Należy uzupełnić. UWAGA datę do komórki należy wpisywać w formacie rok-miesiąc-dzień</t>
  </si>
  <si>
    <t>Uniwersytet Marii Curie-Skłodowskiej w Lublinie
pl. Marii Curie-Skłodowskiej 5
20-031 Lublin</t>
  </si>
  <si>
    <t>ESET Endpoint Antivirus Suite</t>
  </si>
  <si>
    <t>*OSOBA / JEDNOSTKA ODPOWIEDZIALNA</t>
  </si>
  <si>
    <t>Zamówienie powinno być podpisane przez dysponenta środków, potwierdzone przez Kwesturę i dostarczone na adres: pl. Marii Curie-Skłodowskiej 1/127A, 20-031 Lublin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</si>
</sst>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[$-415]d\ mmmm\ yyyy;@"/>
    <numFmt numFmtId="165" formatCode="[$-F800]dddd\,\ mmmm\ dd\,\ yyyy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44" fontId="3" fillId="0" borderId="0" applyFont="0" applyFill="0" applyBorder="0" applyAlignment="0" applyProtection="0"/>
  </cellStyleXfs>
  <cellXfs count="39">
    <xf numFmtId="0" fontId="0" fillId="0" borderId="0" xfId="0"/>
    <xf numFmtId="44" fontId="6" fillId="0" borderId="0" xfId="3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4" fontId="6" fillId="0" borderId="1" xfId="3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4" fillId="0" borderId="6" xfId="1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7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44" fontId="6" fillId="0" borderId="1" xfId="3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44" fontId="4" fillId="0" borderId="0" xfId="3" applyFont="1" applyFill="1" applyBorder="1" applyAlignment="1" applyProtection="1">
      <alignment vertical="center"/>
    </xf>
    <xf numFmtId="0" fontId="6" fillId="2" borderId="1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3" applyNumberFormat="1" applyFont="1" applyFill="1" applyBorder="1" applyAlignment="1" applyProtection="1">
      <alignment horizontal="right" vertical="center"/>
    </xf>
    <xf numFmtId="0" fontId="4" fillId="3" borderId="8" xfId="1" applyNumberFormat="1" applyFont="1" applyFill="1" applyBorder="1" applyAlignment="1" applyProtection="1">
      <alignment horizontal="right" vertical="center"/>
    </xf>
    <xf numFmtId="164" fontId="6" fillId="3" borderId="9" xfId="1" applyNumberFormat="1" applyFont="1" applyFill="1" applyBorder="1" applyAlignment="1" applyProtection="1">
      <alignment horizontal="right" vertical="center"/>
    </xf>
    <xf numFmtId="0" fontId="4" fillId="3" borderId="10" xfId="1" applyNumberFormat="1" applyFont="1" applyFill="1" applyBorder="1" applyAlignment="1" applyProtection="1">
      <alignment horizontal="right" vertical="center"/>
    </xf>
    <xf numFmtId="0" fontId="6" fillId="3" borderId="11" xfId="1" applyNumberFormat="1" applyFont="1" applyFill="1" applyBorder="1" applyAlignment="1" applyProtection="1">
      <alignment horizontal="right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4" fillId="3" borderId="12" xfId="1" applyNumberFormat="1" applyFont="1" applyFill="1" applyBorder="1" applyAlignment="1" applyProtection="1">
      <alignment horizontal="right" vertical="center"/>
    </xf>
    <xf numFmtId="165" fontId="6" fillId="3" borderId="13" xfId="1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/>
    </xf>
    <xf numFmtId="0" fontId="4" fillId="0" borderId="3" xfId="1" applyNumberFormat="1" applyFont="1" applyFill="1" applyBorder="1" applyAlignment="1" applyProtection="1">
      <alignment horizontal="left" vertical="center"/>
    </xf>
    <xf numFmtId="0" fontId="6" fillId="0" borderId="4" xfId="1" applyNumberFormat="1" applyFont="1" applyFill="1" applyBorder="1" applyAlignment="1" applyProtection="1">
      <alignment horizontal="left" vertical="center" wrapText="1"/>
    </xf>
    <xf numFmtId="0" fontId="6" fillId="0" borderId="5" xfId="1" applyNumberFormat="1" applyFont="1" applyFill="1" applyBorder="1" applyAlignment="1" applyProtection="1">
      <alignment horizontal="left" vertical="center" wrapText="1"/>
    </xf>
    <xf numFmtId="0" fontId="6" fillId="2" borderId="4" xfId="1" applyNumberFormat="1" applyFont="1" applyFill="1" applyBorder="1" applyAlignment="1" applyProtection="1">
      <alignment horizontal="left" vertical="center" wrapText="1"/>
    </xf>
    <xf numFmtId="0" fontId="6" fillId="2" borderId="5" xfId="1" applyNumberFormat="1" applyFont="1" applyFill="1" applyBorder="1" applyAlignment="1" applyProtection="1">
      <alignment horizontal="left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/>
    </xf>
  </cellXfs>
  <cellStyles count="6">
    <cellStyle name="Normalny" xfId="0" builtinId="0"/>
    <cellStyle name="Normalny 2" xfId="2"/>
    <cellStyle name="Normalny 3" xfId="4"/>
    <cellStyle name="Normalny 4" xfId="1"/>
    <cellStyle name="Walutowy 2" xfId="5"/>
    <cellStyle name="Walutowy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Normal="100" workbookViewId="0"/>
  </sheetViews>
  <sheetFormatPr defaultRowHeight="12"/>
  <cols>
    <col min="1" max="1" width="24.5" style="8" bestFit="1" customWidth="1"/>
    <col min="2" max="2" width="32.75" style="8" bestFit="1" customWidth="1"/>
    <col min="3" max="3" width="14.375" style="8" bestFit="1" customWidth="1"/>
    <col min="4" max="4" width="8.5" style="8" bestFit="1" customWidth="1"/>
    <col min="5" max="5" width="14.375" style="8" bestFit="1" customWidth="1"/>
    <col min="6" max="6" width="14.625" style="8" bestFit="1" customWidth="1"/>
    <col min="7" max="7" width="15" style="8" bestFit="1" customWidth="1"/>
    <col min="8" max="16384" width="9" style="8"/>
  </cols>
  <sheetData>
    <row r="1" spans="1:7">
      <c r="A1" s="2" t="s">
        <v>0</v>
      </c>
      <c r="D1" s="2"/>
      <c r="E1" s="14" t="s">
        <v>15</v>
      </c>
      <c r="F1" s="18">
        <v>42670</v>
      </c>
    </row>
    <row r="2" spans="1:7">
      <c r="A2" s="6"/>
      <c r="B2" s="6"/>
      <c r="C2" s="2"/>
      <c r="D2" s="2"/>
      <c r="E2" s="2"/>
    </row>
    <row r="3" spans="1:7">
      <c r="A3" s="2"/>
      <c r="B3" s="2"/>
      <c r="C3" s="2"/>
      <c r="D3" s="2"/>
      <c r="E3" s="2"/>
    </row>
    <row r="4" spans="1:7">
      <c r="A4" s="7" t="s">
        <v>1</v>
      </c>
      <c r="B4" s="7" t="s">
        <v>2</v>
      </c>
      <c r="C4" s="7" t="s">
        <v>3</v>
      </c>
      <c r="D4" s="31" t="s">
        <v>4</v>
      </c>
      <c r="E4" s="32"/>
      <c r="F4" s="37" t="s">
        <v>22</v>
      </c>
      <c r="G4" s="38"/>
    </row>
    <row r="5" spans="1:7" ht="72">
      <c r="A5" s="9" t="s">
        <v>14</v>
      </c>
      <c r="B5" s="9" t="s">
        <v>7</v>
      </c>
      <c r="C5" s="9" t="s">
        <v>20</v>
      </c>
      <c r="D5" s="33" t="s">
        <v>7</v>
      </c>
      <c r="E5" s="34"/>
      <c r="F5" s="35"/>
      <c r="G5" s="36"/>
    </row>
    <row r="6" spans="1:7">
      <c r="A6" s="10"/>
      <c r="B6" s="11"/>
      <c r="C6" s="11"/>
      <c r="D6" s="11"/>
      <c r="E6" s="11"/>
    </row>
    <row r="7" spans="1:7">
      <c r="A7" s="11" t="s">
        <v>5</v>
      </c>
      <c r="B7" s="11"/>
      <c r="C7" s="11"/>
      <c r="D7" s="11"/>
      <c r="E7" s="11"/>
    </row>
    <row r="8" spans="1:7" ht="24">
      <c r="A8" s="3" t="s">
        <v>8</v>
      </c>
      <c r="B8" s="4" t="s">
        <v>17</v>
      </c>
      <c r="C8" s="27" t="s">
        <v>16</v>
      </c>
      <c r="D8" s="4" t="s">
        <v>9</v>
      </c>
      <c r="E8" s="4" t="s">
        <v>6</v>
      </c>
      <c r="F8" s="4" t="s">
        <v>10</v>
      </c>
      <c r="G8" s="4" t="s">
        <v>11</v>
      </c>
    </row>
    <row r="9" spans="1:7">
      <c r="A9" s="25">
        <v>1</v>
      </c>
      <c r="B9" s="19" t="s">
        <v>21</v>
      </c>
      <c r="C9" s="17"/>
      <c r="D9" s="5">
        <f>IF(AND(B13&gt;=12,B13&lt;24),IF(B13&gt;=12,24,32),IF(B13&gt;=24,16,32))</f>
        <v>32</v>
      </c>
      <c r="E9" s="12">
        <f>C9*D9</f>
        <v>0</v>
      </c>
      <c r="F9" s="5">
        <f>D9*1.23</f>
        <v>39.36</v>
      </c>
      <c r="G9" s="12">
        <f>C9*F9</f>
        <v>0</v>
      </c>
    </row>
    <row r="10" spans="1:7">
      <c r="A10" s="13"/>
      <c r="B10" s="14"/>
      <c r="C10" s="15"/>
      <c r="D10" s="1"/>
      <c r="E10" s="16">
        <f>SUM(E9)</f>
        <v>0</v>
      </c>
      <c r="G10" s="16">
        <f>SUM(G9)</f>
        <v>0</v>
      </c>
    </row>
    <row r="11" spans="1:7" ht="12.75" thickBot="1">
      <c r="A11" s="13"/>
      <c r="B11" s="14"/>
      <c r="C11" s="15"/>
      <c r="D11" s="1"/>
      <c r="E11" s="16"/>
      <c r="G11" s="16"/>
    </row>
    <row r="12" spans="1:7">
      <c r="A12" s="21" t="s">
        <v>13</v>
      </c>
      <c r="B12" s="22">
        <v>42496</v>
      </c>
      <c r="D12" s="20"/>
      <c r="E12" s="16"/>
      <c r="G12" s="16"/>
    </row>
    <row r="13" spans="1:7">
      <c r="A13" s="23" t="s">
        <v>12</v>
      </c>
      <c r="B13" s="24">
        <f>(YEAR(F1)-YEAR(B12))*12+MONTH(F1)-MONTH(B12)</f>
        <v>5</v>
      </c>
      <c r="D13" s="20"/>
      <c r="E13" s="16"/>
      <c r="G13" s="16"/>
    </row>
    <row r="14" spans="1:7" ht="12.75" thickBot="1">
      <c r="A14" s="28" t="s">
        <v>18</v>
      </c>
      <c r="B14" s="29">
        <v>43585</v>
      </c>
      <c r="D14" s="20"/>
      <c r="E14" s="16"/>
      <c r="G14" s="16"/>
    </row>
    <row r="16" spans="1:7">
      <c r="A16" s="30" t="s">
        <v>19</v>
      </c>
      <c r="B16" s="30"/>
    </row>
    <row r="17" spans="1:2">
      <c r="A17" s="26"/>
      <c r="B17" s="26"/>
    </row>
    <row r="18" spans="1:2">
      <c r="A18" s="30" t="s">
        <v>23</v>
      </c>
      <c r="B18" s="30"/>
    </row>
    <row r="19" spans="1:2">
      <c r="A19" s="30"/>
      <c r="B19" s="30"/>
    </row>
  </sheetData>
  <mergeCells count="6">
    <mergeCell ref="A18:B19"/>
    <mergeCell ref="D4:E4"/>
    <mergeCell ref="D5:E5"/>
    <mergeCell ref="F5:G5"/>
    <mergeCell ref="A16:B16"/>
    <mergeCell ref="F4:G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&amp;RZałącznik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Widelski</dc:creator>
  <cp:lastModifiedBy>Wojciech Widelski</cp:lastModifiedBy>
  <cp:lastPrinted>2016-05-31T12:49:19Z</cp:lastPrinted>
  <dcterms:created xsi:type="dcterms:W3CDTF">2013-01-04T13:05:07Z</dcterms:created>
  <dcterms:modified xsi:type="dcterms:W3CDTF">2016-10-27T07:38:05Z</dcterms:modified>
</cp:coreProperties>
</file>